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an14n\Documents\Github\ViralTransmission\Working Files\excel\"/>
    </mc:Choice>
  </mc:AlternateContent>
  <xr:revisionPtr revIDLastSave="0" documentId="13_ncr:1_{42B564E3-0BE4-449A-A79A-0C487B56C321}" xr6:coauthVersionLast="41" xr6:coauthVersionMax="41" xr10:uidLastSave="{00000000-0000-0000-0000-000000000000}"/>
  <bookViews>
    <workbookView xWindow="-120" yWindow="-120" windowWidth="29040" windowHeight="17640" activeTab="5" xr2:uid="{00000000-000D-0000-FFFF-FFFF00000000}"/>
  </bookViews>
  <sheets>
    <sheet name="Combined contrib BR GAV loads" sheetId="11" r:id="rId1"/>
    <sheet name="201604 BR Summary" sheetId="3" r:id="rId2"/>
    <sheet name="201602 BR summary" sheetId="1" r:id="rId3"/>
    <sheet name="G1T1701_contribBR" sheetId="6" r:id="rId4"/>
    <sheet name="G1T1701Wild_ALLBR" sheetId="9" r:id="rId5"/>
    <sheet name="Broodstock samples tbc" sheetId="8" r:id="rId6"/>
  </sheets>
  <externalReferences>
    <externalReference r:id="rId7"/>
  </externalReferences>
  <definedNames>
    <definedName name="fish" localSheetId="0">[1]ARC!#REF!</definedName>
    <definedName name="fish">[1]ARC!#REF!</definedName>
    <definedName name="Found" localSheetId="0">#REF!</definedName>
    <definedName name="Found">#REF!</definedName>
    <definedName name="God" localSheetId="0">#REF!</definedName>
    <definedName name="God">#REF!</definedName>
    <definedName name="lastcol" localSheetId="0">#REF!</definedName>
    <definedName name="lastcol">#REF!</definedName>
    <definedName name="LastColumnz" localSheetId="0">#REF!</definedName>
    <definedName name="LastColumnz">#REF!</definedName>
    <definedName name="Mary" localSheetId="0">[1]ARC!#REF!</definedName>
    <definedName name="Mary">[1]ARC!#REF!</definedName>
    <definedName name="Tree" localSheetId="0">[1]ARC!#REF!</definedName>
    <definedName name="Tree">[1]ARC!#REF!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6" l="1"/>
  <c r="R4" i="6" s="1"/>
  <c r="Q11" i="6"/>
  <c r="R11" i="6" s="1"/>
  <c r="Q10" i="6"/>
  <c r="R10" i="6" s="1"/>
  <c r="Q9" i="6"/>
  <c r="R9" i="6" s="1"/>
  <c r="Q8" i="6"/>
  <c r="R8" i="6" s="1"/>
  <c r="Q7" i="6"/>
  <c r="R7" i="6" s="1"/>
  <c r="Q6" i="6"/>
  <c r="R6" i="6" s="1"/>
  <c r="Q5" i="6"/>
  <c r="R5" i="6" s="1"/>
  <c r="Q3" i="6"/>
  <c r="R3" i="6" s="1"/>
  <c r="Q12" i="6" l="1"/>
  <c r="R12" i="6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Q4" i="3" l="1"/>
  <c r="R4" i="3" s="1"/>
  <c r="Q3" i="3"/>
  <c r="R3" i="3" s="1"/>
  <c r="Q2" i="3"/>
  <c r="R2" i="3" s="1"/>
  <c r="L2" i="3" l="1"/>
  <c r="L3" i="3"/>
  <c r="L4" i="3"/>
  <c r="L5" i="3"/>
  <c r="L6" i="3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13" i="3"/>
  <c r="L13" i="3" s="1"/>
  <c r="J14" i="3"/>
  <c r="L14" i="3" s="1"/>
  <c r="J15" i="3"/>
  <c r="L15" i="3" s="1"/>
  <c r="J16" i="3"/>
  <c r="L16" i="3" s="1"/>
  <c r="J17" i="3"/>
  <c r="L17" i="3" s="1"/>
  <c r="J18" i="3"/>
  <c r="L18" i="3" s="1"/>
  <c r="L19" i="3"/>
  <c r="J20" i="3"/>
  <c r="L20" i="3" s="1"/>
  <c r="J21" i="3"/>
  <c r="L21" i="3" s="1"/>
  <c r="L22" i="3"/>
  <c r="J22" i="3"/>
  <c r="J23" i="3"/>
  <c r="L23" i="3" s="1"/>
  <c r="J24" i="3"/>
  <c r="L24" i="3" s="1"/>
  <c r="J25" i="3"/>
  <c r="L25" i="3" s="1"/>
  <c r="J26" i="3"/>
  <c r="L26" i="3" s="1"/>
  <c r="J27" i="3"/>
  <c r="L27" i="3" s="1"/>
  <c r="J28" i="3"/>
  <c r="L28" i="3" s="1"/>
  <c r="L29" i="3"/>
  <c r="J30" i="3"/>
  <c r="L30" i="3" s="1"/>
  <c r="J31" i="3"/>
  <c r="L31" i="3" s="1"/>
  <c r="J32" i="3"/>
  <c r="L32" i="3" s="1"/>
  <c r="J33" i="3"/>
  <c r="L33" i="3" s="1"/>
  <c r="J34" i="3"/>
  <c r="L34" i="3" s="1"/>
  <c r="J35" i="3"/>
  <c r="L35" i="3" s="1"/>
  <c r="J36" i="3"/>
  <c r="L36" i="3" s="1"/>
  <c r="J37" i="3"/>
  <c r="L37" i="3" s="1"/>
  <c r="J38" i="3"/>
  <c r="L38" i="3" s="1"/>
  <c r="J39" i="3"/>
  <c r="L39" i="3" s="1"/>
  <c r="J40" i="3"/>
  <c r="L40" i="3" s="1"/>
  <c r="J41" i="3"/>
  <c r="L41" i="3" s="1"/>
  <c r="L42" i="3"/>
  <c r="J43" i="3"/>
  <c r="L43" i="3" s="1"/>
  <c r="J44" i="3"/>
  <c r="L44" i="3" s="1"/>
  <c r="J45" i="3"/>
  <c r="L45" i="3" s="1"/>
  <c r="J46" i="3"/>
  <c r="L46" i="3" s="1"/>
  <c r="J47" i="3"/>
  <c r="L47" i="3" s="1"/>
  <c r="J48" i="3"/>
  <c r="L48" i="3" s="1"/>
  <c r="J49" i="3"/>
  <c r="L49" i="3" s="1"/>
  <c r="J50" i="3"/>
  <c r="L50" i="3" s="1"/>
  <c r="J51" i="3"/>
  <c r="L51" i="3" s="1"/>
  <c r="J52" i="3"/>
  <c r="L52" i="3" s="1"/>
  <c r="J53" i="3"/>
  <c r="L53" i="3" s="1"/>
  <c r="J54" i="3"/>
  <c r="L54" i="3" s="1"/>
  <c r="J55" i="3"/>
  <c r="L55" i="3" s="1"/>
  <c r="J56" i="3"/>
  <c r="L56" i="3" s="1"/>
  <c r="J57" i="3"/>
  <c r="L57" i="3" s="1"/>
  <c r="J58" i="3"/>
  <c r="L58" i="3" s="1"/>
  <c r="L59" i="3"/>
  <c r="J60" i="3"/>
  <c r="L60" i="3" s="1"/>
  <c r="J61" i="3"/>
  <c r="L61" i="3" s="1"/>
  <c r="J62" i="3"/>
  <c r="L62" i="3" s="1"/>
  <c r="J63" i="3"/>
  <c r="L63" i="3" s="1"/>
  <c r="J64" i="3"/>
  <c r="L64" i="3" s="1"/>
  <c r="J65" i="3"/>
  <c r="L65" i="3" s="1"/>
  <c r="L66" i="3"/>
  <c r="J67" i="3"/>
  <c r="L67" i="3" s="1"/>
  <c r="J68" i="3"/>
  <c r="L68" i="3" s="1"/>
  <c r="J69" i="3"/>
  <c r="L69" i="3" s="1"/>
  <c r="J70" i="3"/>
  <c r="L70" i="3" s="1"/>
  <c r="J71" i="3"/>
  <c r="L71" i="3" s="1"/>
  <c r="J72" i="3"/>
  <c r="L72" i="3" s="1"/>
  <c r="J73" i="3"/>
  <c r="L73" i="3" s="1"/>
  <c r="J74" i="3"/>
  <c r="L74" i="3" s="1"/>
  <c r="J75" i="3"/>
  <c r="L75" i="3" s="1"/>
  <c r="J76" i="3"/>
  <c r="L76" i="3" s="1"/>
  <c r="J77" i="3"/>
  <c r="L77" i="3" s="1"/>
  <c r="L96" i="3"/>
  <c r="L95" i="3"/>
  <c r="L94" i="3"/>
  <c r="L93" i="3"/>
  <c r="L92" i="3"/>
  <c r="L91" i="3"/>
  <c r="L90" i="3"/>
  <c r="J90" i="3"/>
  <c r="J89" i="3"/>
  <c r="L89" i="3" s="1"/>
  <c r="J88" i="3"/>
  <c r="L88" i="3" s="1"/>
  <c r="J87" i="3"/>
  <c r="L87" i="3" s="1"/>
  <c r="J86" i="3"/>
  <c r="L86" i="3" s="1"/>
  <c r="J85" i="3"/>
  <c r="L85" i="3" s="1"/>
  <c r="J84" i="3"/>
  <c r="L84" i="3" s="1"/>
  <c r="J83" i="3"/>
  <c r="L83" i="3" s="1"/>
  <c r="J82" i="3"/>
  <c r="L82" i="3" s="1"/>
  <c r="J81" i="3"/>
  <c r="L81" i="3" s="1"/>
  <c r="J80" i="3"/>
  <c r="L80" i="3" s="1"/>
  <c r="G79" i="3"/>
  <c r="J79" i="3" s="1"/>
  <c r="L79" i="3" s="1"/>
  <c r="G78" i="3"/>
  <c r="J78" i="3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  <c r="P2" i="1" l="1"/>
  <c r="P11" i="1"/>
  <c r="Q11" i="1" s="1"/>
  <c r="Q9" i="3"/>
  <c r="R9" i="3" s="1"/>
  <c r="Q5" i="3"/>
  <c r="R5" i="3" s="1"/>
  <c r="L78" i="3"/>
  <c r="Q8" i="3"/>
  <c r="R8" i="3" s="1"/>
  <c r="Q11" i="3"/>
  <c r="R11" i="3" s="1"/>
  <c r="Q7" i="3"/>
  <c r="R7" i="3" s="1"/>
  <c r="Q6" i="3"/>
  <c r="R6" i="3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P3" i="1"/>
  <c r="Q3" i="1" s="1"/>
  <c r="Q10" i="3" l="1"/>
  <c r="R10" i="3" s="1"/>
  <c r="Q2" i="1"/>
  <c r="P10" i="1"/>
  <c r="Q12" i="3" l="1"/>
  <c r="R12" i="3" s="1"/>
  <c r="P12" i="1"/>
  <c r="Q10" i="1"/>
  <c r="Q12" i="1" s="1"/>
</calcChain>
</file>

<file path=xl/sharedStrings.xml><?xml version="1.0" encoding="utf-8"?>
<sst xmlns="http://schemas.openxmlformats.org/spreadsheetml/2006/main" count="3244" uniqueCount="855">
  <si>
    <t>Sample Name</t>
  </si>
  <si>
    <t>CT</t>
  </si>
  <si>
    <t>Ct Mean</t>
  </si>
  <si>
    <t>Ct SD</t>
  </si>
  <si>
    <t>Quantity</t>
  </si>
  <si>
    <t>Quantity Mean</t>
  </si>
  <si>
    <t>Quantity SD</t>
  </si>
  <si>
    <t>TNA</t>
  </si>
  <si>
    <t>Qty per ng</t>
  </si>
  <si>
    <t>Qty per ug</t>
  </si>
  <si>
    <t>log GAV</t>
  </si>
  <si>
    <t>Infection level</t>
  </si>
  <si>
    <t>Infection category</t>
  </si>
  <si>
    <t>GAV copies/ug TNA</t>
  </si>
  <si>
    <t>No. prawns</t>
  </si>
  <si>
    <t>% prawns</t>
  </si>
  <si>
    <t>201602_BR_092</t>
  </si>
  <si>
    <t>25</t>
  </si>
  <si>
    <t>Really low</t>
  </si>
  <si>
    <t>Very high</t>
  </si>
  <si>
    <t>100,000,001-1,000,000,000</t>
  </si>
  <si>
    <t>201602_BR_085</t>
  </si>
  <si>
    <t>High</t>
  </si>
  <si>
    <t>10,000,001-100,000,000</t>
  </si>
  <si>
    <t>201602_BR_105</t>
  </si>
  <si>
    <t>Moderate high</t>
  </si>
  <si>
    <t>1,000,001-10,000,000</t>
  </si>
  <si>
    <t>201602_BR_070</t>
  </si>
  <si>
    <t>Moderate</t>
  </si>
  <si>
    <t>100,001-1,000,000</t>
  </si>
  <si>
    <t>201602_BR_040</t>
  </si>
  <si>
    <t>Moderate low</t>
  </si>
  <si>
    <t>10,001-100,000</t>
  </si>
  <si>
    <t>201602_BR_060</t>
  </si>
  <si>
    <t>Low</t>
  </si>
  <si>
    <t>1,001-10,000</t>
  </si>
  <si>
    <t>201602_BR_044</t>
  </si>
  <si>
    <t xml:space="preserve">Very low </t>
  </si>
  <si>
    <t>101-1,000</t>
  </si>
  <si>
    <t>201602_BR_081</t>
  </si>
  <si>
    <t>1-100</t>
  </si>
  <si>
    <t>201602_BR_055</t>
  </si>
  <si>
    <t>Positive</t>
  </si>
  <si>
    <t>201602_BR_096</t>
  </si>
  <si>
    <t>Not detected (ND)</t>
  </si>
  <si>
    <t>201602_BR_093</t>
  </si>
  <si>
    <t>Total</t>
  </si>
  <si>
    <t>201602_BR_087</t>
  </si>
  <si>
    <t>201602_BR_035</t>
  </si>
  <si>
    <t>201602_BR_079</t>
  </si>
  <si>
    <t>Very low</t>
  </si>
  <si>
    <t>201602_BR_069</t>
  </si>
  <si>
    <t>201602_BR_054</t>
  </si>
  <si>
    <t>201602_BR_063</t>
  </si>
  <si>
    <t>201602_BR_088</t>
  </si>
  <si>
    <t>201602_BR_075</t>
  </si>
  <si>
    <t>201602_BR_036</t>
  </si>
  <si>
    <t>201602_BR_039</t>
  </si>
  <si>
    <t>201602_BR_066</t>
  </si>
  <si>
    <t>201602_BR_102</t>
  </si>
  <si>
    <t>201602_BR_026</t>
  </si>
  <si>
    <t>Undetermined</t>
  </si>
  <si>
    <t/>
  </si>
  <si>
    <t>0</t>
  </si>
  <si>
    <t>201602_BR_031</t>
  </si>
  <si>
    <t>201602_BR_056</t>
  </si>
  <si>
    <t>201602_BR_104</t>
  </si>
  <si>
    <t>201602_BR_110</t>
  </si>
  <si>
    <t>201602_BR_123</t>
  </si>
  <si>
    <t>201602_BR_127</t>
  </si>
  <si>
    <t>no.</t>
  </si>
  <si>
    <t>TNA conc.</t>
  </si>
  <si>
    <t>Quantity per ng</t>
  </si>
  <si>
    <t>Quantity per ug</t>
  </si>
  <si>
    <t>logGAV</t>
  </si>
  <si>
    <t>Infection Level</t>
  </si>
  <si>
    <t>8 to 9</t>
  </si>
  <si>
    <t>7 to 8</t>
  </si>
  <si>
    <t>ND</t>
  </si>
  <si>
    <t>6 to 7</t>
  </si>
  <si>
    <t>5 to 6</t>
  </si>
  <si>
    <t>4 to 5</t>
  </si>
  <si>
    <t>3 to 4</t>
  </si>
  <si>
    <t>2 to 3</t>
  </si>
  <si>
    <t>Moderate Low</t>
  </si>
  <si>
    <t>GAV plate 2</t>
  </si>
  <si>
    <t>Very Low</t>
  </si>
  <si>
    <t xml:space="preserve">Notes: Removed BR476 as it's NA </t>
  </si>
  <si>
    <t>Father/Mother</t>
  </si>
  <si>
    <t>BR ID</t>
  </si>
  <si>
    <t>Father</t>
  </si>
  <si>
    <t>Mother</t>
  </si>
  <si>
    <t>201604BR326</t>
  </si>
  <si>
    <t>201604BR231</t>
  </si>
  <si>
    <t>201604BR223</t>
  </si>
  <si>
    <t>201604BR277</t>
  </si>
  <si>
    <t>201604BR365</t>
  </si>
  <si>
    <t>201604BR323</t>
  </si>
  <si>
    <t>201604BR129</t>
  </si>
  <si>
    <t>201604BR170</t>
  </si>
  <si>
    <t>201604BR336</t>
  </si>
  <si>
    <t>201604BR142</t>
  </si>
  <si>
    <t>201604BR359</t>
  </si>
  <si>
    <t>201604BR376</t>
  </si>
  <si>
    <t>201604BR247</t>
  </si>
  <si>
    <t>201604BR133</t>
  </si>
  <si>
    <t>201604BR261</t>
  </si>
  <si>
    <t>201604BR322</t>
  </si>
  <si>
    <t>201604BR189</t>
  </si>
  <si>
    <t>201604BR520</t>
  </si>
  <si>
    <t>201604BR064</t>
  </si>
  <si>
    <t>201604BR094</t>
  </si>
  <si>
    <t>201604BR102</t>
  </si>
  <si>
    <t>201604BR119</t>
  </si>
  <si>
    <t>201604BR003</t>
  </si>
  <si>
    <t>201604BR531</t>
  </si>
  <si>
    <t>201604BR537</t>
  </si>
  <si>
    <t>201604BR429</t>
  </si>
  <si>
    <t>201604BR445</t>
  </si>
  <si>
    <t>201604BR074</t>
  </si>
  <si>
    <t>201604BR021</t>
  </si>
  <si>
    <t>201604BR099</t>
  </si>
  <si>
    <t>201604BR049</t>
  </si>
  <si>
    <t>201604BR071</t>
  </si>
  <si>
    <t>201604BR457</t>
  </si>
  <si>
    <t>201604BR474</t>
  </si>
  <si>
    <t>201604BR062</t>
  </si>
  <si>
    <t>201604BR103</t>
  </si>
  <si>
    <t>201604BR427</t>
  </si>
  <si>
    <t>201604BR085</t>
  </si>
  <si>
    <t>201604BR114</t>
  </si>
  <si>
    <t>201602BR096</t>
  </si>
  <si>
    <t>201602BR087</t>
  </si>
  <si>
    <t>201602BR118</t>
  </si>
  <si>
    <t>201602BR105</t>
  </si>
  <si>
    <t>201602BR104</t>
  </si>
  <si>
    <t>201602BR126</t>
  </si>
  <si>
    <t>201602BR100</t>
  </si>
  <si>
    <t>201602BR121</t>
  </si>
  <si>
    <t>201602BR113</t>
  </si>
  <si>
    <t>201602BR088</t>
  </si>
  <si>
    <t>201602BR110</t>
  </si>
  <si>
    <t>201602BR114</t>
  </si>
  <si>
    <t>201602BR125</t>
  </si>
  <si>
    <t>201602BR127</t>
  </si>
  <si>
    <t>201602BR020</t>
  </si>
  <si>
    <t>201602BR093</t>
  </si>
  <si>
    <t>201602BR102</t>
  </si>
  <si>
    <t xml:space="preserve">Father </t>
  </si>
  <si>
    <t>201602BR027</t>
  </si>
  <si>
    <t>201602BR075</t>
  </si>
  <si>
    <t>201602BR056</t>
  </si>
  <si>
    <t>201602BR123</t>
  </si>
  <si>
    <t>201602BR070</t>
  </si>
  <si>
    <t>201602BR066</t>
  </si>
  <si>
    <t>201602BR054</t>
  </si>
  <si>
    <t>201602BR069</t>
  </si>
  <si>
    <t>201602BR031</t>
  </si>
  <si>
    <t>201602BR063</t>
  </si>
  <si>
    <t>201602BR097</t>
  </si>
  <si>
    <t>201602BR026</t>
  </si>
  <si>
    <t>201602BR060</t>
  </si>
  <si>
    <t>201602BR081</t>
  </si>
  <si>
    <t>201602BR079</t>
  </si>
  <si>
    <t>201602BR036</t>
  </si>
  <si>
    <t>201602BR014</t>
  </si>
  <si>
    <t>201602BR018</t>
  </si>
  <si>
    <t>201602BR040</t>
  </si>
  <si>
    <t>201602BR085</t>
  </si>
  <si>
    <t>201602BR035</t>
  </si>
  <si>
    <t>201602BR044</t>
  </si>
  <si>
    <t>201604BR011</t>
  </si>
  <si>
    <t>201604BR014</t>
  </si>
  <si>
    <t>201604BR020</t>
  </si>
  <si>
    <t>201604BR027</t>
  </si>
  <si>
    <t>201604BR047</t>
  </si>
  <si>
    <t>201604BR054</t>
  </si>
  <si>
    <t>201604BR059</t>
  </si>
  <si>
    <t>201604BR060</t>
  </si>
  <si>
    <t>201604BR061</t>
  </si>
  <si>
    <t>201604BR072</t>
  </si>
  <si>
    <t>201604BR080</t>
  </si>
  <si>
    <t>201604BR084</t>
  </si>
  <si>
    <t>201604BR090</t>
  </si>
  <si>
    <t>201604BR116</t>
  </si>
  <si>
    <t>201604BR145</t>
  </si>
  <si>
    <t>201604BR146</t>
  </si>
  <si>
    <t>201604BR157</t>
  </si>
  <si>
    <t>201604BR158</t>
  </si>
  <si>
    <t>201604BR160</t>
  </si>
  <si>
    <t>201604BR169</t>
  </si>
  <si>
    <t>201604BR174</t>
  </si>
  <si>
    <t>201604BR192</t>
  </si>
  <si>
    <t>201604BR195</t>
  </si>
  <si>
    <t>201604BR198</t>
  </si>
  <si>
    <t>201604BR199</t>
  </si>
  <si>
    <t>201604BR204</t>
  </si>
  <si>
    <t>201604BR239</t>
  </si>
  <si>
    <t>201604BR256</t>
  </si>
  <si>
    <t>201604BR260</t>
  </si>
  <si>
    <t>201604BR282</t>
  </si>
  <si>
    <t>201604BR289</t>
  </si>
  <si>
    <t>201604BR300</t>
  </si>
  <si>
    <t>201604BR316</t>
  </si>
  <si>
    <t>201604BR331</t>
  </si>
  <si>
    <t>201604BR347</t>
  </si>
  <si>
    <t>201604BR385</t>
  </si>
  <si>
    <t>201604BR399</t>
  </si>
  <si>
    <t>201604BR412</t>
  </si>
  <si>
    <t>201604BR414</t>
  </si>
  <si>
    <t>201604BR431</t>
  </si>
  <si>
    <t>201604BR456</t>
  </si>
  <si>
    <t>201604BR458</t>
  </si>
  <si>
    <t>201604BR460</t>
  </si>
  <si>
    <t>201604BR476</t>
  </si>
  <si>
    <t>201604BR479</t>
  </si>
  <si>
    <t>201604BR515</t>
  </si>
  <si>
    <t>TBD</t>
  </si>
  <si>
    <t>LOGgav</t>
  </si>
  <si>
    <t>NA</t>
  </si>
  <si>
    <t>* See Pond Summary tabs Batch 1, Batch 2, Batch 3</t>
  </si>
  <si>
    <t>LogGAV</t>
  </si>
  <si>
    <t>Really Low</t>
  </si>
  <si>
    <t>Lg Scale</t>
  </si>
  <si>
    <t>7.1-8</t>
  </si>
  <si>
    <t>8.1 to 9</t>
  </si>
  <si>
    <t>6.1 to 7</t>
  </si>
  <si>
    <t>5.1 to 6</t>
  </si>
  <si>
    <t>4.1 to 5</t>
  </si>
  <si>
    <t>3.1 to 4</t>
  </si>
  <si>
    <t>2.1 to 3</t>
  </si>
  <si>
    <t>0.1 to 2</t>
  </si>
  <si>
    <t>New plate location</t>
  </si>
  <si>
    <t>Original Plate Location</t>
  </si>
  <si>
    <t xml:space="preserve">Stock Plate </t>
  </si>
  <si>
    <t>201602_Plate3</t>
  </si>
  <si>
    <t>201604_Plate3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</si>
  <si>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</si>
  <si>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</si>
  <si>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</si>
  <si>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</si>
  <si>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</si>
  <si>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</si>
  <si>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</si>
  <si>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</si>
  <si>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</si>
  <si>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</si>
  <si>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</si>
  <si>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</si>
  <si>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</si>
  <si>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</si>
  <si>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</si>
  <si>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</si>
  <si>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</si>
  <si>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</si>
  <si>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</si>
  <si>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</si>
  <si>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F3</t>
  </si>
  <si>
    <t>201602_Plate2</t>
  </si>
  <si>
    <t>201604_Plate2</t>
  </si>
  <si>
    <t>Dilute</t>
  </si>
  <si>
    <t>NEAT, 7.5ul</t>
  </si>
  <si>
    <t>201602_Plate1</t>
  </si>
  <si>
    <t>C4</t>
  </si>
  <si>
    <t>H4</t>
  </si>
  <si>
    <t>E5</t>
  </si>
  <si>
    <t>H5</t>
  </si>
  <si>
    <t>D6</t>
  </si>
  <si>
    <t>E6</t>
  </si>
  <si>
    <t>C10</t>
  </si>
  <si>
    <t>201604_BR_004P</t>
  </si>
  <si>
    <t>F5</t>
  </si>
  <si>
    <t>201604_Plate6</t>
  </si>
  <si>
    <t>From Moira's extraction plates</t>
  </si>
  <si>
    <t>2.4stock,5.1 h20</t>
  </si>
  <si>
    <t>3.4 stock,4.1ul h20</t>
  </si>
  <si>
    <t>1.6stock,5.9h20</t>
  </si>
  <si>
    <t>6.9stock, 0.6h20</t>
  </si>
  <si>
    <t>6.4 stock,1.1 h20</t>
  </si>
  <si>
    <t>3 stock,4.5 h20</t>
  </si>
  <si>
    <t>3.4 stock,4.1 h20</t>
  </si>
  <si>
    <t>4.3 stock, 3.2 h20</t>
  </si>
  <si>
    <t>A</t>
  </si>
  <si>
    <t>B</t>
  </si>
  <si>
    <t>C</t>
  </si>
  <si>
    <t>D</t>
  </si>
  <si>
    <t>E</t>
  </si>
  <si>
    <t>F</t>
  </si>
  <si>
    <t>G</t>
  </si>
  <si>
    <t>H</t>
  </si>
  <si>
    <t>lgGAV</t>
  </si>
  <si>
    <t>GAVcopies/ug TNA</t>
  </si>
  <si>
    <t>Candidate mother ID</t>
  </si>
  <si>
    <t>Candidate father ID</t>
  </si>
  <si>
    <t>G1T1701_BR_048_P</t>
  </si>
  <si>
    <t>G1T1701_BR_001_P</t>
  </si>
  <si>
    <t>G1T1701_BR_002_P</t>
  </si>
  <si>
    <t>G1T1701_BR_049_GP</t>
  </si>
  <si>
    <t>G1T1701_BR_003_P</t>
  </si>
  <si>
    <t>G1T1701_BR_052_P</t>
  </si>
  <si>
    <t>G1T1701_BR_004_P</t>
  </si>
  <si>
    <t>G1T1701_BR_007_P</t>
  </si>
  <si>
    <t>G1T1701_BR_053_GP</t>
  </si>
  <si>
    <t>G1T1701_BR_005_P</t>
  </si>
  <si>
    <t>G1T1701_BR_006_P</t>
  </si>
  <si>
    <t>G1T1701_BR_059_P</t>
  </si>
  <si>
    <t>G1T1701_BR_017_P</t>
  </si>
  <si>
    <t>G1T1701_BR_018_P</t>
  </si>
  <si>
    <t>G1T1701_BR_064_P</t>
  </si>
  <si>
    <t>G1T1701_BR_031_P</t>
  </si>
  <si>
    <t>G1T1701_BR_033_P</t>
  </si>
  <si>
    <t>G1T1701_BR_065_P</t>
  </si>
  <si>
    <t>G1T1701_BR_035_P</t>
  </si>
  <si>
    <t>G1T1701_BR_258_MP</t>
  </si>
  <si>
    <t>G1T1701_BR_067_GP</t>
  </si>
  <si>
    <t>G1T1701_BR_037_P</t>
  </si>
  <si>
    <t>G1T1701_BR_038_P</t>
  </si>
  <si>
    <t>G1T1701_BR_068_P</t>
  </si>
  <si>
    <t>G1T1701_BR_090_M</t>
  </si>
  <si>
    <t>G1T1701_BR_022_P</t>
  </si>
  <si>
    <t>G1T1701_BR_098_MP</t>
  </si>
  <si>
    <t>G1T1701_BR_372_MP</t>
  </si>
  <si>
    <t>G1T1701_BR_102_MP</t>
  </si>
  <si>
    <t>G1T1701_BR_325_MP</t>
  </si>
  <si>
    <t>G1T1701_BR_103_MP</t>
  </si>
  <si>
    <t>G1T1701_BR_012_P</t>
  </si>
  <si>
    <t>G1T1701_BR_014_P</t>
  </si>
  <si>
    <t>G1T1701_BR_112_MP</t>
  </si>
  <si>
    <t>G1T1701_BR_113_MP</t>
  </si>
  <si>
    <t>G1T1701_BR_262_MP</t>
  </si>
  <si>
    <t>G1T1701_BR_117_MP</t>
  </si>
  <si>
    <t>G1T1701_BR_460</t>
  </si>
  <si>
    <t>G1T1701_BR_119_MP</t>
  </si>
  <si>
    <t>G1T1701_BR_015_P</t>
  </si>
  <si>
    <t>G1T1701_BR_324_MP</t>
  </si>
  <si>
    <t>G1T1701_BR_123_MP</t>
  </si>
  <si>
    <t>G1T1701_BR_251_MP</t>
  </si>
  <si>
    <t>G1T1701_BR_441_MP</t>
  </si>
  <si>
    <t>G1T1701_BR_131_M</t>
  </si>
  <si>
    <t>G1T1701_BR_134_MP</t>
  </si>
  <si>
    <t>G1T1701_BR_444_MP</t>
  </si>
  <si>
    <t>G1T1701_BR_135_MP</t>
  </si>
  <si>
    <t>G1T1701_BR_359_MP</t>
  </si>
  <si>
    <t>G1T1701_BR_139_MP</t>
  </si>
  <si>
    <t>G1T1701_BR_042_P</t>
  </si>
  <si>
    <t>G1T1701_BR_159_MP</t>
  </si>
  <si>
    <t>G1T1701_BR_010_P</t>
  </si>
  <si>
    <t>G1T1701_BR_013_P</t>
  </si>
  <si>
    <t>G1T1701_BR_163_MP</t>
  </si>
  <si>
    <t>G1T1701_BR_278_MP</t>
  </si>
  <si>
    <t>G1T1701_BR_166_MP</t>
  </si>
  <si>
    <t>G1T1701_BR_263_MP</t>
  </si>
  <si>
    <t>G1T1701_BR_168_MP</t>
  </si>
  <si>
    <t>G1T1701_BR_170_MP</t>
  </si>
  <si>
    <t>G1T1701_BR_041_P</t>
  </si>
  <si>
    <t>G1T1701_BR_171_M</t>
  </si>
  <si>
    <t>G1T1701_BR_182_MP</t>
  </si>
  <si>
    <t>G1T1701_BR_023_P</t>
  </si>
  <si>
    <t>G1T1701_BR_024_P</t>
  </si>
  <si>
    <t>G1T1701_BR_183_MP</t>
  </si>
  <si>
    <t>G1T1701_BR_008_P</t>
  </si>
  <si>
    <t>G1T1701_BR_192_MP</t>
  </si>
  <si>
    <t>G1T1701_BR_141_MP</t>
  </si>
  <si>
    <t>G1T1701_BR_198_M</t>
  </si>
  <si>
    <t>G1T1701_BR_044_P</t>
  </si>
  <si>
    <t>G1T1701_BR_211_MP</t>
  </si>
  <si>
    <t>G1T1701_BR_428_MP</t>
  </si>
  <si>
    <t>G1T1701_BR_360_MP</t>
  </si>
  <si>
    <t>G1T1701_BR_318_MP</t>
  </si>
  <si>
    <t>G1T1701_BR_362_MP</t>
  </si>
  <si>
    <t>G1T1701_BR_284_MP</t>
  </si>
  <si>
    <t>G1T1701_BR_388_MP</t>
  </si>
  <si>
    <t>G1T1701_BR_401_MP</t>
  </si>
  <si>
    <t>G1T1701_BR_025_P</t>
  </si>
  <si>
    <t>G1T1701_BR_450_MP</t>
  </si>
  <si>
    <t>G1T1701_BR_402_MP</t>
  </si>
  <si>
    <t>G1T1701_BR_461_P</t>
  </si>
  <si>
    <t>#7</t>
  </si>
  <si>
    <t>#54</t>
  </si>
  <si>
    <t>#26</t>
  </si>
  <si>
    <t>G1T1701_BR_256_GMP</t>
  </si>
  <si>
    <t>#13</t>
  </si>
  <si>
    <t>G1T1701_BR_272_MP</t>
  </si>
  <si>
    <t>#50</t>
  </si>
  <si>
    <t>G1T1701_BR_283_MP</t>
  </si>
  <si>
    <t>G1T1701_BR_327_MP</t>
  </si>
  <si>
    <t>#14</t>
  </si>
  <si>
    <t>G1T1701_BR_445_MP</t>
  </si>
  <si>
    <t>*20</t>
  </si>
  <si>
    <t>G1T1701_BR_222_M</t>
  </si>
  <si>
    <t>G1T1701_BR_363_MP</t>
  </si>
  <si>
    <t>G1T1701_BR_231_M</t>
  </si>
  <si>
    <t>*36</t>
  </si>
  <si>
    <t>*66</t>
  </si>
  <si>
    <t>G1T1701_BR_239_MP</t>
  </si>
  <si>
    <t>*1</t>
  </si>
  <si>
    <t>*25</t>
  </si>
  <si>
    <t>*43</t>
  </si>
  <si>
    <t>*68</t>
  </si>
  <si>
    <t>G1T1701_BR_385_MP</t>
  </si>
  <si>
    <t>G1T1701_BR_367_MP</t>
  </si>
  <si>
    <t>G1T1701_BR_386_MP</t>
  </si>
  <si>
    <t>G1T1701_BR_391_MP</t>
  </si>
  <si>
    <t>G1T1701_BR_130_M</t>
  </si>
  <si>
    <t>G1T1701_BR_143_MP</t>
  </si>
  <si>
    <t>G1T1701_BR_147_M</t>
  </si>
  <si>
    <t>G1T1701_BR_173_M</t>
  </si>
  <si>
    <t>G1T1701_BR_187_MP</t>
  </si>
  <si>
    <t>G1T1701_BR_292_MP</t>
  </si>
  <si>
    <t>G1T1701_BR_009_P</t>
  </si>
  <si>
    <t>G1T1701_BR_016_P</t>
  </si>
  <si>
    <t>G1T1701_BR_019_P</t>
  </si>
  <si>
    <t>G1T1701_BR_020_P</t>
  </si>
  <si>
    <t>G1T1701_BR_021_P</t>
  </si>
  <si>
    <t>G1T1701_BR_026_P</t>
  </si>
  <si>
    <t>G1T1701_BR_027_P</t>
  </si>
  <si>
    <t>G1T1701_BR_028_P</t>
  </si>
  <si>
    <t>G1T1701_BR_029_P</t>
  </si>
  <si>
    <t>G1T1701_BR_030_P</t>
  </si>
  <si>
    <t>G1T1701_BR_104_MP</t>
  </si>
  <si>
    <t>G1T1701_BR_105_MP</t>
  </si>
  <si>
    <t>G1T1701_BR_106_M</t>
  </si>
  <si>
    <t>G1T1701_BR_107_MP</t>
  </si>
  <si>
    <t>G1T1701_BR_072_MP</t>
  </si>
  <si>
    <t>G1T1701_BR_074_M</t>
  </si>
  <si>
    <t>G1T1701_BR_075_MP</t>
  </si>
  <si>
    <t>G1T1701_BR_056_P</t>
  </si>
  <si>
    <t>G1T1701_BR_076_MP</t>
  </si>
  <si>
    <t>G1T1701_BR_077_MP</t>
  </si>
  <si>
    <t>G1T1701_BR_032_P</t>
  </si>
  <si>
    <t>G1T1701_BR_034_P</t>
  </si>
  <si>
    <t>G1T1701_BR_036_P</t>
  </si>
  <si>
    <t>G1T1701_BR_039_P</t>
  </si>
  <si>
    <t>G1T1701_BR_040_MP</t>
  </si>
  <si>
    <t>G1T1701_BR_078_MP</t>
  </si>
  <si>
    <t>G1T1701_BR_057_GP</t>
  </si>
  <si>
    <t>G1T1701_BR_058_P</t>
  </si>
  <si>
    <t>G1T1701_BR_050_GP</t>
  </si>
  <si>
    <t>G1T1701_BR_079_MP</t>
  </si>
  <si>
    <t>G1T1701_BR_080_GM</t>
  </si>
  <si>
    <t>G1T1701_BR_060_P</t>
  </si>
  <si>
    <t>G1T1701_BR_061_P</t>
  </si>
  <si>
    <t>G1T1701_BR_062_P</t>
  </si>
  <si>
    <t>G1T1701_BR_043_P</t>
  </si>
  <si>
    <t>G1T1701_BR_045_P</t>
  </si>
  <si>
    <t>G1T1701_BR_046_P</t>
  </si>
  <si>
    <t>G1T1701_BR_047_P</t>
  </si>
  <si>
    <t>G1T1701_BR_063_P</t>
  </si>
  <si>
    <t>G1T1701_BR_081_MP</t>
  </si>
  <si>
    <t>G1T1701_BR_082_MP</t>
  </si>
  <si>
    <t>G1T1701_BR_083_MP</t>
  </si>
  <si>
    <t>G1T1701_BR_084_MP</t>
  </si>
  <si>
    <t>G1T1701_BR_085_MP</t>
  </si>
  <si>
    <t>G1T1701_BR_086_MP</t>
  </si>
  <si>
    <t>G1T1701_BR_087_MP</t>
  </si>
  <si>
    <t>G1T1701_BR_088_MP</t>
  </si>
  <si>
    <t>G1T1701_BR_089_MP</t>
  </si>
  <si>
    <t>G1T1701_BR_091_M</t>
  </si>
  <si>
    <t>G1T1701_BR_092_M</t>
  </si>
  <si>
    <t>G1T1701_BR_054_P</t>
  </si>
  <si>
    <t>G1T1701_BR_099_MP</t>
  </si>
  <si>
    <t>G1T1701_BR_100_MP</t>
  </si>
  <si>
    <t>G1T1701_BR_108_MP</t>
  </si>
  <si>
    <t>G1T1701_BR_109_MP</t>
  </si>
  <si>
    <t>G1T1701_BR_110_MP</t>
  </si>
  <si>
    <t>G1T1701_BR_111_MP</t>
  </si>
  <si>
    <t>G1T1701_BR_114_MP</t>
  </si>
  <si>
    <t>G1T1701_BR_116_MP</t>
  </si>
  <si>
    <t>G1T1701_BR_051_P</t>
  </si>
  <si>
    <t>G1T1701_BR_071_P</t>
  </si>
  <si>
    <t>G1T1701_BR_069_GP</t>
  </si>
  <si>
    <t>G1T1701_BR_070_P</t>
  </si>
  <si>
    <t>G1T1701_BR_120_MP</t>
  </si>
  <si>
    <t>G1T1701_BR_121_MP</t>
  </si>
  <si>
    <t>G1T1701_BR_122_GMP</t>
  </si>
  <si>
    <t>G1T1701_BR_125_M</t>
  </si>
  <si>
    <t>G1T1701_BR_126_MP</t>
  </si>
  <si>
    <t>G1T1701_BR_127_MP</t>
  </si>
  <si>
    <t>G1T1701_BR_133_MP</t>
  </si>
  <si>
    <t>G1T1701_BR_138_MP</t>
  </si>
  <si>
    <t>G1T1701_BR_140_MP</t>
  </si>
  <si>
    <t>G1T1701_BR_144_MP</t>
  </si>
  <si>
    <t>G1T1701_BR_146_M</t>
  </si>
  <si>
    <t>G1T1701_BR_151_MP</t>
  </si>
  <si>
    <t>G1T1701_BR_152_MP</t>
  </si>
  <si>
    <t>G1T1701_BR_153_MP</t>
  </si>
  <si>
    <t>G1T1701_BR_156_MP</t>
  </si>
  <si>
    <t>G1T1701_BR_157_MP</t>
  </si>
  <si>
    <t>G1T1701_BR_161_MP</t>
  </si>
  <si>
    <t>G1T1701_BR_162_MP</t>
  </si>
  <si>
    <t>G1T1701_BR_164_MP</t>
  </si>
  <si>
    <t>G1T1701_BR_167_MP</t>
  </si>
  <si>
    <t>G1T1701_BR_169_MP</t>
  </si>
  <si>
    <t>G1T1701_BR_172_MP</t>
  </si>
  <si>
    <t>G1T1701_BR_174_M</t>
  </si>
  <si>
    <t>G1T1701_BR_175_GMP</t>
  </si>
  <si>
    <t>G1T1701_BR_176_M</t>
  </si>
  <si>
    <t>G1T1701_BR_177_MP</t>
  </si>
  <si>
    <t>G1T1701_BR_180_MP</t>
  </si>
  <si>
    <t>G1T1701_BR_181_MP</t>
  </si>
  <si>
    <t>G1T1701_BR_184_MP</t>
  </si>
  <si>
    <t>G1T1701_BR_195_MP</t>
  </si>
  <si>
    <t>G1T1701_BR_191_MP</t>
  </si>
  <si>
    <t>G1T1701_BR_193_MP</t>
  </si>
  <si>
    <t>G1T1701_BR_194_MP</t>
  </si>
  <si>
    <t>G1T1701_BR_197_MP</t>
  </si>
  <si>
    <t>G1T1701_BR_199_MP</t>
  </si>
  <si>
    <t>G1T1701_BR_200_MP</t>
  </si>
  <si>
    <t>G1T1701_BR_201_M</t>
  </si>
  <si>
    <t>G1T1701_BR_204_M</t>
  </si>
  <si>
    <t>G1T1701_BR_209_MP</t>
  </si>
  <si>
    <t>G1T1701_BR_213_MP</t>
  </si>
  <si>
    <t>G1T1701_BR_215_MP</t>
  </si>
  <si>
    <t>G1T1701_BR_216_MP</t>
  </si>
  <si>
    <t>G1T1701_BR_217_MP</t>
  </si>
  <si>
    <t>G1T1701_BR_218_MP</t>
  </si>
  <si>
    <t>G1T1701_BR_219_MP</t>
  </si>
  <si>
    <t>G1T1701_BR_220_MP</t>
  </si>
  <si>
    <t>G1T1701_BR_223_M</t>
  </si>
  <si>
    <t>G1T1701_BR_224_MP</t>
  </si>
  <si>
    <t>G1T1701_BR_225_M</t>
  </si>
  <si>
    <t>G1T1701_BR_226_MP</t>
  </si>
  <si>
    <t>G1T1701_BR_227_MP</t>
  </si>
  <si>
    <t>G1T1701_BR_228_MP</t>
  </si>
  <si>
    <t>G1T1701_BR_229_MP</t>
  </si>
  <si>
    <t>G1T1701_BR_232_M</t>
  </si>
  <si>
    <t>G1T1701_BR_233_MP</t>
  </si>
  <si>
    <t>G1T1701_BR_235_MP</t>
  </si>
  <si>
    <t>G1T1701_BR_236_MP</t>
  </si>
  <si>
    <t>G1T1701_BR_238_MP</t>
  </si>
  <si>
    <t>G1T1701_BR_240_MP</t>
  </si>
  <si>
    <t>G1T1701_BR_160_MP</t>
  </si>
  <si>
    <t>G1T1701_BR_245_MP</t>
  </si>
  <si>
    <t>G1T1701_BR_249_MP</t>
  </si>
  <si>
    <t>G1T1701_BR_250_MP</t>
  </si>
  <si>
    <t>G1T1701_BR_252_MP</t>
  </si>
  <si>
    <t>G1T1701_BR_253_MP</t>
  </si>
  <si>
    <t>G1T1701_BR_254_MP</t>
  </si>
  <si>
    <t>G1T1701_BR_255_MP</t>
  </si>
  <si>
    <t>G1T1701_BR_257_MP</t>
  </si>
  <si>
    <t>G1T1701_BR_259_MP</t>
  </si>
  <si>
    <t>G1T1701_BR_260_MP</t>
  </si>
  <si>
    <t>G1T1701_BR_261_MP</t>
  </si>
  <si>
    <t>G1T1701_BR_264_MP</t>
  </si>
  <si>
    <t>G1T1701_BR_265_MP</t>
  </si>
  <si>
    <t>G1T1701_BR_266_MP</t>
  </si>
  <si>
    <t>G1T1701_BR_267_MP</t>
  </si>
  <si>
    <t>G1T1701_BR_268_MP</t>
  </si>
  <si>
    <t>G1T1701_BR_270_GMP</t>
  </si>
  <si>
    <t>G1T1701_BR_271_MP</t>
  </si>
  <si>
    <t>G1T1701_BR_273_MP</t>
  </si>
  <si>
    <t>G1T1701_BR_274_MP</t>
  </si>
  <si>
    <t>G1T1701_BR_276_MP</t>
  </si>
  <si>
    <t>G1T1701_BR_277_MP</t>
  </si>
  <si>
    <t>G1T1701_BR_279_MP</t>
  </si>
  <si>
    <t>G1T1701_BR_287_MP</t>
  </si>
  <si>
    <t>G1T1701_BR_289_MP</t>
  </si>
  <si>
    <t>G1T1701_BR_291_M</t>
  </si>
  <si>
    <t>G1T1701_BR_293_MP</t>
  </si>
  <si>
    <t>G1T1701_BR_296_MP</t>
  </si>
  <si>
    <t>G1T1701_BR_299_MP</t>
  </si>
  <si>
    <t>G1T1701_BR_302_MP</t>
  </si>
  <si>
    <t>G1T1701_BR_306_GMP</t>
  </si>
  <si>
    <t>G1T1701_BR_307_MP</t>
  </si>
  <si>
    <t>G1T1701_BR_309_MP</t>
  </si>
  <si>
    <t>G1T1701_BR_310_MP</t>
  </si>
  <si>
    <t>G1T1701_BR_311_MP</t>
  </si>
  <si>
    <t>G1T1701_BR_312_MP</t>
  </si>
  <si>
    <t>G1T1701_BR_317_MP</t>
  </si>
  <si>
    <t>G1T1701_BR_321_MP</t>
  </si>
  <si>
    <t>G1T1701_BR_322_MP</t>
  </si>
  <si>
    <t>G1T1701_BR_323_MP</t>
  </si>
  <si>
    <t>G1T1701_BR_326_MP</t>
  </si>
  <si>
    <t>G1T1701_BR_330_MP</t>
  </si>
  <si>
    <t>G1T1701_BR_333_M</t>
  </si>
  <si>
    <t>G1T1701_BR_338_MP</t>
  </si>
  <si>
    <t>G1T1701_BR_339_MP</t>
  </si>
  <si>
    <t>G1T1701_BR_340_MP</t>
  </si>
  <si>
    <t>G1T1701_BR_341_MP</t>
  </si>
  <si>
    <t>G1T1701_BR_457</t>
  </si>
  <si>
    <t>G1T1701_BR_458</t>
  </si>
  <si>
    <t>G1T1701_BR_459</t>
  </si>
  <si>
    <t>G1T1701_BR_342_M</t>
  </si>
  <si>
    <t>G1T1701_BR_343_MP</t>
  </si>
  <si>
    <t>G1T1701_BR_348_MP</t>
  </si>
  <si>
    <t>G1T1701_BR_349_MP</t>
  </si>
  <si>
    <t>G1T1701_BR_351_MP</t>
  </si>
  <si>
    <t>G1T1701_BR_352_MP</t>
  </si>
  <si>
    <t>G1T1701_BR_353_MP</t>
  </si>
  <si>
    <t>G1T1701_BR_354_MP</t>
  </si>
  <si>
    <t>G1T1701_BR_355_MP</t>
  </si>
  <si>
    <t>G1T1701_BR_356_MP</t>
  </si>
  <si>
    <t>G1T1701_BR_361_MP</t>
  </si>
  <si>
    <t>G1T1701_BR_365_MP</t>
  </si>
  <si>
    <t>G1T1701_BR_366_MP</t>
  </si>
  <si>
    <t>G1T1701_BR_377_MP</t>
  </si>
  <si>
    <t>G1T1701_BR_379_MP</t>
  </si>
  <si>
    <t>G1T1701_BR_381_MP</t>
  </si>
  <si>
    <t>G1T1701_BR_382_MP</t>
  </si>
  <si>
    <t>G1T1701_BR_383_MP</t>
  </si>
  <si>
    <t>G1T1701_BR_384_MP</t>
  </si>
  <si>
    <t>G1T1701_BR_387_MP</t>
  </si>
  <si>
    <t>G1T1701_BR_389_MP</t>
  </si>
  <si>
    <t>G1T1701_BR_390_MP</t>
  </si>
  <si>
    <t>G1T1701_BR_395_MP</t>
  </si>
  <si>
    <t>G1T1701_BR_398_MP</t>
  </si>
  <si>
    <t>G1T1701_BR_399_MP</t>
  </si>
  <si>
    <t>G1T1701_BR_400_MP</t>
  </si>
  <si>
    <t>G1T1701_BR_403_MP</t>
  </si>
  <si>
    <t>G1T1701_BR_404_MP</t>
  </si>
  <si>
    <t>G1T1701_BR_405_MP</t>
  </si>
  <si>
    <t>G1T1701_BR_406_MP</t>
  </si>
  <si>
    <t>G1T1701_BR_408_GMP</t>
  </si>
  <si>
    <t>G1T1701_BR_410_MP</t>
  </si>
  <si>
    <t>G1T1701_BR_419_MP</t>
  </si>
  <si>
    <t>G1T1701_BR_421_MP</t>
  </si>
  <si>
    <t>G1T1701_BR_422_MP</t>
  </si>
  <si>
    <t>G1T1701_BR_423_MP</t>
  </si>
  <si>
    <t>G1T1701_BR_424_MP</t>
  </si>
  <si>
    <t>G1T1701_BR_425_MP</t>
  </si>
  <si>
    <t>G1T1701_BR_427_MP</t>
  </si>
  <si>
    <t>G1T1701_BR_429_MP</t>
  </si>
  <si>
    <t>G1T1701_BR_431_MP</t>
  </si>
  <si>
    <t>G1T1701_BR_432_MP</t>
  </si>
  <si>
    <t>G1T1701_BR_433_MP</t>
  </si>
  <si>
    <t>G1T1701_BR_434_MP</t>
  </si>
  <si>
    <t>G1T1701_BR_437_MP</t>
  </si>
  <si>
    <t>G1T1701_BR_439_MP</t>
  </si>
  <si>
    <t>G1T1701_BR_440_MP</t>
  </si>
  <si>
    <t>G1T1701_BR_442_MP</t>
  </si>
  <si>
    <t>G1T1701_BR_443_MP</t>
  </si>
  <si>
    <t>G1T1701_BR_446_MP</t>
  </si>
  <si>
    <t>G1T1701_BR_447_MP</t>
  </si>
  <si>
    <t>G1T1701_BR_448_MP</t>
  </si>
  <si>
    <t>G1T1701_BR_449_MP</t>
  </si>
  <si>
    <t>G1T1701_BR_451_MP</t>
  </si>
  <si>
    <t>G1T1701_BR_452_MP</t>
  </si>
  <si>
    <t>G1T1701_BR_453_MP</t>
  </si>
  <si>
    <t>G1T1701_BR_455_GMP</t>
  </si>
  <si>
    <t>G1T1701_BR_456_MP</t>
  </si>
  <si>
    <t>G1T1701_BR_055_P</t>
  </si>
  <si>
    <t>G1T1701_BR_093_MP</t>
  </si>
  <si>
    <t>G1T1701_BR_094_MP</t>
  </si>
  <si>
    <t>G1T1701_BR_095_MP</t>
  </si>
  <si>
    <t>G1T1701_BR_096_M</t>
  </si>
  <si>
    <t>G1T1701_BR_185_MP</t>
  </si>
  <si>
    <t>G1T1701_BR_186_MP</t>
  </si>
  <si>
    <t>G1T1701_BR_188_M</t>
  </si>
  <si>
    <t>G1T1701_BR_190_MP</t>
  </si>
  <si>
    <t>G1T1701_BR_281_MP</t>
  </si>
  <si>
    <t>G1T1701_BR_282_MP</t>
  </si>
  <si>
    <t>G1T1701_BR_370_MP</t>
  </si>
  <si>
    <t>G1T1701_BR_371_MP</t>
  </si>
  <si>
    <t>G1T1701_BR_375_MP</t>
  </si>
  <si>
    <t>ARC determined genotype</t>
  </si>
  <si>
    <t>nd</t>
  </si>
  <si>
    <t>GAV ld/ug TNA</t>
  </si>
  <si>
    <t>G1T1701_BR_011_P</t>
  </si>
  <si>
    <t>G1T1701_BR_073_MP</t>
  </si>
  <si>
    <t>G1T1701_BR_097_MP</t>
  </si>
  <si>
    <t>G1T1701_BR_101_MP</t>
  </si>
  <si>
    <t>G1T1701_BR_118_M</t>
  </si>
  <si>
    <t>G1T1701_BR_124_M</t>
  </si>
  <si>
    <t>G1T1701_BR_128_MP</t>
  </si>
  <si>
    <t>G1T1701_BR_132_M</t>
  </si>
  <si>
    <t>G1T1701_BR_136_M</t>
  </si>
  <si>
    <t>G1T1701_BR_137_MP</t>
  </si>
  <si>
    <t>G1T1701_BR_145_M</t>
  </si>
  <si>
    <t>G1T1701_BR_148_M</t>
  </si>
  <si>
    <t>G1T1701_BR_150_MP</t>
  </si>
  <si>
    <t>G1T1701_BR_154_M</t>
  </si>
  <si>
    <t>G1T1701_BR_155_M</t>
  </si>
  <si>
    <t>G1T1701_BR_165_M</t>
  </si>
  <si>
    <t>G1T1701_BR_178_M</t>
  </si>
  <si>
    <t>G1T1701_BR_179_M</t>
  </si>
  <si>
    <t>G1T1701_BR_196_M</t>
  </si>
  <si>
    <t>G1T1701_BR_202_M</t>
  </si>
  <si>
    <t>G1T1701_BR_203_M</t>
  </si>
  <si>
    <t>G1T1701_BR_205_MP</t>
  </si>
  <si>
    <t>G1T1701_BR_208_M</t>
  </si>
  <si>
    <t>G1T1701_BR_210_M</t>
  </si>
  <si>
    <t>G1T1701_BR_212_MP</t>
  </si>
  <si>
    <t>G1T1701_BR_214_MP</t>
  </si>
  <si>
    <t>G1T1701_BR_230_M</t>
  </si>
  <si>
    <t>G1T1701_BR_234_M</t>
  </si>
  <si>
    <t>G1T1701_BR_237_MP</t>
  </si>
  <si>
    <t>G1T1701_BR_158_MP</t>
  </si>
  <si>
    <t>G1T1701_BR_244_MP</t>
  </si>
  <si>
    <t>G1T1701_BR_246_M</t>
  </si>
  <si>
    <t>G1T1701_BR_275_MP</t>
  </si>
  <si>
    <t>G1T1701_BR_290_M</t>
  </si>
  <si>
    <t>G1T1701_BR_300_MP</t>
  </si>
  <si>
    <t>G1T1701_BR_328_MP</t>
  </si>
  <si>
    <t>G1T1701_BR_334_M</t>
  </si>
  <si>
    <t>G1T1701_BR_335_M</t>
  </si>
  <si>
    <t>G1T1701_BR_346_MP</t>
  </si>
  <si>
    <t>G1T1701_BR_347_M</t>
  </si>
  <si>
    <t>G1T1701_BR_350_M</t>
  </si>
  <si>
    <t>G1T1701_BR_357_MP</t>
  </si>
  <si>
    <t>G1T1701_BR_358_MP</t>
  </si>
  <si>
    <t>G1T1701_BR_364_MP</t>
  </si>
  <si>
    <t>G1T1701_BR_376_MP</t>
  </si>
  <si>
    <t>G1T1701_BR_378_MP</t>
  </si>
  <si>
    <t>G1T1701_BR_380_MP</t>
  </si>
  <si>
    <t>G1T1701_BR_392_MP</t>
  </si>
  <si>
    <t>G1T1701_BR_393_MP</t>
  </si>
  <si>
    <t>G1T1701_BR_394_MP</t>
  </si>
  <si>
    <t>G1T1701_BR_396_MP</t>
  </si>
  <si>
    <t>G1T1701_BR_397_MP</t>
  </si>
  <si>
    <t>G1T1701_BR_407_MP</t>
  </si>
  <si>
    <t>G1T1701_BR_411_MP</t>
  </si>
  <si>
    <t>G1T1701_BR_412_MP</t>
  </si>
  <si>
    <t>G1T1701_BR_413_MP</t>
  </si>
  <si>
    <t>G1T1701_BR_416_MP</t>
  </si>
  <si>
    <t>G1T1701_BR_417</t>
  </si>
  <si>
    <t>G1T1701_BR_418_MP</t>
  </si>
  <si>
    <t>G1T1701_BR_420_MP</t>
  </si>
  <si>
    <t>G1T1701_BR_426_MP</t>
  </si>
  <si>
    <t>G1T1701_BR_189_MP</t>
  </si>
  <si>
    <t>G1T1701_BR_280_MP</t>
  </si>
  <si>
    <t>G1T1701_BR_373_M</t>
  </si>
  <si>
    <t>G1T1701_BR_374_M</t>
  </si>
  <si>
    <t>Notes: Removed all replicates, picked the ones that had pleopod sampled when alive</t>
  </si>
  <si>
    <t>BR_438_MP</t>
  </si>
  <si>
    <t>BR_409_MP</t>
  </si>
  <si>
    <t>BR_436_GMP</t>
  </si>
  <si>
    <t>BR_415_GMP</t>
  </si>
  <si>
    <t>BR_301_MP</t>
  </si>
  <si>
    <t>BR_329_GMP</t>
  </si>
  <si>
    <t>BR_430_MP</t>
  </si>
  <si>
    <t>BR_288_MP</t>
  </si>
  <si>
    <t>BR_322_MP</t>
  </si>
  <si>
    <t>BR_306_GMP</t>
  </si>
  <si>
    <t>BR_293_MP</t>
  </si>
  <si>
    <t>BR_299_MP</t>
  </si>
  <si>
    <t>BR_455_GMP</t>
  </si>
  <si>
    <t>BR_270_GMP</t>
  </si>
  <si>
    <t>BR_068_P</t>
  </si>
  <si>
    <t>BR_058_P</t>
  </si>
  <si>
    <t>BR_082_MP</t>
  </si>
  <si>
    <t>BR_088_MP</t>
  </si>
  <si>
    <t>BR_103_MP</t>
  </si>
  <si>
    <t>BR_112_MP</t>
  </si>
  <si>
    <t>BR_145_M</t>
  </si>
  <si>
    <t>BR_159_MP</t>
  </si>
  <si>
    <t>BR_170_MP</t>
  </si>
  <si>
    <t>BR_182_MP</t>
  </si>
  <si>
    <t>BR_198_M</t>
  </si>
  <si>
    <t>BR_256_GMP</t>
  </si>
  <si>
    <t>BR_258_MP</t>
  </si>
  <si>
    <t>BR_408_GMP</t>
  </si>
  <si>
    <t>Removed replicates</t>
  </si>
  <si>
    <t>Cohort</t>
  </si>
  <si>
    <t>Not Detected (ND)</t>
  </si>
  <si>
    <t>1 to 2</t>
  </si>
  <si>
    <t>Contrib BR ID</t>
  </si>
  <si>
    <t>Class</t>
  </si>
  <si>
    <t>Summary</t>
  </si>
  <si>
    <t>Not detected</t>
  </si>
  <si>
    <t>G1T1701_BR_57_MP</t>
  </si>
  <si>
    <t>original rep ID</t>
  </si>
  <si>
    <t>G1T1701_BR_050_MP</t>
  </si>
  <si>
    <t xml:space="preserve"># Wild Broodstock </t>
  </si>
  <si>
    <t># Contributing Broodstock</t>
  </si>
  <si>
    <t># Progeny GAV tested</t>
  </si>
  <si>
    <t># full assigned families</t>
  </si>
  <si>
    <t>G1T1701_BR_55_P</t>
  </si>
  <si>
    <t>170_MP</t>
  </si>
  <si>
    <t>182_MP</t>
  </si>
  <si>
    <t>G1T1701_BR_70_P</t>
  </si>
  <si>
    <t>198_M</t>
  </si>
  <si>
    <t>256_GMP</t>
  </si>
  <si>
    <t>258_MP</t>
  </si>
  <si>
    <t>G1T1701_BR_036_MP</t>
  </si>
  <si>
    <r>
      <t>GAV RNA 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</si>
  <si>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GAV RNA copies/µg TNA</t>
  </si>
  <si>
    <r>
      <t>Log</t>
    </r>
    <r>
      <rPr>
        <b/>
        <vertAlign val="subscript"/>
        <sz val="10"/>
        <rFont val="Arial"/>
        <family val="2"/>
      </rPr>
      <t>10</t>
    </r>
    <r>
      <rPr>
        <b/>
        <sz val="10"/>
        <rFont val="Arial"/>
        <family val="2"/>
      </rPr>
      <t>GAVcopies/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 TNA</t>
    </r>
  </si>
  <si>
    <t>Really, Really Low</t>
  </si>
  <si>
    <t>10-100</t>
  </si>
  <si>
    <t>1-10</t>
  </si>
  <si>
    <t xml:space="preserve">  </t>
  </si>
  <si>
    <t>Moderate High</t>
  </si>
  <si>
    <t>201604BR517</t>
  </si>
  <si>
    <t>201604BR21</t>
  </si>
  <si>
    <t>201604BR3</t>
  </si>
  <si>
    <t>201604BR84</t>
  </si>
  <si>
    <t>201604BR62</t>
  </si>
  <si>
    <t>201604BR90</t>
  </si>
  <si>
    <t>201604BR61</t>
  </si>
  <si>
    <t>201604BR233</t>
  </si>
  <si>
    <t>201604BR54</t>
  </si>
  <si>
    <t>201604BR168</t>
  </si>
  <si>
    <t>201604BR72</t>
  </si>
  <si>
    <t>201604BR93</t>
  </si>
  <si>
    <t>201604BR14</t>
  </si>
  <si>
    <t>201604BR71</t>
  </si>
  <si>
    <t>201604BR99</t>
  </si>
  <si>
    <t>201604BR59</t>
  </si>
  <si>
    <t>201604BR20</t>
  </si>
  <si>
    <t>201604BR181</t>
  </si>
  <si>
    <t>201604BR27</t>
  </si>
  <si>
    <t>201604BR94</t>
  </si>
  <si>
    <t>201604BR411</t>
  </si>
  <si>
    <t>201604BR332</t>
  </si>
  <si>
    <t>201604BR69</t>
  </si>
  <si>
    <t>201604BR80</t>
  </si>
  <si>
    <t>201604BR47</t>
  </si>
  <si>
    <t>201604BR85</t>
  </si>
  <si>
    <t>201604BR74</t>
  </si>
  <si>
    <t>201604BR379</t>
  </si>
  <si>
    <t>201604BR361</t>
  </si>
  <si>
    <t>201604BR68</t>
  </si>
  <si>
    <t>201604BR395</t>
  </si>
  <si>
    <t>201604BR533</t>
  </si>
  <si>
    <t>201604BR302</t>
  </si>
  <si>
    <t>201604BR109</t>
  </si>
  <si>
    <t>201604BR394</t>
  </si>
  <si>
    <t>201604BR9</t>
  </si>
  <si>
    <t>201604BR11</t>
  </si>
  <si>
    <t>201604BR49</t>
  </si>
  <si>
    <t>201604BR60</t>
  </si>
  <si>
    <t>201604BR64</t>
  </si>
  <si>
    <t>201604BR220</t>
  </si>
  <si>
    <t>201604BR235</t>
  </si>
  <si>
    <t>201604BR428</t>
  </si>
  <si>
    <t>BRID</t>
  </si>
  <si>
    <t>BRNO</t>
  </si>
  <si>
    <t>Log10GAV</t>
  </si>
  <si>
    <t>No. broodstock</t>
  </si>
  <si>
    <t>Log10GAVcopies/µg TNA</t>
  </si>
  <si>
    <t># chart ND BR families (n=40 br)  from all cohorts</t>
  </si>
  <si>
    <t>FamilyID</t>
  </si>
  <si>
    <t xml:space="preserve">Cohort </t>
  </si>
  <si>
    <t>#see ND female families tab in "FAMILY GRAPHS" document</t>
  </si>
  <si>
    <t>B2_003</t>
  </si>
  <si>
    <t>B2_007</t>
  </si>
  <si>
    <t>B2_013</t>
  </si>
  <si>
    <t>B3_001</t>
  </si>
  <si>
    <t>B3_009</t>
  </si>
  <si>
    <t>B3_011</t>
  </si>
  <si>
    <t>B3_015</t>
  </si>
  <si>
    <t>B3_020</t>
  </si>
  <si>
    <t>B3_029</t>
  </si>
  <si>
    <t>B1_002</t>
  </si>
  <si>
    <t>B1_012</t>
  </si>
  <si>
    <t>B2_012</t>
  </si>
  <si>
    <t>B1_023</t>
  </si>
  <si>
    <t>B1_0230</t>
  </si>
  <si>
    <t>B1_033</t>
  </si>
  <si>
    <t>Gender</t>
  </si>
  <si>
    <t>3 
201701</t>
  </si>
  <si>
    <t>2
201604</t>
  </si>
  <si>
    <t>1
201602</t>
  </si>
  <si>
    <t>Hub Tube Label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</si>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</sst>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00000000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10"/>
      <color theme="1"/>
      <name val="Arial"/>
      <family val="2"/>
    </font>
    <font>
      <b/>
      <vertAlign val="subscript"/>
      <sz val="10"/>
      <name val="Arial"/>
      <family val="2"/>
    </font>
    <font>
      <b/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rgb="FFF7D1D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2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3" fillId="0" borderId="1" xfId="0" applyFont="1" applyBorder="1"/>
    <xf numFmtId="0" fontId="3" fillId="0" borderId="0" xfId="0" applyFon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5" fillId="2" borderId="0" xfId="0" applyFont="1" applyFill="1" applyBorder="1" applyAlignment="1">
      <alignment horizontal="right" vertical="center"/>
    </xf>
    <xf numFmtId="0" fontId="0" fillId="0" borderId="0" xfId="0" applyBorder="1"/>
    <xf numFmtId="9" fontId="0" fillId="0" borderId="0" xfId="1" applyFont="1" applyBorder="1"/>
    <xf numFmtId="0" fontId="5" fillId="3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horizontal="right" vertical="center"/>
    </xf>
    <xf numFmtId="0" fontId="5" fillId="7" borderId="0" xfId="0" applyFont="1" applyFill="1" applyBorder="1" applyAlignment="1">
      <alignment horizontal="right" vertical="center"/>
    </xf>
    <xf numFmtId="0" fontId="5" fillId="8" borderId="0" xfId="0" applyFont="1" applyFill="1" applyBorder="1" applyAlignment="1">
      <alignment horizontal="right" vertical="center"/>
    </xf>
    <xf numFmtId="0" fontId="5" fillId="9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1" xfId="0" applyBorder="1"/>
    <xf numFmtId="9" fontId="0" fillId="0" borderId="1" xfId="1" applyFont="1" applyBorder="1"/>
    <xf numFmtId="0" fontId="8" fillId="0" borderId="0" xfId="0" applyFont="1"/>
    <xf numFmtId="0" fontId="9" fillId="0" borderId="0" xfId="0" applyFont="1"/>
    <xf numFmtId="11" fontId="9" fillId="0" borderId="0" xfId="0" applyNumberFormat="1" applyFont="1" applyAlignment="1">
      <alignment horizontal="left"/>
    </xf>
    <xf numFmtId="11" fontId="9" fillId="0" borderId="0" xfId="0" applyNumberFormat="1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1" fontId="0" fillId="0" borderId="0" xfId="0" applyNumberFormat="1"/>
    <xf numFmtId="11" fontId="0" fillId="0" borderId="0" xfId="0" applyNumberFormat="1" applyAlignment="1">
      <alignment horizontal="left" vertical="top"/>
    </xf>
    <xf numFmtId="0" fontId="10" fillId="0" borderId="0" xfId="0" applyFont="1"/>
    <xf numFmtId="2" fontId="10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/>
    </xf>
    <xf numFmtId="0" fontId="0" fillId="0" borderId="0" xfId="0" applyFill="1" applyBorder="1"/>
    <xf numFmtId="2" fontId="0" fillId="0" borderId="0" xfId="0" applyNumberFormat="1"/>
    <xf numFmtId="0" fontId="0" fillId="10" borderId="0" xfId="0" applyFill="1"/>
    <xf numFmtId="2" fontId="0" fillId="10" borderId="0" xfId="0" applyNumberFormat="1" applyFill="1" applyAlignment="1">
      <alignment horizontal="left" vertical="top"/>
    </xf>
    <xf numFmtId="0" fontId="10" fillId="10" borderId="0" xfId="0" applyFont="1" applyFill="1"/>
    <xf numFmtId="0" fontId="0" fillId="0" borderId="0" xfId="0" applyFill="1"/>
    <xf numFmtId="0" fontId="0" fillId="11" borderId="0" xfId="0" applyFill="1"/>
    <xf numFmtId="0" fontId="9" fillId="0" borderId="0" xfId="0" applyFont="1" applyFill="1"/>
    <xf numFmtId="0" fontId="9" fillId="11" borderId="0" xfId="0" applyFont="1" applyFill="1"/>
    <xf numFmtId="0" fontId="0" fillId="0" borderId="0" xfId="0" applyFont="1"/>
    <xf numFmtId="0" fontId="0" fillId="12" borderId="0" xfId="0" applyFill="1"/>
    <xf numFmtId="2" fontId="0" fillId="12" borderId="0" xfId="0" applyNumberFormat="1" applyFill="1" applyAlignment="1">
      <alignment horizontal="left" vertical="top"/>
    </xf>
    <xf numFmtId="0" fontId="0" fillId="13" borderId="0" xfId="0" applyFill="1"/>
    <xf numFmtId="2" fontId="9" fillId="0" borderId="0" xfId="0" applyNumberFormat="1" applyFont="1" applyFill="1" applyAlignment="1">
      <alignment horizontal="left" vertical="top"/>
    </xf>
    <xf numFmtId="2" fontId="0" fillId="0" borderId="0" xfId="0" applyNumberFormat="1" applyFill="1" applyAlignment="1">
      <alignment horizontal="left" vertical="top"/>
    </xf>
    <xf numFmtId="0" fontId="0" fillId="6" borderId="0" xfId="0" applyFill="1"/>
    <xf numFmtId="0" fontId="0" fillId="0" borderId="0" xfId="0" applyFont="1" applyFill="1" applyBorder="1"/>
    <xf numFmtId="0" fontId="9" fillId="0" borderId="1" xfId="0" applyFont="1" applyBorder="1"/>
    <xf numFmtId="0" fontId="9" fillId="0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16" fontId="3" fillId="0" borderId="4" xfId="0" applyNumberFormat="1" applyFont="1" applyBorder="1"/>
    <xf numFmtId="0" fontId="0" fillId="0" borderId="3" xfId="0" applyBorder="1"/>
    <xf numFmtId="0" fontId="0" fillId="0" borderId="4" xfId="0" applyBorder="1"/>
    <xf numFmtId="0" fontId="5" fillId="2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4" borderId="6" xfId="0" applyFont="1" applyFill="1" applyBorder="1" applyAlignment="1">
      <alignment horizontal="right" vertical="center"/>
    </xf>
    <xf numFmtId="0" fontId="5" fillId="5" borderId="6" xfId="0" applyFont="1" applyFill="1" applyBorder="1" applyAlignment="1">
      <alignment horizontal="right" vertical="center"/>
    </xf>
    <xf numFmtId="0" fontId="5" fillId="6" borderId="6" xfId="0" applyFont="1" applyFill="1" applyBorder="1" applyAlignment="1">
      <alignment horizontal="right" vertical="center"/>
    </xf>
    <xf numFmtId="0" fontId="5" fillId="7" borderId="6" xfId="0" applyFont="1" applyFill="1" applyBorder="1" applyAlignment="1">
      <alignment horizontal="right" vertical="center"/>
    </xf>
    <xf numFmtId="0" fontId="5" fillId="8" borderId="6" xfId="0" applyFont="1" applyFill="1" applyBorder="1" applyAlignment="1">
      <alignment horizontal="right" vertical="center"/>
    </xf>
    <xf numFmtId="0" fontId="5" fillId="9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5" fillId="9" borderId="4" xfId="0" applyFont="1" applyFill="1" applyBorder="1" applyAlignment="1">
      <alignment horizontal="left" vertical="top"/>
    </xf>
    <xf numFmtId="0" fontId="0" fillId="0" borderId="7" xfId="0" applyBorder="1"/>
    <xf numFmtId="0" fontId="0" fillId="0" borderId="0" xfId="0" applyFont="1" applyBorder="1"/>
    <xf numFmtId="0" fontId="10" fillId="0" borderId="0" xfId="0" applyFont="1" applyBorder="1"/>
    <xf numFmtId="0" fontId="0" fillId="0" borderId="7" xfId="0" applyFont="1" applyBorder="1"/>
    <xf numFmtId="0" fontId="10" fillId="0" borderId="7" xfId="0" applyFont="1" applyBorder="1"/>
    <xf numFmtId="0" fontId="10" fillId="0" borderId="0" xfId="0" applyFont="1" applyFill="1" applyBorder="1"/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14" borderId="0" xfId="0" applyFont="1" applyFill="1" applyBorder="1" applyAlignment="1">
      <alignment horizontal="left" vertical="top"/>
    </xf>
    <xf numFmtId="0" fontId="9" fillId="0" borderId="15" xfId="0" applyFont="1" applyFill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wrapText="1"/>
    </xf>
    <xf numFmtId="0" fontId="5" fillId="3" borderId="8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wrapText="1"/>
    </xf>
    <xf numFmtId="0" fontId="5" fillId="4" borderId="8" xfId="0" applyFont="1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wrapText="1"/>
    </xf>
    <xf numFmtId="0" fontId="5" fillId="5" borderId="8" xfId="0" applyFont="1" applyFill="1" applyBorder="1" applyAlignment="1">
      <alignment horizontal="right" vertical="center" wrapText="1"/>
    </xf>
    <xf numFmtId="0" fontId="5" fillId="5" borderId="4" xfId="0" applyFont="1" applyFill="1" applyBorder="1" applyAlignment="1">
      <alignment horizontal="right" vertical="center" wrapText="1"/>
    </xf>
    <xf numFmtId="0" fontId="3" fillId="5" borderId="9" xfId="0" applyFont="1" applyFill="1" applyBorder="1" applyAlignment="1">
      <alignment horizontal="right" wrapText="1"/>
    </xf>
    <xf numFmtId="0" fontId="5" fillId="6" borderId="8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right" vertical="center" wrapText="1"/>
    </xf>
    <xf numFmtId="16" fontId="3" fillId="6" borderId="9" xfId="0" applyNumberFormat="1" applyFont="1" applyFill="1" applyBorder="1" applyAlignment="1">
      <alignment horizontal="right" wrapText="1"/>
    </xf>
    <xf numFmtId="0" fontId="5" fillId="7" borderId="8" xfId="0" applyFont="1" applyFill="1" applyBorder="1" applyAlignment="1">
      <alignment horizontal="right" vertical="center" wrapText="1"/>
    </xf>
    <xf numFmtId="0" fontId="5" fillId="7" borderId="4" xfId="0" applyFont="1" applyFill="1" applyBorder="1" applyAlignment="1">
      <alignment horizontal="right" vertical="center" wrapText="1"/>
    </xf>
    <xf numFmtId="16" fontId="3" fillId="7" borderId="9" xfId="0" applyNumberFormat="1" applyFont="1" applyFill="1" applyBorder="1" applyAlignment="1">
      <alignment horizontal="right" wrapText="1"/>
    </xf>
    <xf numFmtId="0" fontId="5" fillId="8" borderId="8" xfId="0" applyFont="1" applyFill="1" applyBorder="1" applyAlignment="1">
      <alignment horizontal="right" vertical="center" wrapText="1"/>
    </xf>
    <xf numFmtId="0" fontId="5" fillId="8" borderId="4" xfId="0" applyFont="1" applyFill="1" applyBorder="1" applyAlignment="1">
      <alignment horizontal="right" vertical="center" wrapText="1"/>
    </xf>
    <xf numFmtId="16" fontId="3" fillId="8" borderId="9" xfId="0" applyNumberFormat="1" applyFont="1" applyFill="1" applyBorder="1" applyAlignment="1">
      <alignment horizontal="right" wrapText="1"/>
    </xf>
    <xf numFmtId="0" fontId="5" fillId="9" borderId="8" xfId="0" applyFont="1" applyFill="1" applyBorder="1" applyAlignment="1">
      <alignment horizontal="right" vertical="center" wrapText="1"/>
    </xf>
    <xf numFmtId="0" fontId="5" fillId="9" borderId="4" xfId="0" applyFont="1" applyFill="1" applyBorder="1" applyAlignment="1">
      <alignment horizontal="right" vertical="center" wrapText="1"/>
    </xf>
    <xf numFmtId="0" fontId="0" fillId="9" borderId="9" xfId="0" applyFont="1" applyFill="1" applyBorder="1" applyAlignment="1">
      <alignment horizontal="right" wrapText="1"/>
    </xf>
    <xf numFmtId="0" fontId="12" fillId="0" borderId="10" xfId="0" applyFont="1" applyFill="1" applyBorder="1" applyAlignment="1">
      <alignment horizontal="right" vertical="center" wrapText="1"/>
    </xf>
    <xf numFmtId="0" fontId="5" fillId="0" borderId="11" xfId="0" applyFont="1" applyFill="1" applyBorder="1" applyAlignment="1">
      <alignment horizontal="right" vertical="center" wrapText="1"/>
    </xf>
    <xf numFmtId="0" fontId="0" fillId="0" borderId="12" xfId="0" applyBorder="1" applyAlignment="1">
      <alignment horizontal="right" vertical="top" wrapText="1"/>
    </xf>
    <xf numFmtId="0" fontId="9" fillId="0" borderId="0" xfId="0" applyFont="1" applyBorder="1"/>
    <xf numFmtId="0" fontId="0" fillId="1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14" borderId="0" xfId="0" applyFill="1"/>
    <xf numFmtId="0" fontId="0" fillId="16" borderId="0" xfId="0" applyFill="1"/>
    <xf numFmtId="0" fontId="0" fillId="17" borderId="0" xfId="0" applyFill="1"/>
    <xf numFmtId="0" fontId="9" fillId="17" borderId="0" xfId="0" applyFont="1" applyFill="1"/>
    <xf numFmtId="2" fontId="9" fillId="17" borderId="0" xfId="0" applyNumberFormat="1" applyFont="1" applyFill="1"/>
    <xf numFmtId="2" fontId="9" fillId="17" borderId="0" xfId="0" applyNumberFormat="1" applyFont="1" applyFill="1" applyAlignment="1">
      <alignment horizontal="left" vertical="top"/>
    </xf>
    <xf numFmtId="2" fontId="0" fillId="17" borderId="0" xfId="0" applyNumberFormat="1" applyFill="1" applyAlignment="1">
      <alignment horizontal="left" vertical="top"/>
    </xf>
    <xf numFmtId="2" fontId="1" fillId="17" borderId="0" xfId="3" applyNumberFormat="1" applyFill="1" applyBorder="1" applyAlignment="1">
      <alignment horizontal="left" vertical="top"/>
    </xf>
    <xf numFmtId="0" fontId="14" fillId="17" borderId="0" xfId="0" applyFont="1" applyFill="1"/>
    <xf numFmtId="2" fontId="10" fillId="17" borderId="0" xfId="0" applyNumberFormat="1" applyFont="1" applyFill="1" applyAlignment="1">
      <alignment horizontal="left" vertical="top"/>
    </xf>
    <xf numFmtId="0" fontId="0" fillId="15" borderId="0" xfId="0" applyFill="1" applyAlignment="1">
      <alignment horizontal="left" vertical="top" wrapText="1"/>
    </xf>
    <xf numFmtId="0" fontId="5" fillId="18" borderId="8" xfId="0" applyFont="1" applyFill="1" applyBorder="1" applyAlignment="1">
      <alignment horizontal="right" vertical="center" wrapText="1"/>
    </xf>
    <xf numFmtId="0" fontId="0" fillId="18" borderId="9" xfId="0" applyFont="1" applyFill="1" applyBorder="1" applyAlignment="1">
      <alignment horizontal="right" wrapText="1"/>
    </xf>
    <xf numFmtId="2" fontId="5" fillId="18" borderId="4" xfId="0" quotePrefix="1" applyNumberFormat="1" applyFont="1" applyFill="1" applyBorder="1" applyAlignment="1">
      <alignment horizontal="right" vertical="center" wrapText="1"/>
    </xf>
    <xf numFmtId="2" fontId="9" fillId="0" borderId="0" xfId="0" applyNumberFormat="1" applyFont="1"/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5" fontId="0" fillId="0" borderId="0" xfId="0" applyNumberFormat="1" applyFill="1"/>
    <xf numFmtId="0" fontId="16" fillId="0" borderId="0" xfId="0" applyFont="1"/>
    <xf numFmtId="0" fontId="14" fillId="0" borderId="0" xfId="0" applyFont="1"/>
    <xf numFmtId="0" fontId="14" fillId="10" borderId="0" xfId="0" applyFont="1" applyFill="1"/>
    <xf numFmtId="0" fontId="9" fillId="19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2" fontId="0" fillId="13" borderId="0" xfId="0" applyNumberFormat="1" applyFill="1"/>
    <xf numFmtId="0" fontId="0" fillId="20" borderId="0" xfId="0" applyFill="1"/>
    <xf numFmtId="2" fontId="0" fillId="20" borderId="0" xfId="0" applyNumberFormat="1" applyFill="1"/>
    <xf numFmtId="2" fontId="0" fillId="0" borderId="0" xfId="0" applyNumberFormat="1" applyFill="1"/>
    <xf numFmtId="0" fontId="0" fillId="21" borderId="0" xfId="0" applyFill="1"/>
    <xf numFmtId="2" fontId="0" fillId="21" borderId="0" xfId="0" applyNumberFormat="1" applyFill="1"/>
    <xf numFmtId="0" fontId="0" fillId="20" borderId="0" xfId="0" applyFont="1" applyFill="1" applyAlignment="1">
      <alignment vertical="top"/>
    </xf>
    <xf numFmtId="0" fontId="0" fillId="21" borderId="0" xfId="0" applyFont="1" applyFill="1" applyAlignment="1">
      <alignment vertical="top"/>
    </xf>
    <xf numFmtId="0" fontId="10" fillId="20" borderId="0" xfId="0" applyFont="1" applyFill="1"/>
    <xf numFmtId="2" fontId="10" fillId="20" borderId="0" xfId="0" applyNumberFormat="1" applyFont="1" applyFill="1"/>
    <xf numFmtId="0" fontId="10" fillId="13" borderId="0" xfId="0" applyFont="1" applyFill="1"/>
    <xf numFmtId="2" fontId="10" fillId="13" borderId="0" xfId="0" applyNumberFormat="1" applyFont="1" applyFill="1"/>
    <xf numFmtId="0" fontId="10" fillId="21" borderId="0" xfId="0" applyFont="1" applyFill="1"/>
    <xf numFmtId="2" fontId="10" fillId="21" borderId="0" xfId="0" applyNumberFormat="1" applyFont="1" applyFill="1"/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/>
    <xf numFmtId="0" fontId="0" fillId="14" borderId="0" xfId="0" applyFill="1" applyBorder="1"/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  <cellStyle name="Percent 2" xfId="4" xr:uid="{00000000-0005-0000-0000-000004000000}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A3A3"/>
        </patternFill>
      </fill>
    </dxf>
    <dxf>
      <fill>
        <patternFill>
          <bgColor rgb="FFFF757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7D1D1"/>
      <color rgb="FFFFA3A3"/>
      <color rgb="FFFF8989"/>
      <color rgb="FFFF7575"/>
      <color rgb="FFFF9900"/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GAV RNA loads in 3 cohorts of wild broodstock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Cohort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 contrib BR GAV loads'!$O$2:$O$29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'Combined contrib BR GAV loads'!$Q$2:$Q$29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1.3065720086540544</c:v>
                </c:pt>
                <c:pt idx="9">
                  <c:v>1.3916969997406101</c:v>
                </c:pt>
                <c:pt idx="10">
                  <c:v>1.4588088518262221</c:v>
                </c:pt>
                <c:pt idx="11">
                  <c:v>1.46</c:v>
                </c:pt>
                <c:pt idx="12">
                  <c:v>1.51</c:v>
                </c:pt>
                <c:pt idx="13">
                  <c:v>1.5113360545322889</c:v>
                </c:pt>
                <c:pt idx="14">
                  <c:v>1.6132251233404598</c:v>
                </c:pt>
                <c:pt idx="15">
                  <c:v>1.7011385058059916</c:v>
                </c:pt>
                <c:pt idx="16">
                  <c:v>1.7342547530809727</c:v>
                </c:pt>
                <c:pt idx="17">
                  <c:v>1.8238320288683263</c:v>
                </c:pt>
                <c:pt idx="18">
                  <c:v>1.8369676007400522</c:v>
                </c:pt>
                <c:pt idx="19">
                  <c:v>2.1416111815029968</c:v>
                </c:pt>
                <c:pt idx="20">
                  <c:v>2.1965309741937475</c:v>
                </c:pt>
                <c:pt idx="21">
                  <c:v>2.223493007807694</c:v>
                </c:pt>
                <c:pt idx="22">
                  <c:v>2.2854479087841155</c:v>
                </c:pt>
                <c:pt idx="23">
                  <c:v>2.3056007702842956</c:v>
                </c:pt>
                <c:pt idx="24">
                  <c:v>2.4252639761933157</c:v>
                </c:pt>
                <c:pt idx="25">
                  <c:v>2.7646392372717945</c:v>
                </c:pt>
                <c:pt idx="26">
                  <c:v>3.3216489024590548</c:v>
                </c:pt>
                <c:pt idx="27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5-441B-B8DF-BFE0A8D3E5B7}"/>
            </c:ext>
          </c:extLst>
        </c:ser>
        <c:ser>
          <c:idx val="1"/>
          <c:order val="1"/>
          <c:tx>
            <c:v>Cohort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 contrib BR GAV loads'!$O$30:$O$104</c:f>
              <c:numCache>
                <c:formatCode>General</c:formatCode>
                <c:ptCount val="75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69</c:v>
                </c:pt>
                <c:pt idx="41">
                  <c:v>70</c:v>
                </c:pt>
                <c:pt idx="42">
                  <c:v>71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76</c:v>
                </c:pt>
                <c:pt idx="48">
                  <c:v>77</c:v>
                </c:pt>
                <c:pt idx="49">
                  <c:v>78</c:v>
                </c:pt>
                <c:pt idx="50">
                  <c:v>79</c:v>
                </c:pt>
                <c:pt idx="51">
                  <c:v>80</c:v>
                </c:pt>
                <c:pt idx="52">
                  <c:v>81</c:v>
                </c:pt>
                <c:pt idx="53">
                  <c:v>82</c:v>
                </c:pt>
                <c:pt idx="54">
                  <c:v>83</c:v>
                </c:pt>
                <c:pt idx="55">
                  <c:v>84</c:v>
                </c:pt>
                <c:pt idx="56">
                  <c:v>85</c:v>
                </c:pt>
                <c:pt idx="57">
                  <c:v>86</c:v>
                </c:pt>
                <c:pt idx="58">
                  <c:v>87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91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99</c:v>
                </c:pt>
                <c:pt idx="71">
                  <c:v>100</c:v>
                </c:pt>
                <c:pt idx="72">
                  <c:v>101</c:v>
                </c:pt>
                <c:pt idx="73">
                  <c:v>102</c:v>
                </c:pt>
                <c:pt idx="74">
                  <c:v>103</c:v>
                </c:pt>
              </c:numCache>
            </c:numRef>
          </c:xVal>
          <c:yVal>
            <c:numRef>
              <c:f>'Combined contrib BR GAV loads'!$Q$30:$Q$104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1.31</c:v>
                </c:pt>
                <c:pt idx="16">
                  <c:v>1.58</c:v>
                </c:pt>
                <c:pt idx="17">
                  <c:v>2.04</c:v>
                </c:pt>
                <c:pt idx="18">
                  <c:v>2.2799999999999998</c:v>
                </c:pt>
                <c:pt idx="19">
                  <c:v>3.0121944636308262</c:v>
                </c:pt>
                <c:pt idx="20">
                  <c:v>3.0269377415430276</c:v>
                </c:pt>
                <c:pt idx="21">
                  <c:v>3.0489508268830123</c:v>
                </c:pt>
                <c:pt idx="22">
                  <c:v>3.06</c:v>
                </c:pt>
                <c:pt idx="23">
                  <c:v>3.0837148390624152</c:v>
                </c:pt>
                <c:pt idx="24">
                  <c:v>3.1125945907764105</c:v>
                </c:pt>
                <c:pt idx="25">
                  <c:v>3.15</c:v>
                </c:pt>
                <c:pt idx="26">
                  <c:v>3.16</c:v>
                </c:pt>
                <c:pt idx="27">
                  <c:v>3.182521826303168</c:v>
                </c:pt>
                <c:pt idx="28">
                  <c:v>3.1928699013347273</c:v>
                </c:pt>
                <c:pt idx="29">
                  <c:v>3.1959802640552368</c:v>
                </c:pt>
                <c:pt idx="30">
                  <c:v>3.23</c:v>
                </c:pt>
                <c:pt idx="31">
                  <c:v>3.2583462705706037</c:v>
                </c:pt>
                <c:pt idx="32">
                  <c:v>3.3357704266229575</c:v>
                </c:pt>
                <c:pt idx="33">
                  <c:v>3.34</c:v>
                </c:pt>
                <c:pt idx="34">
                  <c:v>3.3819366610309465</c:v>
                </c:pt>
                <c:pt idx="35">
                  <c:v>3.4100823942423482</c:v>
                </c:pt>
                <c:pt idx="36">
                  <c:v>3.42</c:v>
                </c:pt>
                <c:pt idx="37">
                  <c:v>3.424524339628682</c:v>
                </c:pt>
                <c:pt idx="38">
                  <c:v>3.47</c:v>
                </c:pt>
                <c:pt idx="39">
                  <c:v>3.4882036601701971</c:v>
                </c:pt>
                <c:pt idx="40">
                  <c:v>3.5</c:v>
                </c:pt>
                <c:pt idx="41">
                  <c:v>3.51</c:v>
                </c:pt>
                <c:pt idx="42">
                  <c:v>3.5131262787463187</c:v>
                </c:pt>
                <c:pt idx="43">
                  <c:v>3.5147813506661616</c:v>
                </c:pt>
                <c:pt idx="44">
                  <c:v>3.5202957825824699</c:v>
                </c:pt>
                <c:pt idx="45">
                  <c:v>3.55</c:v>
                </c:pt>
                <c:pt idx="46">
                  <c:v>3.5977624863200761</c:v>
                </c:pt>
                <c:pt idx="47">
                  <c:v>3.6896207626874276</c:v>
                </c:pt>
                <c:pt idx="48">
                  <c:v>3.71</c:v>
                </c:pt>
                <c:pt idx="49">
                  <c:v>3.75</c:v>
                </c:pt>
                <c:pt idx="50">
                  <c:v>3.75</c:v>
                </c:pt>
                <c:pt idx="51">
                  <c:v>3.8222918552898442</c:v>
                </c:pt>
                <c:pt idx="52">
                  <c:v>3.85</c:v>
                </c:pt>
                <c:pt idx="53">
                  <c:v>3.9</c:v>
                </c:pt>
                <c:pt idx="54">
                  <c:v>3.9</c:v>
                </c:pt>
                <c:pt idx="55">
                  <c:v>3.9084902548434446</c:v>
                </c:pt>
                <c:pt idx="56">
                  <c:v>3.94</c:v>
                </c:pt>
                <c:pt idx="57">
                  <c:v>3.9506247970565078</c:v>
                </c:pt>
                <c:pt idx="58">
                  <c:v>3.97</c:v>
                </c:pt>
                <c:pt idx="59">
                  <c:v>4</c:v>
                </c:pt>
                <c:pt idx="60">
                  <c:v>4.0486612033415836</c:v>
                </c:pt>
                <c:pt idx="61">
                  <c:v>4.07</c:v>
                </c:pt>
                <c:pt idx="62">
                  <c:v>4.087069861020364</c:v>
                </c:pt>
                <c:pt idx="63">
                  <c:v>4.1500000000000004</c:v>
                </c:pt>
                <c:pt idx="64">
                  <c:v>4.18</c:v>
                </c:pt>
                <c:pt idx="65">
                  <c:v>4.3499999999999996</c:v>
                </c:pt>
                <c:pt idx="66">
                  <c:v>4.41</c:v>
                </c:pt>
                <c:pt idx="67">
                  <c:v>4.5649613425252697</c:v>
                </c:pt>
                <c:pt idx="68">
                  <c:v>4.7326191502393984</c:v>
                </c:pt>
                <c:pt idx="69">
                  <c:v>5.14</c:v>
                </c:pt>
                <c:pt idx="70">
                  <c:v>5.39</c:v>
                </c:pt>
                <c:pt idx="71">
                  <c:v>5.47</c:v>
                </c:pt>
                <c:pt idx="72">
                  <c:v>5.5029057334713603</c:v>
                </c:pt>
                <c:pt idx="73">
                  <c:v>5.7686191131651876</c:v>
                </c:pt>
                <c:pt idx="74">
                  <c:v>5.98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5-441B-B8DF-BFE0A8D3E5B7}"/>
            </c:ext>
          </c:extLst>
        </c:ser>
        <c:ser>
          <c:idx val="2"/>
          <c:order val="2"/>
          <c:tx>
            <c:v>Cohort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'Combined contrib BR GAV loads'!$O$105:$O$198</c:f>
              <c:numCache>
                <c:formatCode>General</c:formatCode>
                <c:ptCount val="94"/>
                <c:pt idx="0">
                  <c:v>104</c:v>
                </c:pt>
                <c:pt idx="1">
                  <c:v>105</c:v>
                </c:pt>
                <c:pt idx="2">
                  <c:v>106</c:v>
                </c:pt>
                <c:pt idx="3">
                  <c:v>107</c:v>
                </c:pt>
                <c:pt idx="4">
                  <c:v>108</c:v>
                </c:pt>
                <c:pt idx="5">
                  <c:v>109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113</c:v>
                </c:pt>
                <c:pt idx="10">
                  <c:v>114</c:v>
                </c:pt>
                <c:pt idx="11">
                  <c:v>115</c:v>
                </c:pt>
                <c:pt idx="12">
                  <c:v>116</c:v>
                </c:pt>
                <c:pt idx="13">
                  <c:v>117</c:v>
                </c:pt>
                <c:pt idx="14">
                  <c:v>118</c:v>
                </c:pt>
                <c:pt idx="15">
                  <c:v>119</c:v>
                </c:pt>
                <c:pt idx="16">
                  <c:v>120</c:v>
                </c:pt>
                <c:pt idx="17">
                  <c:v>121</c:v>
                </c:pt>
                <c:pt idx="18">
                  <c:v>122</c:v>
                </c:pt>
                <c:pt idx="19">
                  <c:v>123</c:v>
                </c:pt>
                <c:pt idx="20">
                  <c:v>124</c:v>
                </c:pt>
                <c:pt idx="21">
                  <c:v>125</c:v>
                </c:pt>
                <c:pt idx="22">
                  <c:v>126</c:v>
                </c:pt>
                <c:pt idx="23">
                  <c:v>127</c:v>
                </c:pt>
                <c:pt idx="24">
                  <c:v>128</c:v>
                </c:pt>
                <c:pt idx="25">
                  <c:v>129</c:v>
                </c:pt>
                <c:pt idx="26">
                  <c:v>130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</c:v>
                </c:pt>
                <c:pt idx="31">
                  <c:v>135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139</c:v>
                </c:pt>
                <c:pt idx="36">
                  <c:v>140</c:v>
                </c:pt>
                <c:pt idx="37">
                  <c:v>141</c:v>
                </c:pt>
                <c:pt idx="38">
                  <c:v>142</c:v>
                </c:pt>
                <c:pt idx="39">
                  <c:v>143</c:v>
                </c:pt>
                <c:pt idx="40">
                  <c:v>144</c:v>
                </c:pt>
                <c:pt idx="41">
                  <c:v>145</c:v>
                </c:pt>
                <c:pt idx="42">
                  <c:v>146</c:v>
                </c:pt>
                <c:pt idx="43">
                  <c:v>147</c:v>
                </c:pt>
                <c:pt idx="44">
                  <c:v>148</c:v>
                </c:pt>
                <c:pt idx="45">
                  <c:v>149</c:v>
                </c:pt>
                <c:pt idx="46">
                  <c:v>150</c:v>
                </c:pt>
                <c:pt idx="47">
                  <c:v>151</c:v>
                </c:pt>
                <c:pt idx="48">
                  <c:v>152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</c:numCache>
            </c:numRef>
          </c:xVal>
          <c:yVal>
            <c:numRef>
              <c:f>'Combined contrib BR GAV loads'!$Q$105:$Q$198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3.2988237768816009</c:v>
                </c:pt>
                <c:pt idx="18">
                  <c:v>3.3525329331272662</c:v>
                </c:pt>
                <c:pt idx="19">
                  <c:v>3.3657726224871318</c:v>
                </c:pt>
                <c:pt idx="20">
                  <c:v>3.3792592520420879</c:v>
                </c:pt>
                <c:pt idx="21">
                  <c:v>3.3903481368703252</c:v>
                </c:pt>
                <c:pt idx="22">
                  <c:v>3.4197705188072649</c:v>
                </c:pt>
                <c:pt idx="23">
                  <c:v>3.4742381421518127</c:v>
                </c:pt>
                <c:pt idx="24">
                  <c:v>3.4808801167098573</c:v>
                </c:pt>
                <c:pt idx="25">
                  <c:v>3.5040530146640472</c:v>
                </c:pt>
                <c:pt idx="26">
                  <c:v>3.5917256003240441</c:v>
                </c:pt>
                <c:pt idx="27">
                  <c:v>3.6460409190653644</c:v>
                </c:pt>
                <c:pt idx="28">
                  <c:v>3.7214989789324053</c:v>
                </c:pt>
                <c:pt idx="29">
                  <c:v>3.7454522597403903</c:v>
                </c:pt>
                <c:pt idx="30">
                  <c:v>3.7725297327944407</c:v>
                </c:pt>
                <c:pt idx="31">
                  <c:v>3.7922063414630545</c:v>
                </c:pt>
                <c:pt idx="32">
                  <c:v>3.8194018354210817</c:v>
                </c:pt>
                <c:pt idx="33">
                  <c:v>3.8478480495397771</c:v>
                </c:pt>
                <c:pt idx="34">
                  <c:v>3.8802939095423157</c:v>
                </c:pt>
                <c:pt idx="35">
                  <c:v>3.8853490479821988</c:v>
                </c:pt>
                <c:pt idx="36">
                  <c:v>3.892170539360007</c:v>
                </c:pt>
                <c:pt idx="37">
                  <c:v>3.9724297968998332</c:v>
                </c:pt>
                <c:pt idx="38">
                  <c:v>3.9805382011959729</c:v>
                </c:pt>
                <c:pt idx="39">
                  <c:v>3.9835232479274718</c:v>
                </c:pt>
                <c:pt idx="40">
                  <c:v>4.047939976711775</c:v>
                </c:pt>
                <c:pt idx="41">
                  <c:v>4.0740690405858455</c:v>
                </c:pt>
                <c:pt idx="42">
                  <c:v>4.0988079831202588</c:v>
                </c:pt>
                <c:pt idx="43">
                  <c:v>4.1014353416684495</c:v>
                </c:pt>
                <c:pt idx="44">
                  <c:v>4.1627374064827531</c:v>
                </c:pt>
                <c:pt idx="45">
                  <c:v>4.2560976536141393</c:v>
                </c:pt>
                <c:pt idx="46">
                  <c:v>4.2683694311568479</c:v>
                </c:pt>
                <c:pt idx="47">
                  <c:v>4.2956017149345991</c:v>
                </c:pt>
                <c:pt idx="48">
                  <c:v>4.3605959990873062</c:v>
                </c:pt>
                <c:pt idx="49">
                  <c:v>4.3881309140048801</c:v>
                </c:pt>
                <c:pt idx="50">
                  <c:v>4.65339950887883</c:v>
                </c:pt>
                <c:pt idx="51">
                  <c:v>4.6639273524233849</c:v>
                </c:pt>
                <c:pt idx="52">
                  <c:v>4.7413779419744904</c:v>
                </c:pt>
                <c:pt idx="53">
                  <c:v>4.7478091114279941</c:v>
                </c:pt>
                <c:pt idx="54">
                  <c:v>4.7796770737982923</c:v>
                </c:pt>
                <c:pt idx="55">
                  <c:v>4.800908504064008</c:v>
                </c:pt>
                <c:pt idx="56">
                  <c:v>4.9204583374048374</c:v>
                </c:pt>
                <c:pt idx="57">
                  <c:v>4.9451882153928493</c:v>
                </c:pt>
                <c:pt idx="58">
                  <c:v>5.0001178641377058</c:v>
                </c:pt>
                <c:pt idx="59">
                  <c:v>5.014362423045009</c:v>
                </c:pt>
                <c:pt idx="60">
                  <c:v>5.037232467484448</c:v>
                </c:pt>
                <c:pt idx="61">
                  <c:v>5.1219165077183755</c:v>
                </c:pt>
                <c:pt idx="62">
                  <c:v>5.1599056942779304</c:v>
                </c:pt>
                <c:pt idx="63">
                  <c:v>5.1861261647292771</c:v>
                </c:pt>
                <c:pt idx="64">
                  <c:v>5.2329363395188757</c:v>
                </c:pt>
                <c:pt idx="65">
                  <c:v>5.3183032725442692</c:v>
                </c:pt>
                <c:pt idx="66">
                  <c:v>5.3231839113714914</c:v>
                </c:pt>
                <c:pt idx="67">
                  <c:v>5.4513404107019827</c:v>
                </c:pt>
                <c:pt idx="68">
                  <c:v>5.4865587816437422</c:v>
                </c:pt>
                <c:pt idx="69">
                  <c:v>5.5854355252881716</c:v>
                </c:pt>
                <c:pt idx="70">
                  <c:v>5.6200333475905353</c:v>
                </c:pt>
                <c:pt idx="71">
                  <c:v>5.8024165398644998</c:v>
                </c:pt>
                <c:pt idx="72">
                  <c:v>5.8684862609888215</c:v>
                </c:pt>
                <c:pt idx="73">
                  <c:v>5.870090319999453</c:v>
                </c:pt>
                <c:pt idx="74">
                  <c:v>5.8818473630575046</c:v>
                </c:pt>
                <c:pt idx="75">
                  <c:v>5.9652629613089152</c:v>
                </c:pt>
                <c:pt idx="76">
                  <c:v>6.03058940004607</c:v>
                </c:pt>
                <c:pt idx="77">
                  <c:v>6.0351067684696904</c:v>
                </c:pt>
                <c:pt idx="78">
                  <c:v>6.0392798946119912</c:v>
                </c:pt>
                <c:pt idx="79">
                  <c:v>6.1728095742327822</c:v>
                </c:pt>
                <c:pt idx="80">
                  <c:v>6.1982579781398632</c:v>
                </c:pt>
                <c:pt idx="81">
                  <c:v>6.2932530467436871</c:v>
                </c:pt>
                <c:pt idx="82">
                  <c:v>6.4256844706810439</c:v>
                </c:pt>
                <c:pt idx="83">
                  <c:v>6.4549604424101279</c:v>
                </c:pt>
                <c:pt idx="84">
                  <c:v>6.5794214984028718</c:v>
                </c:pt>
                <c:pt idx="85">
                  <c:v>6.6114529283118104</c:v>
                </c:pt>
                <c:pt idx="86">
                  <c:v>6.6675930161974177</c:v>
                </c:pt>
                <c:pt idx="87">
                  <c:v>7.4873379712014207</c:v>
                </c:pt>
                <c:pt idx="88">
                  <c:v>7.5249096129225252</c:v>
                </c:pt>
                <c:pt idx="89">
                  <c:v>7.8090351502051334</c:v>
                </c:pt>
                <c:pt idx="90">
                  <c:v>8.0365464471798802</c:v>
                </c:pt>
                <c:pt idx="91">
                  <c:v>8.0387626554429996</c:v>
                </c:pt>
                <c:pt idx="92">
                  <c:v>8.2974435565747342</c:v>
                </c:pt>
                <c:pt idx="93">
                  <c:v>8.3696883552999566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05-441B-B8DF-BFE0A8D3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0896"/>
        <c:axId val="138732464"/>
      </c:scatterChart>
      <c:valAx>
        <c:axId val="138730896"/>
        <c:scaling>
          <c:orientation val="minMax"/>
          <c:max val="197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Prawn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2464"/>
        <c:crosses val="autoZero"/>
        <c:crossBetween val="midCat"/>
        <c:majorUnit val="28"/>
        <c:minorUnit val="15"/>
      </c:valAx>
      <c:valAx>
        <c:axId val="1387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Log</a:t>
                </a:r>
                <a:r>
                  <a:rPr lang="en-AU" b="1" baseline="-25000"/>
                  <a:t>10</a:t>
                </a:r>
                <a:r>
                  <a:rPr lang="en-AU" b="1"/>
                  <a:t>GAV copies/</a:t>
                </a:r>
                <a:r>
                  <a:rPr lang="en-AU" b="1">
                    <a:latin typeface="Calibri" panose="020F0502020204030204" pitchFamily="34" charset="0"/>
                    <a:cs typeface="Calibri" panose="020F0502020204030204" pitchFamily="34" charset="0"/>
                  </a:rPr>
                  <a:t>µ</a:t>
                </a:r>
                <a:r>
                  <a:rPr lang="en-AU" b="1"/>
                  <a:t>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201604 BR GAV Prevalence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79-4860-B360-10978051523D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79-4860-B360-10978051523D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'201604 BR Summary'!$N$10:$N$11</c:f>
              <c:strCache>
                <c:ptCount val="2"/>
                <c:pt idx="0">
                  <c:v>Positive</c:v>
                </c:pt>
                <c:pt idx="1">
                  <c:v>Not detected (ND)</c:v>
                </c:pt>
              </c:strCache>
            </c:strRef>
          </c:cat>
          <c:val>
            <c:numRef>
              <c:f>'201604 BR Summary'!$R$10:$R$11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79-4860-B360-10978051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201604 BR Summary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'201604 BR Summary'!$B$21</c:f>
              <c:strCache>
                <c:ptCount val="1"/>
                <c:pt idx="0">
                  <c:v>201604BR168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Summary'!$B$2:$B$96</c:f>
              <c:strCache>
                <c:ptCount val="95"/>
                <c:pt idx="0">
                  <c:v>201604BR458</c:v>
                </c:pt>
                <c:pt idx="1">
                  <c:v>201604BR515</c:v>
                </c:pt>
                <c:pt idx="2">
                  <c:v>201604BR517</c:v>
                </c:pt>
                <c:pt idx="3">
                  <c:v>201604BR537</c:v>
                </c:pt>
                <c:pt idx="4">
                  <c:v>201604BR457</c:v>
                </c:pt>
                <c:pt idx="5">
                  <c:v>201604BR21</c:v>
                </c:pt>
                <c:pt idx="6">
                  <c:v>201604BR3</c:v>
                </c:pt>
                <c:pt idx="7">
                  <c:v>201604BR84</c:v>
                </c:pt>
                <c:pt idx="8">
                  <c:v>201604BR62</c:v>
                </c:pt>
                <c:pt idx="9">
                  <c:v>201604BR145</c:v>
                </c:pt>
                <c:pt idx="10">
                  <c:v>201604BR174</c:v>
                </c:pt>
                <c:pt idx="11">
                  <c:v>201604BR231</c:v>
                </c:pt>
                <c:pt idx="12">
                  <c:v>201604BR247</c:v>
                </c:pt>
                <c:pt idx="13">
                  <c:v>201604BR192</c:v>
                </c:pt>
                <c:pt idx="14">
                  <c:v>201604BR90</c:v>
                </c:pt>
                <c:pt idx="15">
                  <c:v>201604BR61</c:v>
                </c:pt>
                <c:pt idx="16">
                  <c:v>201604BR233</c:v>
                </c:pt>
                <c:pt idx="17">
                  <c:v>201604BR460</c:v>
                </c:pt>
                <c:pt idx="18">
                  <c:v>201604BR54</c:v>
                </c:pt>
                <c:pt idx="19">
                  <c:v>201604BR168</c:v>
                </c:pt>
                <c:pt idx="20">
                  <c:v>201604BR157</c:v>
                </c:pt>
                <c:pt idx="21">
                  <c:v>201604BR376</c:v>
                </c:pt>
                <c:pt idx="22">
                  <c:v>201604BR277</c:v>
                </c:pt>
                <c:pt idx="23">
                  <c:v>201604BR103</c:v>
                </c:pt>
                <c:pt idx="24">
                  <c:v>201604BR72</c:v>
                </c:pt>
                <c:pt idx="25">
                  <c:v>201604BR331</c:v>
                </c:pt>
                <c:pt idx="26">
                  <c:v>201604BR93</c:v>
                </c:pt>
                <c:pt idx="27">
                  <c:v>201604BR479</c:v>
                </c:pt>
                <c:pt idx="28">
                  <c:v>201604BR14</c:v>
                </c:pt>
                <c:pt idx="29">
                  <c:v>201604BR71</c:v>
                </c:pt>
                <c:pt idx="30">
                  <c:v>201604BR99</c:v>
                </c:pt>
                <c:pt idx="31">
                  <c:v>201604BR59</c:v>
                </c:pt>
                <c:pt idx="32">
                  <c:v>201604BR20</c:v>
                </c:pt>
                <c:pt idx="33">
                  <c:v>201604BR160</c:v>
                </c:pt>
                <c:pt idx="34">
                  <c:v>201604BR365</c:v>
                </c:pt>
                <c:pt idx="35">
                  <c:v>201604BR181</c:v>
                </c:pt>
                <c:pt idx="36">
                  <c:v>201604BR27</c:v>
                </c:pt>
                <c:pt idx="37">
                  <c:v>201604BR195</c:v>
                </c:pt>
                <c:pt idx="38">
                  <c:v>201604BR94</c:v>
                </c:pt>
                <c:pt idx="39">
                  <c:v>201604BR412</c:v>
                </c:pt>
                <c:pt idx="40">
                  <c:v>201604BR531</c:v>
                </c:pt>
                <c:pt idx="41">
                  <c:v>201604BR411</c:v>
                </c:pt>
                <c:pt idx="42">
                  <c:v>201604BR199</c:v>
                </c:pt>
                <c:pt idx="43">
                  <c:v>201604BR189</c:v>
                </c:pt>
                <c:pt idx="44">
                  <c:v>201604BR332</c:v>
                </c:pt>
                <c:pt idx="45">
                  <c:v>201604BR133</c:v>
                </c:pt>
                <c:pt idx="46">
                  <c:v>201604BR399</c:v>
                </c:pt>
                <c:pt idx="47">
                  <c:v>201604BR69</c:v>
                </c:pt>
                <c:pt idx="48">
                  <c:v>201604BR80</c:v>
                </c:pt>
                <c:pt idx="49">
                  <c:v>201604BR170</c:v>
                </c:pt>
                <c:pt idx="50">
                  <c:v>201604BR47</c:v>
                </c:pt>
                <c:pt idx="51">
                  <c:v>201604BR85</c:v>
                </c:pt>
                <c:pt idx="52">
                  <c:v>201604BR119</c:v>
                </c:pt>
                <c:pt idx="53">
                  <c:v>201604BR204</c:v>
                </c:pt>
                <c:pt idx="54">
                  <c:v>201604BR326</c:v>
                </c:pt>
                <c:pt idx="55">
                  <c:v>201604BR74</c:v>
                </c:pt>
                <c:pt idx="56">
                  <c:v>201604BR379</c:v>
                </c:pt>
                <c:pt idx="57">
                  <c:v>201604BR520</c:v>
                </c:pt>
                <c:pt idx="58">
                  <c:v>201604BR361</c:v>
                </c:pt>
                <c:pt idx="59">
                  <c:v>201604BR414</c:v>
                </c:pt>
                <c:pt idx="60">
                  <c:v>201604BR68</c:v>
                </c:pt>
                <c:pt idx="61">
                  <c:v>201604BR359</c:v>
                </c:pt>
                <c:pt idx="62">
                  <c:v>201604BR385</c:v>
                </c:pt>
                <c:pt idx="63">
                  <c:v>201604BR395</c:v>
                </c:pt>
                <c:pt idx="64">
                  <c:v>201604BR533</c:v>
                </c:pt>
                <c:pt idx="65">
                  <c:v>201604BR158</c:v>
                </c:pt>
                <c:pt idx="66">
                  <c:v>201604BR302</c:v>
                </c:pt>
                <c:pt idx="67">
                  <c:v>201604BR109</c:v>
                </c:pt>
                <c:pt idx="68">
                  <c:v>201604BR282</c:v>
                </c:pt>
                <c:pt idx="69">
                  <c:v>201604BR394</c:v>
                </c:pt>
                <c:pt idx="70">
                  <c:v>201604BR347</c:v>
                </c:pt>
                <c:pt idx="71">
                  <c:v>201604BR336</c:v>
                </c:pt>
                <c:pt idx="72">
                  <c:v>201604BR323</c:v>
                </c:pt>
                <c:pt idx="73">
                  <c:v>201604BR289</c:v>
                </c:pt>
                <c:pt idx="74">
                  <c:v>201604BR146</c:v>
                </c:pt>
                <c:pt idx="75">
                  <c:v>201604BR322</c:v>
                </c:pt>
                <c:pt idx="76">
                  <c:v>201604BR9</c:v>
                </c:pt>
                <c:pt idx="77">
                  <c:v>201604BR11</c:v>
                </c:pt>
                <c:pt idx="78">
                  <c:v>201604BR49</c:v>
                </c:pt>
                <c:pt idx="79">
                  <c:v>201604BR60</c:v>
                </c:pt>
                <c:pt idx="80">
                  <c:v>201604BR64</c:v>
                </c:pt>
                <c:pt idx="81">
                  <c:v>201604BR102</c:v>
                </c:pt>
                <c:pt idx="82">
                  <c:v>201604BR114</c:v>
                </c:pt>
                <c:pt idx="83">
                  <c:v>201604BR116</c:v>
                </c:pt>
                <c:pt idx="84">
                  <c:v>201604BR129</c:v>
                </c:pt>
                <c:pt idx="85">
                  <c:v>201604BR142</c:v>
                </c:pt>
                <c:pt idx="86">
                  <c:v>201604BR220</c:v>
                </c:pt>
                <c:pt idx="87">
                  <c:v>201604BR235</c:v>
                </c:pt>
                <c:pt idx="88">
                  <c:v>201604BR239</c:v>
                </c:pt>
                <c:pt idx="89">
                  <c:v>201604BR427</c:v>
                </c:pt>
                <c:pt idx="90">
                  <c:v>201604BR428</c:v>
                </c:pt>
                <c:pt idx="91">
                  <c:v>201604BR429</c:v>
                </c:pt>
                <c:pt idx="92">
                  <c:v>201604BR431</c:v>
                </c:pt>
                <c:pt idx="93">
                  <c:v>201604BR445</c:v>
                </c:pt>
                <c:pt idx="94">
                  <c:v>201604BR456</c:v>
                </c:pt>
              </c:strCache>
            </c:strRef>
          </c:xVal>
          <c:yVal>
            <c:numRef>
              <c:f>'201604 BR Summary'!$L$2:$L$96</c:f>
              <c:numCache>
                <c:formatCode>0.00</c:formatCode>
                <c:ptCount val="95"/>
                <c:pt idx="0">
                  <c:v>1.3077012857919847</c:v>
                </c:pt>
                <c:pt idx="1">
                  <c:v>1.579185158681387</c:v>
                </c:pt>
                <c:pt idx="2">
                  <c:v>1.983114012594938</c:v>
                </c:pt>
                <c:pt idx="3">
                  <c:v>2.0400611804297801</c:v>
                </c:pt>
                <c:pt idx="4">
                  <c:v>2.277833724619895</c:v>
                </c:pt>
                <c:pt idx="5">
                  <c:v>3.0121944636308262</c:v>
                </c:pt>
                <c:pt idx="6">
                  <c:v>3.0269377415430276</c:v>
                </c:pt>
                <c:pt idx="7">
                  <c:v>3.0489508268830123</c:v>
                </c:pt>
                <c:pt idx="8">
                  <c:v>3.0550522879058613</c:v>
                </c:pt>
                <c:pt idx="9">
                  <c:v>3.0837148390624152</c:v>
                </c:pt>
                <c:pt idx="10">
                  <c:v>3.1125945907764105</c:v>
                </c:pt>
                <c:pt idx="11">
                  <c:v>3.1506563471363669</c:v>
                </c:pt>
                <c:pt idx="12">
                  <c:v>3.155840679116086</c:v>
                </c:pt>
                <c:pt idx="13">
                  <c:v>3.182521826303168</c:v>
                </c:pt>
                <c:pt idx="14">
                  <c:v>3.1928699013347273</c:v>
                </c:pt>
                <c:pt idx="15">
                  <c:v>3.1959802640552368</c:v>
                </c:pt>
                <c:pt idx="16">
                  <c:v>3.2000255873009973</c:v>
                </c:pt>
                <c:pt idx="17">
                  <c:v>3.2252916887723915</c:v>
                </c:pt>
                <c:pt idx="18">
                  <c:v>3.2583462705706037</c:v>
                </c:pt>
                <c:pt idx="19">
                  <c:v>3.3270885700409067</c:v>
                </c:pt>
                <c:pt idx="20">
                  <c:v>3.3357704266229575</c:v>
                </c:pt>
                <c:pt idx="21">
                  <c:v>3.3395996624036952</c:v>
                </c:pt>
                <c:pt idx="22">
                  <c:v>3.3819366610309465</c:v>
                </c:pt>
                <c:pt idx="23">
                  <c:v>3.4100823942423482</c:v>
                </c:pt>
                <c:pt idx="24">
                  <c:v>3.424524339628682</c:v>
                </c:pt>
                <c:pt idx="25">
                  <c:v>3.424638768472771</c:v>
                </c:pt>
                <c:pt idx="26">
                  <c:v>3.4390338722577276</c:v>
                </c:pt>
                <c:pt idx="27">
                  <c:v>3.4703262142104259</c:v>
                </c:pt>
                <c:pt idx="28">
                  <c:v>3.4882036601701971</c:v>
                </c:pt>
                <c:pt idx="29">
                  <c:v>3.4967180874162165</c:v>
                </c:pt>
                <c:pt idx="30">
                  <c:v>3.5085358423040915</c:v>
                </c:pt>
                <c:pt idx="31">
                  <c:v>3.5131262787463187</c:v>
                </c:pt>
                <c:pt idx="32">
                  <c:v>3.5147813506661616</c:v>
                </c:pt>
                <c:pt idx="33">
                  <c:v>3.5202957825824699</c:v>
                </c:pt>
                <c:pt idx="34">
                  <c:v>3.5485635361107208</c:v>
                </c:pt>
                <c:pt idx="35">
                  <c:v>3.5937041660450566</c:v>
                </c:pt>
                <c:pt idx="36">
                  <c:v>3.5977624863200761</c:v>
                </c:pt>
                <c:pt idx="37">
                  <c:v>3.6896207626874276</c:v>
                </c:pt>
                <c:pt idx="38">
                  <c:v>3.7057789904568645</c:v>
                </c:pt>
                <c:pt idx="39">
                  <c:v>3.7478260051147334</c:v>
                </c:pt>
                <c:pt idx="40">
                  <c:v>3.7521231308005945</c:v>
                </c:pt>
                <c:pt idx="41">
                  <c:v>3.7640903085049682</c:v>
                </c:pt>
                <c:pt idx="42">
                  <c:v>3.8222918552898442</c:v>
                </c:pt>
                <c:pt idx="43">
                  <c:v>3.8483056955632446</c:v>
                </c:pt>
                <c:pt idx="44">
                  <c:v>3.850095440401176</c:v>
                </c:pt>
                <c:pt idx="45">
                  <c:v>3.8961112214675437</c:v>
                </c:pt>
                <c:pt idx="46">
                  <c:v>3.899574690139969</c:v>
                </c:pt>
                <c:pt idx="47">
                  <c:v>3.9043727966690707</c:v>
                </c:pt>
                <c:pt idx="48">
                  <c:v>3.9084902548434446</c:v>
                </c:pt>
                <c:pt idx="49">
                  <c:v>3.9424015449631984</c:v>
                </c:pt>
                <c:pt idx="50">
                  <c:v>3.9506247970565078</c:v>
                </c:pt>
                <c:pt idx="51">
                  <c:v>3.9668440789794581</c:v>
                </c:pt>
                <c:pt idx="52">
                  <c:v>3.9954521758166979</c:v>
                </c:pt>
                <c:pt idx="53">
                  <c:v>4.0486612033415836</c:v>
                </c:pt>
                <c:pt idx="54">
                  <c:v>4.066600740001161</c:v>
                </c:pt>
                <c:pt idx="55">
                  <c:v>4.087069861020364</c:v>
                </c:pt>
                <c:pt idx="56">
                  <c:v>4.1115217639788026</c:v>
                </c:pt>
                <c:pt idx="57">
                  <c:v>4.1474610057404497</c:v>
                </c:pt>
                <c:pt idx="58">
                  <c:v>4.1782013311167905</c:v>
                </c:pt>
                <c:pt idx="59">
                  <c:v>4.1808471689675004</c:v>
                </c:pt>
                <c:pt idx="60">
                  <c:v>4.2754293203083478</c:v>
                </c:pt>
                <c:pt idx="61">
                  <c:v>4.345018591932261</c:v>
                </c:pt>
                <c:pt idx="62">
                  <c:v>4.4089668559176527</c:v>
                </c:pt>
                <c:pt idx="63">
                  <c:v>4.459595956722147</c:v>
                </c:pt>
                <c:pt idx="64">
                  <c:v>4.5559943479853207</c:v>
                </c:pt>
                <c:pt idx="65">
                  <c:v>4.5649613425252697</c:v>
                </c:pt>
                <c:pt idx="66">
                  <c:v>4.6619076160952337</c:v>
                </c:pt>
                <c:pt idx="67">
                  <c:v>4.6982136142592017</c:v>
                </c:pt>
                <c:pt idx="68">
                  <c:v>4.7326191502393984</c:v>
                </c:pt>
                <c:pt idx="69">
                  <c:v>4.8353833659452912</c:v>
                </c:pt>
                <c:pt idx="70">
                  <c:v>5.1434882092022463</c:v>
                </c:pt>
                <c:pt idx="71">
                  <c:v>5.3904230045316819</c:v>
                </c:pt>
                <c:pt idx="72">
                  <c:v>5.4660332945806909</c:v>
                </c:pt>
                <c:pt idx="73">
                  <c:v>5.5029057334713603</c:v>
                </c:pt>
                <c:pt idx="74">
                  <c:v>5.7686191131651876</c:v>
                </c:pt>
                <c:pt idx="75">
                  <c:v>5.9822105095627949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C-4C63-A680-B73DD6D327E2}"/>
            </c:ext>
          </c:extLst>
        </c:ser>
        <c:ser>
          <c:idx val="1"/>
          <c:order val="1"/>
          <c:tx>
            <c:strRef>
              <c:f>'201604 BR Summary'!$B$22</c:f>
              <c:strCache>
                <c:ptCount val="1"/>
                <c:pt idx="0">
                  <c:v>201604BR157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Summary'!$L$22</c:f>
              <c:numCache>
                <c:formatCode>0.00</c:formatCode>
                <c:ptCount val="1"/>
                <c:pt idx="0">
                  <c:v>3.3357704266229575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C-4C63-A680-B73DD6D327E2}"/>
            </c:ext>
          </c:extLst>
        </c:ser>
        <c:ser>
          <c:idx val="2"/>
          <c:order val="2"/>
          <c:tx>
            <c:strRef>
              <c:f>'201604 BR Summary'!$B$23</c:f>
              <c:strCache>
                <c:ptCount val="1"/>
                <c:pt idx="0">
                  <c:v>201604BR376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Summary'!$L$23</c:f>
              <c:numCache>
                <c:formatCode>0.00</c:formatCode>
                <c:ptCount val="1"/>
                <c:pt idx="0">
                  <c:v>3.3395996624036952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C-4C63-A680-B73DD6D327E2}"/>
            </c:ext>
          </c:extLst>
        </c:ser>
        <c:ser>
          <c:idx val="3"/>
          <c:order val="3"/>
          <c:tx>
            <c:strRef>
              <c:f>'201604 BR Summary'!$B$24</c:f>
              <c:strCache>
                <c:ptCount val="1"/>
                <c:pt idx="0">
                  <c:v>201604BR277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Summary'!$L$24</c:f>
              <c:numCache>
                <c:formatCode>0.00</c:formatCode>
                <c:ptCount val="1"/>
                <c:pt idx="0">
                  <c:v>3.3819366610309465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C-4C63-A680-B73DD6D327E2}"/>
            </c:ext>
          </c:extLst>
        </c:ser>
        <c:ser>
          <c:idx val="4"/>
          <c:order val="4"/>
          <c:tx>
            <c:strRef>
              <c:f>'201604 BR Summary'!$B$25</c:f>
              <c:strCache>
                <c:ptCount val="1"/>
                <c:pt idx="0">
                  <c:v>201604BR103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Summary'!$L$25</c:f>
              <c:numCache>
                <c:formatCode>0.00</c:formatCode>
                <c:ptCount val="1"/>
                <c:pt idx="0">
                  <c:v>3.4100823942423482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C-4C63-A680-B73DD6D327E2}"/>
            </c:ext>
          </c:extLst>
        </c:ser>
        <c:ser>
          <c:idx val="5"/>
          <c:order val="5"/>
          <c:tx>
            <c:strRef>
              <c:f>'201604 BR Summary'!$B$26</c:f>
              <c:strCache>
                <c:ptCount val="1"/>
                <c:pt idx="0">
                  <c:v>201604BR72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Summary'!$L$26</c:f>
              <c:numCache>
                <c:formatCode>0.00</c:formatCode>
                <c:ptCount val="1"/>
                <c:pt idx="0">
                  <c:v>3.424524339628682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C-4C63-A680-B73DD6D327E2}"/>
            </c:ext>
          </c:extLst>
        </c:ser>
        <c:ser>
          <c:idx val="6"/>
          <c:order val="6"/>
          <c:tx>
            <c:strRef>
              <c:f>'201604 BR Summary'!$B$27</c:f>
              <c:strCache>
                <c:ptCount val="1"/>
                <c:pt idx="0">
                  <c:v>201604BR331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Summary'!$L$27</c:f>
              <c:numCache>
                <c:formatCode>0.00</c:formatCode>
                <c:ptCount val="1"/>
                <c:pt idx="0">
                  <c:v>3.424638768472771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CC-4C63-A680-B73DD6D327E2}"/>
            </c:ext>
          </c:extLst>
        </c:ser>
        <c:ser>
          <c:idx val="7"/>
          <c:order val="7"/>
          <c:tx>
            <c:strRef>
              <c:f>'201604 BR Summary'!$B$28</c:f>
              <c:strCache>
                <c:ptCount val="1"/>
                <c:pt idx="0">
                  <c:v>201604BR93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Summary'!$L$28</c:f>
              <c:numCache>
                <c:formatCode>0.00</c:formatCode>
                <c:ptCount val="1"/>
                <c:pt idx="0">
                  <c:v>3.4390338722577276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CC-4C63-A680-B73DD6D327E2}"/>
            </c:ext>
          </c:extLst>
        </c:ser>
        <c:ser>
          <c:idx val="8"/>
          <c:order val="8"/>
          <c:tx>
            <c:strRef>
              <c:f>'201604 BR Summary'!$B$29</c:f>
              <c:strCache>
                <c:ptCount val="1"/>
                <c:pt idx="0">
                  <c:v>201604BR479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Summary'!$L$29</c:f>
              <c:numCache>
                <c:formatCode>0.00</c:formatCode>
                <c:ptCount val="1"/>
                <c:pt idx="0">
                  <c:v>3.4703262142104259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CC-4C63-A680-B73DD6D327E2}"/>
            </c:ext>
          </c:extLst>
        </c:ser>
        <c:ser>
          <c:idx val="9"/>
          <c:order val="9"/>
          <c:tx>
            <c:strRef>
              <c:f>'201604 BR Summary'!$B$30</c:f>
              <c:strCache>
                <c:ptCount val="1"/>
                <c:pt idx="0">
                  <c:v>201604BR14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Summary'!$L$30</c:f>
              <c:numCache>
                <c:formatCode>0.00</c:formatCode>
                <c:ptCount val="1"/>
                <c:pt idx="0">
                  <c:v>3.4882036601701971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CC-4C63-A680-B73DD6D327E2}"/>
            </c:ext>
          </c:extLst>
        </c:ser>
        <c:ser>
          <c:idx val="10"/>
          <c:order val="10"/>
          <c:tx>
            <c:strRef>
              <c:f>'201604 BR Summary'!$B$31</c:f>
              <c:strCache>
                <c:ptCount val="1"/>
                <c:pt idx="0">
                  <c:v>201604BR71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Summary'!$L$31</c:f>
              <c:numCache>
                <c:formatCode>0.00</c:formatCode>
                <c:ptCount val="1"/>
                <c:pt idx="0">
                  <c:v>3.4967180874162165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CC-4C63-A680-B73DD6D327E2}"/>
            </c:ext>
          </c:extLst>
        </c:ser>
        <c:ser>
          <c:idx val="11"/>
          <c:order val="11"/>
          <c:tx>
            <c:strRef>
              <c:f>'201604 BR Summary'!$B$32</c:f>
              <c:strCache>
                <c:ptCount val="1"/>
                <c:pt idx="0">
                  <c:v>201604BR99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Summary'!$L$32</c:f>
              <c:numCache>
                <c:formatCode>0.00</c:formatCode>
                <c:ptCount val="1"/>
                <c:pt idx="0">
                  <c:v>3.5085358423040915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BCC-4C63-A680-B73DD6D327E2}"/>
            </c:ext>
          </c:extLst>
        </c:ser>
        <c:ser>
          <c:idx val="12"/>
          <c:order val="12"/>
          <c:tx>
            <c:strRef>
              <c:f>'201604 BR Summary'!$B$33</c:f>
              <c:strCache>
                <c:ptCount val="1"/>
                <c:pt idx="0">
                  <c:v>201604BR59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Summary'!$L$33</c:f>
              <c:numCache>
                <c:formatCode>0.00</c:formatCode>
                <c:ptCount val="1"/>
                <c:pt idx="0">
                  <c:v>3.5131262787463187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BCC-4C63-A680-B73DD6D327E2}"/>
            </c:ext>
          </c:extLst>
        </c:ser>
        <c:ser>
          <c:idx val="13"/>
          <c:order val="13"/>
          <c:tx>
            <c:strRef>
              <c:f>'201604 BR Summary'!$B$34</c:f>
              <c:strCache>
                <c:ptCount val="1"/>
                <c:pt idx="0">
                  <c:v>201604BR20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Summary'!$L$34</c:f>
              <c:numCache>
                <c:formatCode>0.00</c:formatCode>
                <c:ptCount val="1"/>
                <c:pt idx="0">
                  <c:v>3.5147813506661616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CC-4C63-A680-B73DD6D327E2}"/>
            </c:ext>
          </c:extLst>
        </c:ser>
        <c:ser>
          <c:idx val="14"/>
          <c:order val="14"/>
          <c:tx>
            <c:strRef>
              <c:f>'201604 BR Summary'!$B$35</c:f>
              <c:strCache>
                <c:ptCount val="1"/>
                <c:pt idx="0">
                  <c:v>201604BR160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Summary'!$L$35</c:f>
              <c:numCache>
                <c:formatCode>0.00</c:formatCode>
                <c:ptCount val="1"/>
                <c:pt idx="0">
                  <c:v>3.5202957825824699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BCC-4C63-A680-B73DD6D327E2}"/>
            </c:ext>
          </c:extLst>
        </c:ser>
        <c:ser>
          <c:idx val="15"/>
          <c:order val="15"/>
          <c:tx>
            <c:strRef>
              <c:f>'201604 BR Summary'!$B$36</c:f>
              <c:strCache>
                <c:ptCount val="1"/>
                <c:pt idx="0">
                  <c:v>201604BR365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Summary'!$L$36</c:f>
              <c:numCache>
                <c:formatCode>0.00</c:formatCode>
                <c:ptCount val="1"/>
                <c:pt idx="0">
                  <c:v>3.5485635361107208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BCC-4C63-A680-B73DD6D327E2}"/>
            </c:ext>
          </c:extLst>
        </c:ser>
        <c:ser>
          <c:idx val="16"/>
          <c:order val="16"/>
          <c:tx>
            <c:strRef>
              <c:f>'201604 BR Summary'!$B$37</c:f>
              <c:strCache>
                <c:ptCount val="1"/>
                <c:pt idx="0">
                  <c:v>201604BR181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Summary'!$L$37</c:f>
              <c:numCache>
                <c:formatCode>0.00</c:formatCode>
                <c:ptCount val="1"/>
                <c:pt idx="0">
                  <c:v>3.5937041660450566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BCC-4C63-A680-B73DD6D327E2}"/>
            </c:ext>
          </c:extLst>
        </c:ser>
        <c:ser>
          <c:idx val="17"/>
          <c:order val="17"/>
          <c:tx>
            <c:strRef>
              <c:f>'201604 BR Summary'!$B$38</c:f>
              <c:strCache>
                <c:ptCount val="1"/>
                <c:pt idx="0">
                  <c:v>201604BR27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Summary'!$L$38</c:f>
              <c:numCache>
                <c:formatCode>0.00</c:formatCode>
                <c:ptCount val="1"/>
                <c:pt idx="0">
                  <c:v>3.5977624863200761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BCC-4C63-A680-B73DD6D327E2}"/>
            </c:ext>
          </c:extLst>
        </c:ser>
        <c:ser>
          <c:idx val="18"/>
          <c:order val="18"/>
          <c:tx>
            <c:strRef>
              <c:f>'201604 BR Summary'!$B$39</c:f>
              <c:strCache>
                <c:ptCount val="1"/>
                <c:pt idx="0">
                  <c:v>201604BR195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Summary'!$L$39</c:f>
              <c:numCache>
                <c:formatCode>0.00</c:formatCode>
                <c:ptCount val="1"/>
                <c:pt idx="0">
                  <c:v>3.6896207626874276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BCC-4C63-A680-B73DD6D327E2}"/>
            </c:ext>
          </c:extLst>
        </c:ser>
        <c:ser>
          <c:idx val="19"/>
          <c:order val="19"/>
          <c:tx>
            <c:strRef>
              <c:f>'201604 BR Summary'!$B$40</c:f>
              <c:strCache>
                <c:ptCount val="1"/>
                <c:pt idx="0">
                  <c:v>201604BR94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Summary'!$L$40</c:f>
              <c:numCache>
                <c:formatCode>0.00</c:formatCode>
                <c:ptCount val="1"/>
                <c:pt idx="0">
                  <c:v>3.7057789904568645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BCC-4C63-A680-B73DD6D327E2}"/>
            </c:ext>
          </c:extLst>
        </c:ser>
        <c:ser>
          <c:idx val="20"/>
          <c:order val="20"/>
          <c:tx>
            <c:strRef>
              <c:f>'201604 BR Summary'!$B$41</c:f>
              <c:strCache>
                <c:ptCount val="1"/>
                <c:pt idx="0">
                  <c:v>201604BR412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Summary'!$L$41</c:f>
              <c:numCache>
                <c:formatCode>0.00</c:formatCode>
                <c:ptCount val="1"/>
                <c:pt idx="0">
                  <c:v>3.7478260051147334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BCC-4C63-A680-B73DD6D327E2}"/>
            </c:ext>
          </c:extLst>
        </c:ser>
        <c:ser>
          <c:idx val="21"/>
          <c:order val="21"/>
          <c:tx>
            <c:strRef>
              <c:f>'201604 BR Summary'!$B$42</c:f>
              <c:strCache>
                <c:ptCount val="1"/>
                <c:pt idx="0">
                  <c:v>201604BR531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Summary'!$L$42</c:f>
              <c:numCache>
                <c:formatCode>0.00</c:formatCode>
                <c:ptCount val="1"/>
                <c:pt idx="0">
                  <c:v>3.7521231308005945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BCC-4C63-A680-B73DD6D327E2}"/>
            </c:ext>
          </c:extLst>
        </c:ser>
        <c:ser>
          <c:idx val="22"/>
          <c:order val="22"/>
          <c:tx>
            <c:strRef>
              <c:f>'201604 BR Summary'!$B$43</c:f>
              <c:strCache>
                <c:ptCount val="1"/>
                <c:pt idx="0">
                  <c:v>201604BR411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Summary'!$L$43</c:f>
              <c:numCache>
                <c:formatCode>0.00</c:formatCode>
                <c:ptCount val="1"/>
                <c:pt idx="0">
                  <c:v>3.7640903085049682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BCC-4C63-A680-B73DD6D327E2}"/>
            </c:ext>
          </c:extLst>
        </c:ser>
        <c:ser>
          <c:idx val="23"/>
          <c:order val="23"/>
          <c:tx>
            <c:strRef>
              <c:f>'201604 BR Summary'!$B$44</c:f>
              <c:strCache>
                <c:ptCount val="1"/>
                <c:pt idx="0">
                  <c:v>201604BR199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Summary'!$L$44</c:f>
              <c:numCache>
                <c:formatCode>0.00</c:formatCode>
                <c:ptCount val="1"/>
                <c:pt idx="0">
                  <c:v>3.8222918552898442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BCC-4C63-A680-B73DD6D327E2}"/>
            </c:ext>
          </c:extLst>
        </c:ser>
        <c:ser>
          <c:idx val="24"/>
          <c:order val="24"/>
          <c:tx>
            <c:strRef>
              <c:f>'201604 BR Summary'!$B$45</c:f>
              <c:strCache>
                <c:ptCount val="1"/>
                <c:pt idx="0">
                  <c:v>201604BR189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Summary'!$L$45</c:f>
              <c:numCache>
                <c:formatCode>0.00</c:formatCode>
                <c:ptCount val="1"/>
                <c:pt idx="0">
                  <c:v>3.8483056955632446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BCC-4C63-A680-B73DD6D327E2}"/>
            </c:ext>
          </c:extLst>
        </c:ser>
        <c:ser>
          <c:idx val="25"/>
          <c:order val="25"/>
          <c:tx>
            <c:strRef>
              <c:f>'201604 BR Summary'!$B$46</c:f>
              <c:strCache>
                <c:ptCount val="1"/>
                <c:pt idx="0">
                  <c:v>201604BR332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Summary'!$L$46</c:f>
              <c:numCache>
                <c:formatCode>0.00</c:formatCode>
                <c:ptCount val="1"/>
                <c:pt idx="0">
                  <c:v>3.850095440401176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BCC-4C63-A680-B73DD6D327E2}"/>
            </c:ext>
          </c:extLst>
        </c:ser>
        <c:ser>
          <c:idx val="26"/>
          <c:order val="26"/>
          <c:tx>
            <c:strRef>
              <c:f>'201604 BR Summary'!$B$47</c:f>
              <c:strCache>
                <c:ptCount val="1"/>
                <c:pt idx="0">
                  <c:v>201604BR133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Summary'!$L$47</c:f>
              <c:numCache>
                <c:formatCode>0.00</c:formatCode>
                <c:ptCount val="1"/>
                <c:pt idx="0">
                  <c:v>3.8961112214675437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BCC-4C63-A680-B73DD6D327E2}"/>
            </c:ext>
          </c:extLst>
        </c:ser>
        <c:ser>
          <c:idx val="27"/>
          <c:order val="27"/>
          <c:tx>
            <c:strRef>
              <c:f>'201604 BR Summary'!$B$48</c:f>
              <c:strCache>
                <c:ptCount val="1"/>
                <c:pt idx="0">
                  <c:v>201604BR399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Summary'!$L$48</c:f>
              <c:numCache>
                <c:formatCode>0.00</c:formatCode>
                <c:ptCount val="1"/>
                <c:pt idx="0">
                  <c:v>3.899574690139969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BCC-4C63-A680-B73DD6D327E2}"/>
            </c:ext>
          </c:extLst>
        </c:ser>
        <c:ser>
          <c:idx val="28"/>
          <c:order val="28"/>
          <c:tx>
            <c:strRef>
              <c:f>'201604 BR Summary'!$B$49</c:f>
              <c:strCache>
                <c:ptCount val="1"/>
                <c:pt idx="0">
                  <c:v>201604BR69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Summary'!$L$49</c:f>
              <c:numCache>
                <c:formatCode>0.00</c:formatCode>
                <c:ptCount val="1"/>
                <c:pt idx="0">
                  <c:v>3.9043727966690707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BCC-4C63-A680-B73DD6D327E2}"/>
            </c:ext>
          </c:extLst>
        </c:ser>
        <c:ser>
          <c:idx val="29"/>
          <c:order val="29"/>
          <c:tx>
            <c:strRef>
              <c:f>'201604 BR Summary'!$B$50</c:f>
              <c:strCache>
                <c:ptCount val="1"/>
                <c:pt idx="0">
                  <c:v>201604BR80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Summary'!$L$50</c:f>
              <c:numCache>
                <c:formatCode>0.00</c:formatCode>
                <c:ptCount val="1"/>
                <c:pt idx="0">
                  <c:v>3.9084902548434446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BCC-4C63-A680-B73DD6D327E2}"/>
            </c:ext>
          </c:extLst>
        </c:ser>
        <c:ser>
          <c:idx val="30"/>
          <c:order val="30"/>
          <c:tx>
            <c:strRef>
              <c:f>'201604 BR Summary'!$B$51</c:f>
              <c:strCache>
                <c:ptCount val="1"/>
                <c:pt idx="0">
                  <c:v>201604BR170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Summary'!$L$51</c:f>
              <c:numCache>
                <c:formatCode>0.00</c:formatCode>
                <c:ptCount val="1"/>
                <c:pt idx="0">
                  <c:v>3.9424015449631984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BCC-4C63-A680-B73DD6D327E2}"/>
            </c:ext>
          </c:extLst>
        </c:ser>
        <c:ser>
          <c:idx val="31"/>
          <c:order val="31"/>
          <c:tx>
            <c:strRef>
              <c:f>'201604 BR Summary'!$B$52</c:f>
              <c:strCache>
                <c:ptCount val="1"/>
                <c:pt idx="0">
                  <c:v>201604BR47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Summary'!$L$52</c:f>
              <c:numCache>
                <c:formatCode>0.00</c:formatCode>
                <c:ptCount val="1"/>
                <c:pt idx="0">
                  <c:v>3.9506247970565078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BCC-4C63-A680-B73DD6D327E2}"/>
            </c:ext>
          </c:extLst>
        </c:ser>
        <c:ser>
          <c:idx val="32"/>
          <c:order val="32"/>
          <c:tx>
            <c:strRef>
              <c:f>'201604 BR Summary'!$B$53</c:f>
              <c:strCache>
                <c:ptCount val="1"/>
                <c:pt idx="0">
                  <c:v>201604BR85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Summary'!$L$53</c:f>
              <c:numCache>
                <c:formatCode>0.00</c:formatCode>
                <c:ptCount val="1"/>
                <c:pt idx="0">
                  <c:v>3.9668440789794581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BCC-4C63-A680-B73DD6D327E2}"/>
            </c:ext>
          </c:extLst>
        </c:ser>
        <c:ser>
          <c:idx val="33"/>
          <c:order val="33"/>
          <c:tx>
            <c:strRef>
              <c:f>'201604 BR Summary'!$B$54</c:f>
              <c:strCache>
                <c:ptCount val="1"/>
                <c:pt idx="0">
                  <c:v>201604BR119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Summary'!$L$54</c:f>
              <c:numCache>
                <c:formatCode>0.00</c:formatCode>
                <c:ptCount val="1"/>
                <c:pt idx="0">
                  <c:v>3.9954521758166979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BCC-4C63-A680-B73DD6D327E2}"/>
            </c:ext>
          </c:extLst>
        </c:ser>
        <c:ser>
          <c:idx val="34"/>
          <c:order val="34"/>
          <c:tx>
            <c:strRef>
              <c:f>'201604 BR Summary'!$B$55</c:f>
              <c:strCache>
                <c:ptCount val="1"/>
                <c:pt idx="0">
                  <c:v>201604BR204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Summary'!$L$55</c:f>
              <c:numCache>
                <c:formatCode>0.00</c:formatCode>
                <c:ptCount val="1"/>
                <c:pt idx="0">
                  <c:v>4.0486612033415836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BCC-4C63-A680-B73DD6D327E2}"/>
            </c:ext>
          </c:extLst>
        </c:ser>
        <c:ser>
          <c:idx val="35"/>
          <c:order val="35"/>
          <c:tx>
            <c:strRef>
              <c:f>'201604 BR Summary'!$B$56</c:f>
              <c:strCache>
                <c:ptCount val="1"/>
                <c:pt idx="0">
                  <c:v>201604BR326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Summary'!$L$56</c:f>
              <c:numCache>
                <c:formatCode>0.00</c:formatCode>
                <c:ptCount val="1"/>
                <c:pt idx="0">
                  <c:v>4.066600740001161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BCC-4C63-A680-B73DD6D327E2}"/>
            </c:ext>
          </c:extLst>
        </c:ser>
        <c:ser>
          <c:idx val="36"/>
          <c:order val="36"/>
          <c:tx>
            <c:strRef>
              <c:f>'201604 BR Summary'!$B$57</c:f>
              <c:strCache>
                <c:ptCount val="1"/>
                <c:pt idx="0">
                  <c:v>201604BR74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Summary'!$L$57</c:f>
              <c:numCache>
                <c:formatCode>0.00</c:formatCode>
                <c:ptCount val="1"/>
                <c:pt idx="0">
                  <c:v>4.087069861020364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BCC-4C63-A680-B73DD6D327E2}"/>
            </c:ext>
          </c:extLst>
        </c:ser>
        <c:ser>
          <c:idx val="37"/>
          <c:order val="37"/>
          <c:tx>
            <c:strRef>
              <c:f>'201604 BR Summary'!$B$58</c:f>
              <c:strCache>
                <c:ptCount val="1"/>
                <c:pt idx="0">
                  <c:v>201604BR379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Summary'!$L$58</c:f>
              <c:numCache>
                <c:formatCode>0.00</c:formatCode>
                <c:ptCount val="1"/>
                <c:pt idx="0">
                  <c:v>4.1115217639788026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BCC-4C63-A680-B73DD6D327E2}"/>
            </c:ext>
          </c:extLst>
        </c:ser>
        <c:ser>
          <c:idx val="38"/>
          <c:order val="38"/>
          <c:tx>
            <c:strRef>
              <c:f>'201604 BR Summary'!$B$59</c:f>
              <c:strCache>
                <c:ptCount val="1"/>
                <c:pt idx="0">
                  <c:v>201604BR520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Summary'!$L$59</c:f>
              <c:numCache>
                <c:formatCode>0.00</c:formatCode>
                <c:ptCount val="1"/>
                <c:pt idx="0">
                  <c:v>4.1474610057404497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BCC-4C63-A680-B73DD6D327E2}"/>
            </c:ext>
          </c:extLst>
        </c:ser>
        <c:ser>
          <c:idx val="39"/>
          <c:order val="39"/>
          <c:tx>
            <c:strRef>
              <c:f>'201604 BR Summary'!$B$60</c:f>
              <c:strCache>
                <c:ptCount val="1"/>
                <c:pt idx="0">
                  <c:v>201604BR361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Summary'!$L$60</c:f>
              <c:numCache>
                <c:formatCode>0.00</c:formatCode>
                <c:ptCount val="1"/>
                <c:pt idx="0">
                  <c:v>4.1782013311167905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BCC-4C63-A680-B73DD6D327E2}"/>
            </c:ext>
          </c:extLst>
        </c:ser>
        <c:ser>
          <c:idx val="40"/>
          <c:order val="40"/>
          <c:tx>
            <c:strRef>
              <c:f>'201604 BR Summary'!$B$61</c:f>
              <c:strCache>
                <c:ptCount val="1"/>
                <c:pt idx="0">
                  <c:v>201604BR414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Summary'!$L$61</c:f>
              <c:numCache>
                <c:formatCode>0.00</c:formatCode>
                <c:ptCount val="1"/>
                <c:pt idx="0">
                  <c:v>4.1808471689675004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BCC-4C63-A680-B73DD6D327E2}"/>
            </c:ext>
          </c:extLst>
        </c:ser>
        <c:ser>
          <c:idx val="41"/>
          <c:order val="41"/>
          <c:tx>
            <c:strRef>
              <c:f>'201604 BR Summary'!$B$62</c:f>
              <c:strCache>
                <c:ptCount val="1"/>
                <c:pt idx="0">
                  <c:v>201604BR68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Summary'!$L$62</c:f>
              <c:numCache>
                <c:formatCode>0.00</c:formatCode>
                <c:ptCount val="1"/>
                <c:pt idx="0">
                  <c:v>4.2754293203083478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BCC-4C63-A680-B73DD6D327E2}"/>
            </c:ext>
          </c:extLst>
        </c:ser>
        <c:ser>
          <c:idx val="42"/>
          <c:order val="42"/>
          <c:tx>
            <c:strRef>
              <c:f>'201604 BR Summary'!$B$63</c:f>
              <c:strCache>
                <c:ptCount val="1"/>
                <c:pt idx="0">
                  <c:v>201604BR359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Summary'!$L$63</c:f>
              <c:numCache>
                <c:formatCode>0.00</c:formatCode>
                <c:ptCount val="1"/>
                <c:pt idx="0">
                  <c:v>4.345018591932261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BCC-4C63-A680-B73DD6D327E2}"/>
            </c:ext>
          </c:extLst>
        </c:ser>
        <c:ser>
          <c:idx val="43"/>
          <c:order val="43"/>
          <c:tx>
            <c:strRef>
              <c:f>'201604 BR Summary'!$B$64</c:f>
              <c:strCache>
                <c:ptCount val="1"/>
                <c:pt idx="0">
                  <c:v>201604BR385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Summary'!$L$64</c:f>
              <c:numCache>
                <c:formatCode>0.00</c:formatCode>
                <c:ptCount val="1"/>
                <c:pt idx="0">
                  <c:v>4.4089668559176527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BCC-4C63-A680-B73DD6D327E2}"/>
            </c:ext>
          </c:extLst>
        </c:ser>
        <c:ser>
          <c:idx val="44"/>
          <c:order val="44"/>
          <c:tx>
            <c:strRef>
              <c:f>'201604 BR Summary'!$B$65</c:f>
              <c:strCache>
                <c:ptCount val="1"/>
                <c:pt idx="0">
                  <c:v>201604BR395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Summary'!$L$65</c:f>
              <c:numCache>
                <c:formatCode>0.00</c:formatCode>
                <c:ptCount val="1"/>
                <c:pt idx="0">
                  <c:v>4.459595956722147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BCC-4C63-A680-B73DD6D327E2}"/>
            </c:ext>
          </c:extLst>
        </c:ser>
        <c:ser>
          <c:idx val="45"/>
          <c:order val="45"/>
          <c:tx>
            <c:strRef>
              <c:f>'201604 BR Summary'!$B$66</c:f>
              <c:strCache>
                <c:ptCount val="1"/>
                <c:pt idx="0">
                  <c:v>201604BR533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Summary'!$L$66</c:f>
              <c:numCache>
                <c:formatCode>0.00</c:formatCode>
                <c:ptCount val="1"/>
                <c:pt idx="0">
                  <c:v>4.5559943479853207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BCC-4C63-A680-B73DD6D327E2}"/>
            </c:ext>
          </c:extLst>
        </c:ser>
        <c:ser>
          <c:idx val="46"/>
          <c:order val="46"/>
          <c:tx>
            <c:strRef>
              <c:f>'201604 BR Summary'!$B$67</c:f>
              <c:strCache>
                <c:ptCount val="1"/>
                <c:pt idx="0">
                  <c:v>201604BR158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Summary'!$L$67</c:f>
              <c:numCache>
                <c:formatCode>0.00</c:formatCode>
                <c:ptCount val="1"/>
                <c:pt idx="0">
                  <c:v>4.5649613425252697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BCC-4C63-A680-B73DD6D327E2}"/>
            </c:ext>
          </c:extLst>
        </c:ser>
        <c:ser>
          <c:idx val="47"/>
          <c:order val="47"/>
          <c:tx>
            <c:strRef>
              <c:f>'201604 BR Summary'!$B$68</c:f>
              <c:strCache>
                <c:ptCount val="1"/>
                <c:pt idx="0">
                  <c:v>201604BR302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Summary'!$L$68</c:f>
              <c:numCache>
                <c:formatCode>0.00</c:formatCode>
                <c:ptCount val="1"/>
                <c:pt idx="0">
                  <c:v>4.6619076160952337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BCC-4C63-A680-B73DD6D327E2}"/>
            </c:ext>
          </c:extLst>
        </c:ser>
        <c:ser>
          <c:idx val="48"/>
          <c:order val="48"/>
          <c:tx>
            <c:strRef>
              <c:f>'201604 BR Summary'!$B$69</c:f>
              <c:strCache>
                <c:ptCount val="1"/>
                <c:pt idx="0">
                  <c:v>201604BR109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Summary'!$L$69</c:f>
              <c:numCache>
                <c:formatCode>0.00</c:formatCode>
                <c:ptCount val="1"/>
                <c:pt idx="0">
                  <c:v>4.6982136142592017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BCC-4C63-A680-B73DD6D327E2}"/>
            </c:ext>
          </c:extLst>
        </c:ser>
        <c:ser>
          <c:idx val="49"/>
          <c:order val="49"/>
          <c:tx>
            <c:strRef>
              <c:f>'201604 BR Summary'!$B$70</c:f>
              <c:strCache>
                <c:ptCount val="1"/>
                <c:pt idx="0">
                  <c:v>201604BR282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Summary'!$L$70</c:f>
              <c:numCache>
                <c:formatCode>0.00</c:formatCode>
                <c:ptCount val="1"/>
                <c:pt idx="0">
                  <c:v>4.7326191502393984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BCC-4C63-A680-B73DD6D327E2}"/>
            </c:ext>
          </c:extLst>
        </c:ser>
        <c:ser>
          <c:idx val="50"/>
          <c:order val="50"/>
          <c:tx>
            <c:strRef>
              <c:f>'201604 BR Summary'!$B$71</c:f>
              <c:strCache>
                <c:ptCount val="1"/>
                <c:pt idx="0">
                  <c:v>201604BR394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Summary'!$L$71</c:f>
              <c:numCache>
                <c:formatCode>0.00</c:formatCode>
                <c:ptCount val="1"/>
                <c:pt idx="0">
                  <c:v>4.8353833659452912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BCC-4C63-A680-B73DD6D327E2}"/>
            </c:ext>
          </c:extLst>
        </c:ser>
        <c:ser>
          <c:idx val="51"/>
          <c:order val="51"/>
          <c:tx>
            <c:strRef>
              <c:f>'201604 BR Summary'!$B$72</c:f>
              <c:strCache>
                <c:ptCount val="1"/>
                <c:pt idx="0">
                  <c:v>201604BR347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Summary'!$L$72</c:f>
              <c:numCache>
                <c:formatCode>0.00</c:formatCode>
                <c:ptCount val="1"/>
                <c:pt idx="0">
                  <c:v>5.1434882092022463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BCC-4C63-A680-B73DD6D327E2}"/>
            </c:ext>
          </c:extLst>
        </c:ser>
        <c:ser>
          <c:idx val="52"/>
          <c:order val="52"/>
          <c:tx>
            <c:strRef>
              <c:f>'201604 BR Summary'!$B$73</c:f>
              <c:strCache>
                <c:ptCount val="1"/>
                <c:pt idx="0">
                  <c:v>201604BR336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Summary'!$L$73</c:f>
              <c:numCache>
                <c:formatCode>0.00</c:formatCode>
                <c:ptCount val="1"/>
                <c:pt idx="0">
                  <c:v>5.3904230045316819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BCC-4C63-A680-B73DD6D327E2}"/>
            </c:ext>
          </c:extLst>
        </c:ser>
        <c:ser>
          <c:idx val="53"/>
          <c:order val="53"/>
          <c:tx>
            <c:strRef>
              <c:f>'201604 BR Summary'!$B$74</c:f>
              <c:strCache>
                <c:ptCount val="1"/>
                <c:pt idx="0">
                  <c:v>201604BR323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Summary'!$L$74</c:f>
              <c:numCache>
                <c:formatCode>0.00</c:formatCode>
                <c:ptCount val="1"/>
                <c:pt idx="0">
                  <c:v>5.4660332945806909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BCC-4C63-A680-B73DD6D327E2}"/>
            </c:ext>
          </c:extLst>
        </c:ser>
        <c:ser>
          <c:idx val="54"/>
          <c:order val="54"/>
          <c:tx>
            <c:strRef>
              <c:f>'201604 BR Summary'!$B$75</c:f>
              <c:strCache>
                <c:ptCount val="1"/>
                <c:pt idx="0">
                  <c:v>201604BR289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Summary'!$L$75</c:f>
              <c:numCache>
                <c:formatCode>0.00</c:formatCode>
                <c:ptCount val="1"/>
                <c:pt idx="0">
                  <c:v>5.5029057334713603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BCC-4C63-A680-B73DD6D327E2}"/>
            </c:ext>
          </c:extLst>
        </c:ser>
        <c:ser>
          <c:idx val="55"/>
          <c:order val="55"/>
          <c:tx>
            <c:strRef>
              <c:f>'201604 BR Summary'!$B$76</c:f>
              <c:strCache>
                <c:ptCount val="1"/>
                <c:pt idx="0">
                  <c:v>201604BR146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Summary'!$L$76</c:f>
              <c:numCache>
                <c:formatCode>0.00</c:formatCode>
                <c:ptCount val="1"/>
                <c:pt idx="0">
                  <c:v>5.7686191131651876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BCC-4C63-A680-B73DD6D327E2}"/>
            </c:ext>
          </c:extLst>
        </c:ser>
        <c:ser>
          <c:idx val="56"/>
          <c:order val="56"/>
          <c:tx>
            <c:strRef>
              <c:f>'201604 BR Summary'!$B$77</c:f>
              <c:strCache>
                <c:ptCount val="1"/>
                <c:pt idx="0">
                  <c:v>201604BR322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Summary'!$L$77</c:f>
              <c:numCache>
                <c:formatCode>0.00</c:formatCode>
                <c:ptCount val="1"/>
                <c:pt idx="0">
                  <c:v>5.9822105095627949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BCC-4C63-A680-B73DD6D327E2}"/>
            </c:ext>
          </c:extLst>
        </c:ser>
        <c:ser>
          <c:idx val="57"/>
          <c:order val="57"/>
          <c:tx>
            <c:strRef>
              <c:f>'201604 BR Summary'!$B$78</c:f>
              <c:strCache>
                <c:ptCount val="1"/>
                <c:pt idx="0">
                  <c:v>201604BR9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BCC-4C63-A680-B73DD6D327E2}"/>
            </c:ext>
          </c:extLst>
        </c:ser>
        <c:ser>
          <c:idx val="58"/>
          <c:order val="58"/>
          <c:tx>
            <c:strRef>
              <c:f>'201604 BR Summary'!$B$79</c:f>
              <c:strCache>
                <c:ptCount val="1"/>
                <c:pt idx="0">
                  <c:v>201604BR11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Summary'!$L$79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BCC-4C63-A680-B73DD6D327E2}"/>
            </c:ext>
          </c:extLst>
        </c:ser>
        <c:ser>
          <c:idx val="59"/>
          <c:order val="59"/>
          <c:tx>
            <c:strRef>
              <c:f>'201604 BR Summary'!$B$80</c:f>
              <c:strCache>
                <c:ptCount val="1"/>
                <c:pt idx="0">
                  <c:v>201604BR49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BCC-4C63-A680-B73DD6D327E2}"/>
            </c:ext>
          </c:extLst>
        </c:ser>
        <c:ser>
          <c:idx val="60"/>
          <c:order val="60"/>
          <c:tx>
            <c:strRef>
              <c:f>'201604 BR Summary'!$B$81</c:f>
              <c:strCache>
                <c:ptCount val="1"/>
                <c:pt idx="0">
                  <c:v>201604BR60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BCC-4C63-A680-B73DD6D327E2}"/>
            </c:ext>
          </c:extLst>
        </c:ser>
        <c:ser>
          <c:idx val="61"/>
          <c:order val="61"/>
          <c:tx>
            <c:strRef>
              <c:f>'201604 BR Summary'!$B$82</c:f>
              <c:strCache>
                <c:ptCount val="1"/>
                <c:pt idx="0">
                  <c:v>201604BR64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BCC-4C63-A680-B73DD6D327E2}"/>
            </c:ext>
          </c:extLst>
        </c:ser>
        <c:ser>
          <c:idx val="62"/>
          <c:order val="62"/>
          <c:tx>
            <c:strRef>
              <c:f>'201604 BR Summary'!$B$83</c:f>
              <c:strCache>
                <c:ptCount val="1"/>
                <c:pt idx="0">
                  <c:v>201604BR102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BCC-4C63-A680-B73DD6D327E2}"/>
            </c:ext>
          </c:extLst>
        </c:ser>
        <c:ser>
          <c:idx val="63"/>
          <c:order val="63"/>
          <c:tx>
            <c:strRef>
              <c:f>'201604 BR Summary'!$B$84</c:f>
              <c:strCache>
                <c:ptCount val="1"/>
                <c:pt idx="0">
                  <c:v>201604BR114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BCC-4C63-A680-B73DD6D327E2}"/>
            </c:ext>
          </c:extLst>
        </c:ser>
        <c:ser>
          <c:idx val="64"/>
          <c:order val="64"/>
          <c:tx>
            <c:strRef>
              <c:f>'201604 BR Summary'!$B$85</c:f>
              <c:strCache>
                <c:ptCount val="1"/>
                <c:pt idx="0">
                  <c:v>201604BR116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BCC-4C63-A680-B73DD6D327E2}"/>
            </c:ext>
          </c:extLst>
        </c:ser>
        <c:ser>
          <c:idx val="65"/>
          <c:order val="65"/>
          <c:tx>
            <c:strRef>
              <c:f>'201604 BR Summary'!$B$86</c:f>
              <c:strCache>
                <c:ptCount val="1"/>
                <c:pt idx="0">
                  <c:v>201604BR129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BCC-4C63-A680-B73DD6D327E2}"/>
            </c:ext>
          </c:extLst>
        </c:ser>
        <c:ser>
          <c:idx val="66"/>
          <c:order val="66"/>
          <c:tx>
            <c:strRef>
              <c:f>'201604 BR Summary'!$B$87</c:f>
              <c:strCache>
                <c:ptCount val="1"/>
                <c:pt idx="0">
                  <c:v>201604BR142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BCC-4C63-A680-B73DD6D327E2}"/>
            </c:ext>
          </c:extLst>
        </c:ser>
        <c:ser>
          <c:idx val="67"/>
          <c:order val="67"/>
          <c:tx>
            <c:strRef>
              <c:f>'201604 BR Summary'!$B$88</c:f>
              <c:strCache>
                <c:ptCount val="1"/>
                <c:pt idx="0">
                  <c:v>201604BR220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BCC-4C63-A680-B73DD6D327E2}"/>
            </c:ext>
          </c:extLst>
        </c:ser>
        <c:ser>
          <c:idx val="68"/>
          <c:order val="68"/>
          <c:tx>
            <c:strRef>
              <c:f>'201604 BR Summary'!$B$89</c:f>
              <c:strCache>
                <c:ptCount val="1"/>
                <c:pt idx="0">
                  <c:v>201604BR235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Summary'!$L$89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BCC-4C63-A680-B73DD6D327E2}"/>
            </c:ext>
          </c:extLst>
        </c:ser>
        <c:ser>
          <c:idx val="69"/>
          <c:order val="69"/>
          <c:tx>
            <c:strRef>
              <c:f>'201604 BR Summary'!$B$90</c:f>
              <c:strCache>
                <c:ptCount val="1"/>
                <c:pt idx="0">
                  <c:v>201604BR239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BCC-4C63-A680-B73DD6D327E2}"/>
            </c:ext>
          </c:extLst>
        </c:ser>
        <c:ser>
          <c:idx val="70"/>
          <c:order val="70"/>
          <c:tx>
            <c:strRef>
              <c:f>'201604 BR Summary'!$B$91</c:f>
              <c:strCache>
                <c:ptCount val="1"/>
                <c:pt idx="0">
                  <c:v>201604BR427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BCC-4C63-A680-B73DD6D327E2}"/>
            </c:ext>
          </c:extLst>
        </c:ser>
        <c:ser>
          <c:idx val="71"/>
          <c:order val="71"/>
          <c:tx>
            <c:strRef>
              <c:f>'201604 BR Summary'!$B$92</c:f>
              <c:strCache>
                <c:ptCount val="1"/>
                <c:pt idx="0">
                  <c:v>201604BR428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Summary'!$L$92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BCC-4C63-A680-B73DD6D327E2}"/>
            </c:ext>
          </c:extLst>
        </c:ser>
        <c:ser>
          <c:idx val="72"/>
          <c:order val="72"/>
          <c:tx>
            <c:strRef>
              <c:f>'201604 BR Summary'!$B$93</c:f>
              <c:strCache>
                <c:ptCount val="1"/>
                <c:pt idx="0">
                  <c:v>201604BR429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Summary'!$L$93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BCC-4C63-A680-B73DD6D327E2}"/>
            </c:ext>
          </c:extLst>
        </c:ser>
        <c:ser>
          <c:idx val="73"/>
          <c:order val="73"/>
          <c:tx>
            <c:strRef>
              <c:f>'201604 BR Summary'!$B$94</c:f>
              <c:strCache>
                <c:ptCount val="1"/>
                <c:pt idx="0">
                  <c:v>201604BR431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Summary'!$L$94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BCC-4C63-A680-B73DD6D327E2}"/>
            </c:ext>
          </c:extLst>
        </c:ser>
        <c:ser>
          <c:idx val="74"/>
          <c:order val="74"/>
          <c:tx>
            <c:strRef>
              <c:f>'201604 BR Summary'!$B$95</c:f>
              <c:strCache>
                <c:ptCount val="1"/>
                <c:pt idx="0">
                  <c:v>201604BR445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BCC-4C63-A680-B73DD6D327E2}"/>
            </c:ext>
          </c:extLst>
        </c:ser>
        <c:ser>
          <c:idx val="75"/>
          <c:order val="75"/>
          <c:tx>
            <c:strRef>
              <c:f>'201604 BR Summary'!$B$96</c:f>
              <c:strCache>
                <c:ptCount val="1"/>
                <c:pt idx="0">
                  <c:v>201604BR456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'201604 BR Summary'!$L$2:$L$96</c:f>
              <c:strCache>
                <c:ptCount val="95"/>
                <c:pt idx="0">
                  <c:v>1.31</c:v>
                </c:pt>
                <c:pt idx="1">
                  <c:v>1.58</c:v>
                </c:pt>
                <c:pt idx="2">
                  <c:v>1.98</c:v>
                </c:pt>
                <c:pt idx="3">
                  <c:v>2.04</c:v>
                </c:pt>
                <c:pt idx="4">
                  <c:v>2.28</c:v>
                </c:pt>
                <c:pt idx="5">
                  <c:v>3.01</c:v>
                </c:pt>
                <c:pt idx="6">
                  <c:v>3.03</c:v>
                </c:pt>
                <c:pt idx="7">
                  <c:v>3.05</c:v>
                </c:pt>
                <c:pt idx="8">
                  <c:v>3.06</c:v>
                </c:pt>
                <c:pt idx="9">
                  <c:v>3.08</c:v>
                </c:pt>
                <c:pt idx="10">
                  <c:v>3.11</c:v>
                </c:pt>
                <c:pt idx="11">
                  <c:v>3.15</c:v>
                </c:pt>
                <c:pt idx="12">
                  <c:v>3.16</c:v>
                </c:pt>
                <c:pt idx="13">
                  <c:v>3.18</c:v>
                </c:pt>
                <c:pt idx="14">
                  <c:v>3.19</c:v>
                </c:pt>
                <c:pt idx="15">
                  <c:v>3.20</c:v>
                </c:pt>
                <c:pt idx="16">
                  <c:v>3.20</c:v>
                </c:pt>
                <c:pt idx="17">
                  <c:v>3.23</c:v>
                </c:pt>
                <c:pt idx="18">
                  <c:v>3.26</c:v>
                </c:pt>
                <c:pt idx="19">
                  <c:v>3.33</c:v>
                </c:pt>
                <c:pt idx="20">
                  <c:v>3.34</c:v>
                </c:pt>
                <c:pt idx="21">
                  <c:v>3.34</c:v>
                </c:pt>
                <c:pt idx="22">
                  <c:v>3.38</c:v>
                </c:pt>
                <c:pt idx="23">
                  <c:v>3.41</c:v>
                </c:pt>
                <c:pt idx="24">
                  <c:v>3.42</c:v>
                </c:pt>
                <c:pt idx="25">
                  <c:v>3.42</c:v>
                </c:pt>
                <c:pt idx="26">
                  <c:v>3.44</c:v>
                </c:pt>
                <c:pt idx="27">
                  <c:v>3.47</c:v>
                </c:pt>
                <c:pt idx="28">
                  <c:v>3.49</c:v>
                </c:pt>
                <c:pt idx="29">
                  <c:v>3.50</c:v>
                </c:pt>
                <c:pt idx="30">
                  <c:v>3.51</c:v>
                </c:pt>
                <c:pt idx="31">
                  <c:v>3.51</c:v>
                </c:pt>
                <c:pt idx="32">
                  <c:v>3.51</c:v>
                </c:pt>
                <c:pt idx="33">
                  <c:v>3.52</c:v>
                </c:pt>
                <c:pt idx="34">
                  <c:v>3.55</c:v>
                </c:pt>
                <c:pt idx="35">
                  <c:v>3.59</c:v>
                </c:pt>
                <c:pt idx="36">
                  <c:v>3.60</c:v>
                </c:pt>
                <c:pt idx="37">
                  <c:v>3.69</c:v>
                </c:pt>
                <c:pt idx="38">
                  <c:v>3.71</c:v>
                </c:pt>
                <c:pt idx="39">
                  <c:v>3.75</c:v>
                </c:pt>
                <c:pt idx="40">
                  <c:v>3.75</c:v>
                </c:pt>
                <c:pt idx="41">
                  <c:v>3.76</c:v>
                </c:pt>
                <c:pt idx="42">
                  <c:v>3.82</c:v>
                </c:pt>
                <c:pt idx="43">
                  <c:v>3.85</c:v>
                </c:pt>
                <c:pt idx="44">
                  <c:v>3.85</c:v>
                </c:pt>
                <c:pt idx="45">
                  <c:v>3.90</c:v>
                </c:pt>
                <c:pt idx="46">
                  <c:v>3.90</c:v>
                </c:pt>
                <c:pt idx="47">
                  <c:v>3.90</c:v>
                </c:pt>
                <c:pt idx="48">
                  <c:v>3.91</c:v>
                </c:pt>
                <c:pt idx="49">
                  <c:v>3.94</c:v>
                </c:pt>
                <c:pt idx="50">
                  <c:v>3.95</c:v>
                </c:pt>
                <c:pt idx="51">
                  <c:v>3.97</c:v>
                </c:pt>
                <c:pt idx="52">
                  <c:v>4.00</c:v>
                </c:pt>
                <c:pt idx="53">
                  <c:v>4.05</c:v>
                </c:pt>
                <c:pt idx="54">
                  <c:v>4.07</c:v>
                </c:pt>
                <c:pt idx="55">
                  <c:v>4.09</c:v>
                </c:pt>
                <c:pt idx="56">
                  <c:v>4.11</c:v>
                </c:pt>
                <c:pt idx="57">
                  <c:v>4.15</c:v>
                </c:pt>
                <c:pt idx="58">
                  <c:v>4.18</c:v>
                </c:pt>
                <c:pt idx="59">
                  <c:v>4.18</c:v>
                </c:pt>
                <c:pt idx="60">
                  <c:v>4.28</c:v>
                </c:pt>
                <c:pt idx="61">
                  <c:v>4.35</c:v>
                </c:pt>
                <c:pt idx="62">
                  <c:v>4.41</c:v>
                </c:pt>
                <c:pt idx="63">
                  <c:v>4.46</c:v>
                </c:pt>
                <c:pt idx="64">
                  <c:v>4.56</c:v>
                </c:pt>
                <c:pt idx="65">
                  <c:v>4.56</c:v>
                </c:pt>
                <c:pt idx="66">
                  <c:v>4.66</c:v>
                </c:pt>
                <c:pt idx="67">
                  <c:v>4.70</c:v>
                </c:pt>
                <c:pt idx="68">
                  <c:v>4.73</c:v>
                </c:pt>
                <c:pt idx="69">
                  <c:v>4.84</c:v>
                </c:pt>
                <c:pt idx="70">
                  <c:v>5.14</c:v>
                </c:pt>
                <c:pt idx="71">
                  <c:v>5.39</c:v>
                </c:pt>
                <c:pt idx="72">
                  <c:v>5.47</c:v>
                </c:pt>
                <c:pt idx="73">
                  <c:v>5.50</c:v>
                </c:pt>
                <c:pt idx="74">
                  <c:v>5.77</c:v>
                </c:pt>
                <c:pt idx="75">
                  <c:v>5.98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strCache>
            </c:strRef>
          </c:xVal>
          <c:yVal>
            <c:numRef>
              <c:f>'201604 BR Summary'!$L$96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BCC-4C63-A680-B73DD6D3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3240"/>
        <c:axId val="604343632"/>
      </c:scatterChart>
      <c:valAx>
        <c:axId val="6043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4343632"/>
        <c:crosses val="autoZero"/>
        <c:crossBetween val="midCat"/>
      </c:valAx>
      <c:valAx>
        <c:axId val="6043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logGAVcopies/ug</a:t>
                </a:r>
                <a:r>
                  <a:rPr lang="en-AU" baseline="0"/>
                  <a:t> TNA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32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 GAV</a:t>
            </a:r>
            <a:r>
              <a:rPr lang="en-AU" baseline="0"/>
              <a:t> Prevalence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7-45E2-BF3E-56E42CA5E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7-45E2-BF3E-56E42CA5EC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7-45E2-BF3E-56E42CA5EC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7-45E2-BF3E-56E42CA5EC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('201602 BR summary'!$N$7:$N$9,'201602 BR summary'!$N$11)</c:f>
              <c:strCache>
                <c:ptCount val="4"/>
                <c:pt idx="0">
                  <c:v>Low</c:v>
                </c:pt>
                <c:pt idx="1">
                  <c:v>Very low </c:v>
                </c:pt>
                <c:pt idx="2">
                  <c:v>Really low</c:v>
                </c:pt>
                <c:pt idx="3">
                  <c:v>Not detected (ND)</c:v>
                </c:pt>
              </c:strCache>
            </c:strRef>
          </c:cat>
          <c:val>
            <c:numRef>
              <c:f>('201602 BR summary'!$Q$7:$Q$9,'201602 BR summary'!$Q$11)</c:f>
              <c:numCache>
                <c:formatCode>0%</c:formatCode>
                <c:ptCount val="4"/>
                <c:pt idx="0">
                  <c:v>6.6666666666666666E-2</c:v>
                </c:pt>
                <c:pt idx="1">
                  <c:v>0.26666666666666666</c:v>
                </c:pt>
                <c:pt idx="2">
                  <c:v>0.43333333333333335</c:v>
                </c:pt>
                <c:pt idx="3">
                  <c:v>0.23333333333333334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7-45E2-BF3E-56E42CA5E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201602 Broodstock GAV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201602 BR Summary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'201602 BR summary'!$B$2:$B$31</c:f>
              <c:strCache>
                <c:ptCount val="30"/>
                <c:pt idx="0">
                  <c:v>201602_BR_092</c:v>
                </c:pt>
                <c:pt idx="1">
                  <c:v>201602_BR_085</c:v>
                </c:pt>
                <c:pt idx="2">
                  <c:v>201602_BR_105</c:v>
                </c:pt>
                <c:pt idx="3">
                  <c:v>201602_BR_070</c:v>
                </c:pt>
                <c:pt idx="4">
                  <c:v>201602_BR_040</c:v>
                </c:pt>
                <c:pt idx="5">
                  <c:v>201602_BR_060</c:v>
                </c:pt>
                <c:pt idx="6">
                  <c:v>201602_BR_044</c:v>
                </c:pt>
                <c:pt idx="7">
                  <c:v>201602_BR_081</c:v>
                </c:pt>
                <c:pt idx="8">
                  <c:v>201602_BR_055</c:v>
                </c:pt>
                <c:pt idx="9">
                  <c:v>201602_BR_096</c:v>
                </c:pt>
                <c:pt idx="10">
                  <c:v>201602_BR_093</c:v>
                </c:pt>
                <c:pt idx="11">
                  <c:v>201602_BR_087</c:v>
                </c:pt>
                <c:pt idx="12">
                  <c:v>201602_BR_035</c:v>
                </c:pt>
                <c:pt idx="13">
                  <c:v>201602_BR_079</c:v>
                </c:pt>
                <c:pt idx="14">
                  <c:v>201602_BR_069</c:v>
                </c:pt>
                <c:pt idx="15">
                  <c:v>201602_BR_054</c:v>
                </c:pt>
                <c:pt idx="16">
                  <c:v>201602_BR_063</c:v>
                </c:pt>
                <c:pt idx="17">
                  <c:v>201602_BR_088</c:v>
                </c:pt>
                <c:pt idx="18">
                  <c:v>201602_BR_075</c:v>
                </c:pt>
                <c:pt idx="19">
                  <c:v>201602_BR_036</c:v>
                </c:pt>
                <c:pt idx="20">
                  <c:v>201602_BR_039</c:v>
                </c:pt>
                <c:pt idx="21">
                  <c:v>201602_BR_066</c:v>
                </c:pt>
                <c:pt idx="22">
                  <c:v>201602_BR_102</c:v>
                </c:pt>
                <c:pt idx="23">
                  <c:v>201602_BR_026</c:v>
                </c:pt>
                <c:pt idx="24">
                  <c:v>201602_BR_031</c:v>
                </c:pt>
                <c:pt idx="25">
                  <c:v>201602_BR_056</c:v>
                </c:pt>
                <c:pt idx="26">
                  <c:v>201602_BR_104</c:v>
                </c:pt>
                <c:pt idx="27">
                  <c:v>201602_BR_110</c:v>
                </c:pt>
                <c:pt idx="28">
                  <c:v>201602_BR_123</c:v>
                </c:pt>
                <c:pt idx="29">
                  <c:v>201602_BR_127</c:v>
                </c:pt>
              </c:strCache>
            </c:strRef>
          </c:xVal>
          <c:yVal>
            <c:numRef>
              <c:f>'201602 BR summary'!$L$2:$L$31</c:f>
              <c:numCache>
                <c:formatCode>0.00</c:formatCode>
                <c:ptCount val="30"/>
                <c:pt idx="0">
                  <c:v>1.1434628201964379</c:v>
                </c:pt>
                <c:pt idx="1">
                  <c:v>1.3065720086540544</c:v>
                </c:pt>
                <c:pt idx="2">
                  <c:v>1.3916969997406101</c:v>
                </c:pt>
                <c:pt idx="3">
                  <c:v>1.4588088518262221</c:v>
                </c:pt>
                <c:pt idx="4">
                  <c:v>1.4648300064018593</c:v>
                </c:pt>
                <c:pt idx="5">
                  <c:v>1.5110168703754687</c:v>
                </c:pt>
                <c:pt idx="6">
                  <c:v>1.5113360545322889</c:v>
                </c:pt>
                <c:pt idx="7">
                  <c:v>1.6132251233404598</c:v>
                </c:pt>
                <c:pt idx="8">
                  <c:v>1.6275328388010153</c:v>
                </c:pt>
                <c:pt idx="9">
                  <c:v>1.7011385058059916</c:v>
                </c:pt>
                <c:pt idx="10">
                  <c:v>1.7342547530809727</c:v>
                </c:pt>
                <c:pt idx="11">
                  <c:v>1.8238320288683263</c:v>
                </c:pt>
                <c:pt idx="12">
                  <c:v>1.8369676007400522</c:v>
                </c:pt>
                <c:pt idx="13">
                  <c:v>2.1416111815029968</c:v>
                </c:pt>
                <c:pt idx="14">
                  <c:v>2.1965309741937475</c:v>
                </c:pt>
                <c:pt idx="15">
                  <c:v>2.223493007807694</c:v>
                </c:pt>
                <c:pt idx="16">
                  <c:v>2.2854479087841155</c:v>
                </c:pt>
                <c:pt idx="17">
                  <c:v>2.3056007702842956</c:v>
                </c:pt>
                <c:pt idx="18">
                  <c:v>2.4252639761933157</c:v>
                </c:pt>
                <c:pt idx="19">
                  <c:v>2.7646392372717945</c:v>
                </c:pt>
                <c:pt idx="20">
                  <c:v>2.9829026957555613</c:v>
                </c:pt>
                <c:pt idx="21">
                  <c:v>3.3216489024590548</c:v>
                </c:pt>
                <c:pt idx="22">
                  <c:v>3.5651513588077104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7-4682-A3B6-E3629EC1A880}"/>
            </c:ext>
          </c:extLst>
        </c:ser>
        <c:ser>
          <c:idx val="1"/>
          <c:order val="1"/>
          <c:tx>
            <c:strRef>
              <c:f>'201602 BR summary'!$B$5</c:f>
              <c:strCache>
                <c:ptCount val="1"/>
                <c:pt idx="0">
                  <c:v>201602_BR_070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summary'!$L$5</c:f>
              <c:numCache>
                <c:formatCode>0.00</c:formatCode>
                <c:ptCount val="1"/>
                <c:pt idx="0">
                  <c:v>1.4588088518262221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7-4682-A3B6-E3629EC1A880}"/>
            </c:ext>
          </c:extLst>
        </c:ser>
        <c:ser>
          <c:idx val="2"/>
          <c:order val="2"/>
          <c:tx>
            <c:strRef>
              <c:f>'201602 BR summary'!$B$6</c:f>
              <c:strCache>
                <c:ptCount val="1"/>
                <c:pt idx="0">
                  <c:v>201602_BR_040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summary'!$L$6</c:f>
              <c:numCache>
                <c:formatCode>0.00</c:formatCode>
                <c:ptCount val="1"/>
                <c:pt idx="0">
                  <c:v>1.4648300064018593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57-4682-A3B6-E3629EC1A880}"/>
            </c:ext>
          </c:extLst>
        </c:ser>
        <c:ser>
          <c:idx val="3"/>
          <c:order val="3"/>
          <c:tx>
            <c:strRef>
              <c:f>'201602 BR summary'!$B$7</c:f>
              <c:strCache>
                <c:ptCount val="1"/>
                <c:pt idx="0">
                  <c:v>201602_BR_060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summary'!$L$7</c:f>
              <c:numCache>
                <c:formatCode>0.00</c:formatCode>
                <c:ptCount val="1"/>
                <c:pt idx="0">
                  <c:v>1.5110168703754687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7-4682-A3B6-E3629EC1A880}"/>
            </c:ext>
          </c:extLst>
        </c:ser>
        <c:ser>
          <c:idx val="4"/>
          <c:order val="4"/>
          <c:tx>
            <c:strRef>
              <c:f>'201602 BR summary'!$B$8</c:f>
              <c:strCache>
                <c:ptCount val="1"/>
                <c:pt idx="0">
                  <c:v>201602_BR_044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summary'!$L$8</c:f>
              <c:numCache>
                <c:formatCode>0.00</c:formatCode>
                <c:ptCount val="1"/>
                <c:pt idx="0">
                  <c:v>1.5113360545322889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57-4682-A3B6-E3629EC1A880}"/>
            </c:ext>
          </c:extLst>
        </c:ser>
        <c:ser>
          <c:idx val="5"/>
          <c:order val="5"/>
          <c:tx>
            <c:strRef>
              <c:f>'201602 BR summary'!$B$9</c:f>
              <c:strCache>
                <c:ptCount val="1"/>
                <c:pt idx="0">
                  <c:v>201602_BR_081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summary'!$L$9</c:f>
              <c:numCache>
                <c:formatCode>0.00</c:formatCode>
                <c:ptCount val="1"/>
                <c:pt idx="0">
                  <c:v>1.6132251233404598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7-4682-A3B6-E3629EC1A880}"/>
            </c:ext>
          </c:extLst>
        </c:ser>
        <c:ser>
          <c:idx val="6"/>
          <c:order val="6"/>
          <c:tx>
            <c:strRef>
              <c:f>'201602 BR summary'!$B$10</c:f>
              <c:strCache>
                <c:ptCount val="1"/>
                <c:pt idx="0">
                  <c:v>201602_BR_055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summary'!$L$10</c:f>
              <c:numCache>
                <c:formatCode>0.00</c:formatCode>
                <c:ptCount val="1"/>
                <c:pt idx="0">
                  <c:v>1.6275328388010153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57-4682-A3B6-E3629EC1A880}"/>
            </c:ext>
          </c:extLst>
        </c:ser>
        <c:ser>
          <c:idx val="7"/>
          <c:order val="7"/>
          <c:tx>
            <c:strRef>
              <c:f>'201602 BR summary'!$B$11</c:f>
              <c:strCache>
                <c:ptCount val="1"/>
                <c:pt idx="0">
                  <c:v>201602_BR_096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summary'!$L$11</c:f>
              <c:numCache>
                <c:formatCode>0.00</c:formatCode>
                <c:ptCount val="1"/>
                <c:pt idx="0">
                  <c:v>1.7011385058059916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57-4682-A3B6-E3629EC1A880}"/>
            </c:ext>
          </c:extLst>
        </c:ser>
        <c:ser>
          <c:idx val="8"/>
          <c:order val="8"/>
          <c:tx>
            <c:strRef>
              <c:f>'201602 BR summary'!$B$12</c:f>
              <c:strCache>
                <c:ptCount val="1"/>
                <c:pt idx="0">
                  <c:v>201602_BR_093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summary'!$L$12</c:f>
              <c:numCache>
                <c:formatCode>0.00</c:formatCode>
                <c:ptCount val="1"/>
                <c:pt idx="0">
                  <c:v>1.7342547530809727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F57-4682-A3B6-E3629EC1A880}"/>
            </c:ext>
          </c:extLst>
        </c:ser>
        <c:ser>
          <c:idx val="9"/>
          <c:order val="9"/>
          <c:tx>
            <c:strRef>
              <c:f>'201602 BR summary'!$B$13</c:f>
              <c:strCache>
                <c:ptCount val="1"/>
                <c:pt idx="0">
                  <c:v>201602_BR_087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summary'!$L$13</c:f>
              <c:numCache>
                <c:formatCode>0.00</c:formatCode>
                <c:ptCount val="1"/>
                <c:pt idx="0">
                  <c:v>1.8238320288683263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F57-4682-A3B6-E3629EC1A880}"/>
            </c:ext>
          </c:extLst>
        </c:ser>
        <c:ser>
          <c:idx val="10"/>
          <c:order val="10"/>
          <c:tx>
            <c:strRef>
              <c:f>'201602 BR summary'!$B$14</c:f>
              <c:strCache>
                <c:ptCount val="1"/>
                <c:pt idx="0">
                  <c:v>201602_BR_035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summary'!$L$14</c:f>
              <c:numCache>
                <c:formatCode>0.00</c:formatCode>
                <c:ptCount val="1"/>
                <c:pt idx="0">
                  <c:v>1.8369676007400522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F57-4682-A3B6-E3629EC1A880}"/>
            </c:ext>
          </c:extLst>
        </c:ser>
        <c:ser>
          <c:idx val="11"/>
          <c:order val="11"/>
          <c:tx>
            <c:strRef>
              <c:f>'201602 BR summary'!$B$15</c:f>
              <c:strCache>
                <c:ptCount val="1"/>
                <c:pt idx="0">
                  <c:v>201602_BR_079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summary'!$L$15</c:f>
              <c:numCache>
                <c:formatCode>0.00</c:formatCode>
                <c:ptCount val="1"/>
                <c:pt idx="0">
                  <c:v>2.1416111815029968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F57-4682-A3B6-E3629EC1A880}"/>
            </c:ext>
          </c:extLst>
        </c:ser>
        <c:ser>
          <c:idx val="12"/>
          <c:order val="12"/>
          <c:tx>
            <c:strRef>
              <c:f>'201602 BR summary'!$B$16</c:f>
              <c:strCache>
                <c:ptCount val="1"/>
                <c:pt idx="0">
                  <c:v>201602_BR_069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summary'!$L$16</c:f>
              <c:numCache>
                <c:formatCode>0.00</c:formatCode>
                <c:ptCount val="1"/>
                <c:pt idx="0">
                  <c:v>2.1965309741937475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F57-4682-A3B6-E3629EC1A880}"/>
            </c:ext>
          </c:extLst>
        </c:ser>
        <c:ser>
          <c:idx val="13"/>
          <c:order val="13"/>
          <c:tx>
            <c:strRef>
              <c:f>'201602 BR summary'!$B$17</c:f>
              <c:strCache>
                <c:ptCount val="1"/>
                <c:pt idx="0">
                  <c:v>201602_BR_054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summary'!$L$17</c:f>
              <c:numCache>
                <c:formatCode>0.00</c:formatCode>
                <c:ptCount val="1"/>
                <c:pt idx="0">
                  <c:v>2.223493007807694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F57-4682-A3B6-E3629EC1A880}"/>
            </c:ext>
          </c:extLst>
        </c:ser>
        <c:ser>
          <c:idx val="14"/>
          <c:order val="14"/>
          <c:tx>
            <c:strRef>
              <c:f>'201602 BR summary'!$B$18</c:f>
              <c:strCache>
                <c:ptCount val="1"/>
                <c:pt idx="0">
                  <c:v>201602_BR_063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summary'!$L$18</c:f>
              <c:numCache>
                <c:formatCode>0.00</c:formatCode>
                <c:ptCount val="1"/>
                <c:pt idx="0">
                  <c:v>2.2854479087841155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F57-4682-A3B6-E3629EC1A880}"/>
            </c:ext>
          </c:extLst>
        </c:ser>
        <c:ser>
          <c:idx val="15"/>
          <c:order val="15"/>
          <c:tx>
            <c:strRef>
              <c:f>'201602 BR summary'!$B$19</c:f>
              <c:strCache>
                <c:ptCount val="1"/>
                <c:pt idx="0">
                  <c:v>201602_BR_088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summary'!$L$19</c:f>
              <c:numCache>
                <c:formatCode>0.00</c:formatCode>
                <c:ptCount val="1"/>
                <c:pt idx="0">
                  <c:v>2.3056007702842956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F57-4682-A3B6-E3629EC1A880}"/>
            </c:ext>
          </c:extLst>
        </c:ser>
        <c:ser>
          <c:idx val="16"/>
          <c:order val="16"/>
          <c:tx>
            <c:strRef>
              <c:f>'201602 BR summary'!$B$20</c:f>
              <c:strCache>
                <c:ptCount val="1"/>
                <c:pt idx="0">
                  <c:v>201602_BR_075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summary'!$L$20</c:f>
              <c:numCache>
                <c:formatCode>0.00</c:formatCode>
                <c:ptCount val="1"/>
                <c:pt idx="0">
                  <c:v>2.4252639761933157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F57-4682-A3B6-E3629EC1A880}"/>
            </c:ext>
          </c:extLst>
        </c:ser>
        <c:ser>
          <c:idx val="17"/>
          <c:order val="17"/>
          <c:tx>
            <c:strRef>
              <c:f>'201602 BR summary'!$B$21</c:f>
              <c:strCache>
                <c:ptCount val="1"/>
                <c:pt idx="0">
                  <c:v>201602_BR_036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summary'!$L$21</c:f>
              <c:numCache>
                <c:formatCode>0.00</c:formatCode>
                <c:ptCount val="1"/>
                <c:pt idx="0">
                  <c:v>2.7646392372717945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F57-4682-A3B6-E3629EC1A880}"/>
            </c:ext>
          </c:extLst>
        </c:ser>
        <c:ser>
          <c:idx val="18"/>
          <c:order val="18"/>
          <c:tx>
            <c:strRef>
              <c:f>'201602 BR summary'!$B$22</c:f>
              <c:strCache>
                <c:ptCount val="1"/>
                <c:pt idx="0">
                  <c:v>201602_BR_039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summary'!$L$22</c:f>
              <c:numCache>
                <c:formatCode>0.00</c:formatCode>
                <c:ptCount val="1"/>
                <c:pt idx="0">
                  <c:v>2.9829026957555613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F57-4682-A3B6-E3629EC1A880}"/>
            </c:ext>
          </c:extLst>
        </c:ser>
        <c:ser>
          <c:idx val="19"/>
          <c:order val="19"/>
          <c:tx>
            <c:strRef>
              <c:f>'201602 BR summary'!$B$23</c:f>
              <c:strCache>
                <c:ptCount val="1"/>
                <c:pt idx="0">
                  <c:v>201602_BR_066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summary'!$L$23</c:f>
              <c:numCache>
                <c:formatCode>0.00</c:formatCode>
                <c:ptCount val="1"/>
                <c:pt idx="0">
                  <c:v>3.3216489024590548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F57-4682-A3B6-E3629EC1A880}"/>
            </c:ext>
          </c:extLst>
        </c:ser>
        <c:ser>
          <c:idx val="20"/>
          <c:order val="20"/>
          <c:tx>
            <c:strRef>
              <c:f>'201602 BR summary'!$B$24</c:f>
              <c:strCache>
                <c:ptCount val="1"/>
                <c:pt idx="0">
                  <c:v>201602_BR_102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summary'!$L$24</c:f>
              <c:numCache>
                <c:formatCode>0.00</c:formatCode>
                <c:ptCount val="1"/>
                <c:pt idx="0">
                  <c:v>3.5651513588077104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57-4682-A3B6-E3629EC1A880}"/>
            </c:ext>
          </c:extLst>
        </c:ser>
        <c:ser>
          <c:idx val="21"/>
          <c:order val="21"/>
          <c:tx>
            <c:strRef>
              <c:f>'201602 BR summary'!$B$25</c:f>
              <c:strCache>
                <c:ptCount val="1"/>
                <c:pt idx="0">
                  <c:v>201602_BR_026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summary'!$L$25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F57-4682-A3B6-E3629EC1A880}"/>
            </c:ext>
          </c:extLst>
        </c:ser>
        <c:ser>
          <c:idx val="22"/>
          <c:order val="22"/>
          <c:tx>
            <c:strRef>
              <c:f>'201602 BR summary'!$B$26</c:f>
              <c:strCache>
                <c:ptCount val="1"/>
                <c:pt idx="0">
                  <c:v>201602_BR_031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summary'!$L$26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57-4682-A3B6-E3629EC1A880}"/>
            </c:ext>
          </c:extLst>
        </c:ser>
        <c:ser>
          <c:idx val="23"/>
          <c:order val="23"/>
          <c:tx>
            <c:strRef>
              <c:f>'201602 BR summary'!$B$27</c:f>
              <c:strCache>
                <c:ptCount val="1"/>
                <c:pt idx="0">
                  <c:v>201602_BR_056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summary'!$L$27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F57-4682-A3B6-E3629EC1A880}"/>
            </c:ext>
          </c:extLst>
        </c:ser>
        <c:ser>
          <c:idx val="24"/>
          <c:order val="24"/>
          <c:tx>
            <c:strRef>
              <c:f>'201602 BR summary'!$B$28</c:f>
              <c:strCache>
                <c:ptCount val="1"/>
                <c:pt idx="0">
                  <c:v>201602_BR_104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summary'!$L$28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57-4682-A3B6-E3629EC1A880}"/>
            </c:ext>
          </c:extLst>
        </c:ser>
        <c:ser>
          <c:idx val="25"/>
          <c:order val="25"/>
          <c:tx>
            <c:strRef>
              <c:f>'201602 BR summary'!$B$29</c:f>
              <c:strCache>
                <c:ptCount val="1"/>
                <c:pt idx="0">
                  <c:v>201602_BR_110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summary'!$L$29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F57-4682-A3B6-E3629EC1A880}"/>
            </c:ext>
          </c:extLst>
        </c:ser>
        <c:ser>
          <c:idx val="26"/>
          <c:order val="26"/>
          <c:tx>
            <c:strRef>
              <c:f>'201602 BR summary'!$B$30</c:f>
              <c:strCache>
                <c:ptCount val="1"/>
                <c:pt idx="0">
                  <c:v>201602_BR_123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summary'!$L$30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F57-4682-A3B6-E3629EC1A880}"/>
            </c:ext>
          </c:extLst>
        </c:ser>
        <c:ser>
          <c:idx val="27"/>
          <c:order val="27"/>
          <c:tx>
            <c:strRef>
              <c:f>'201602 BR summary'!$B$31</c:f>
              <c:strCache>
                <c:ptCount val="1"/>
                <c:pt idx="0">
                  <c:v>201602_BR_127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'201602 BR summary'!$L$2:$L$31</c:f>
              <c:strCache>
                <c:ptCount val="30"/>
                <c:pt idx="0">
                  <c:v>1.14</c:v>
                </c:pt>
                <c:pt idx="1">
                  <c:v>1.31</c:v>
                </c:pt>
                <c:pt idx="2">
                  <c:v>1.39</c:v>
                </c:pt>
                <c:pt idx="3">
                  <c:v>1.46</c:v>
                </c:pt>
                <c:pt idx="4">
                  <c:v>1.46</c:v>
                </c:pt>
                <c:pt idx="5">
                  <c:v>1.51</c:v>
                </c:pt>
                <c:pt idx="6">
                  <c:v>1.51</c:v>
                </c:pt>
                <c:pt idx="7">
                  <c:v>1.61</c:v>
                </c:pt>
                <c:pt idx="8">
                  <c:v>1.63</c:v>
                </c:pt>
                <c:pt idx="9">
                  <c:v>1.70</c:v>
                </c:pt>
                <c:pt idx="10">
                  <c:v>1.73</c:v>
                </c:pt>
                <c:pt idx="11">
                  <c:v>1.82</c:v>
                </c:pt>
                <c:pt idx="12">
                  <c:v>1.84</c:v>
                </c:pt>
                <c:pt idx="13">
                  <c:v>2.14</c:v>
                </c:pt>
                <c:pt idx="14">
                  <c:v>2.20</c:v>
                </c:pt>
                <c:pt idx="15">
                  <c:v>2.22</c:v>
                </c:pt>
                <c:pt idx="16">
                  <c:v>2.29</c:v>
                </c:pt>
                <c:pt idx="17">
                  <c:v>2.31</c:v>
                </c:pt>
                <c:pt idx="18">
                  <c:v>2.43</c:v>
                </c:pt>
                <c:pt idx="19">
                  <c:v>2.76</c:v>
                </c:pt>
                <c:pt idx="20">
                  <c:v>2.98</c:v>
                </c:pt>
                <c:pt idx="21">
                  <c:v>3.32</c:v>
                </c:pt>
                <c:pt idx="22">
                  <c:v>3.57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strCache>
            </c:strRef>
          </c:xVal>
          <c:yVal>
            <c:numRef>
              <c:f>'201602 BR summary'!$L$31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F57-4682-A3B6-E3629EC1A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45592"/>
        <c:axId val="604345200"/>
      </c:scatterChart>
      <c:valAx>
        <c:axId val="6043455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604345200"/>
        <c:crosses val="autoZero"/>
        <c:crossBetween val="midCat"/>
      </c:valAx>
      <c:valAx>
        <c:axId val="6043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logGAV Copies/ug TNA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34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107154</xdr:colOff>
      <xdr:row>48</xdr:row>
      <xdr:rowOff>80961</xdr:rowOff>
    </xdr:from>
    <xdr:to>
      <xdr:col>38</xdr:col>
      <xdr:colOff>428627</xdr:colOff>
      <xdr:row>82</xdr:row>
      <xdr:rowOff>119061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5680529" y="8296274"/>
          <a:ext cx="15025692" cy="5705475"/>
          <a:chOff x="15406685" y="652461"/>
          <a:chExt cx="13370723" cy="5705475"/>
        </a:xfrm>
      </xdr:grpSpPr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15406685" y="652461"/>
            <a:ext cx="13370723" cy="5705475"/>
            <a:chOff x="15406685" y="652461"/>
            <a:chExt cx="13370723" cy="5705475"/>
          </a:xfrm>
        </xdr:grpSpPr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15406685" y="652461"/>
            <a:ext cx="13084970" cy="5705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5" name="Up-Down Arrow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28253532" y="1083469"/>
              <a:ext cx="523876" cy="4452937"/>
            </a:xfrm>
            <a:prstGeom prst="upDownArrow">
              <a:avLst/>
            </a:prstGeom>
            <a:gradFill flip="none" rotWithShape="1">
              <a:gsLst>
                <a:gs pos="0">
                  <a:srgbClr val="C00000"/>
                </a:gs>
                <a:gs pos="90000">
                  <a:srgbClr val="F7D1D1"/>
                </a:gs>
                <a:gs pos="63000">
                  <a:srgbClr val="FF5050"/>
                </a:gs>
                <a:gs pos="24000">
                  <a:srgbClr val="FF0000"/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 rot="5400000">
            <a:off x="26628329" y="3268270"/>
            <a:ext cx="3774281" cy="2381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AU" sz="1100" b="1" i="1"/>
              <a:t>Acute                                                                   Subclinical/ Chronic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0.04004</cdr:x>
      <cdr:y>0.42195</cdr:y>
    </cdr:from>
    <cdr:to>
      <cdr:x>0.98271</cdr:x>
      <cdr:y>0.42195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9813CF4-C6B5-4B24-BBD7-665BBCE900A3}"/>
            </a:ext>
          </a:extLst>
        </cdr:cNvPr>
        <cdr:cNvCxnSpPr/>
      </cdr:nvCxnSpPr>
      <cdr:spPr>
        <a:xfrm xmlns:a="http://schemas.openxmlformats.org/drawingml/2006/main" flipV="1">
          <a:off x="523877" y="2407444"/>
          <a:ext cx="12334875" cy="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5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83820</xdr:colOff>
      <xdr:row>0</xdr:row>
      <xdr:rowOff>0</xdr:rowOff>
    </xdr:from>
    <xdr:to>
      <xdr:col>25</xdr:col>
      <xdr:colOff>266700</xdr:colOff>
      <xdr:row>15</xdr:row>
      <xdr:rowOff>91440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662942</xdr:colOff>
      <xdr:row>99</xdr:row>
      <xdr:rowOff>121919</xdr:rowOff>
    </xdr:from>
    <xdr:to>
      <xdr:col>9</xdr:col>
      <xdr:colOff>447676</xdr:colOff>
      <xdr:row>161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215265</xdr:colOff>
      <xdr:row>13</xdr:row>
      <xdr:rowOff>19050</xdr:rowOff>
    </xdr:from>
    <xdr:to>
      <xdr:col>18</xdr:col>
      <xdr:colOff>504825</xdr:colOff>
      <xdr:row>29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922020</xdr:colOff>
      <xdr:row>31</xdr:row>
      <xdr:rowOff>57150</xdr:rowOff>
    </xdr:from>
    <xdr:to>
      <xdr:col>10</xdr:col>
      <xdr:colOff>388620</xdr:colOff>
      <xdr:row>76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2.Breeds_Stream\01.Prawns\16_PrawnGenome_ITRH-ARC_R-07350-01%202015-2019\Cohorts\G1T1701\Broodstock\Wild%20Broodstock\Viral%20Screening\G1T1701BR%20Viral%20results%20from%20Ke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C"/>
      <sheetName val="Tube to Genotype ID Match"/>
      <sheetName val="Parents highlighted"/>
      <sheetName val="nlrselected replicates"/>
      <sheetName val="Duplicates only"/>
      <sheetName val="Duplicates"/>
      <sheetName val="ini v culled GAV changes"/>
      <sheetName val="Q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8575">
          <a:solidFill>
            <a:srgbClr val="FF5050"/>
          </a:solidFill>
          <a:prstDash val="das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205"/>
  <sheetViews>
    <sheetView topLeftCell="N1" zoomScale="80" zoomScaleNormal="80" workbookViewId="0">
      <pane ySplit="1" topLeftCell="A2" activePane="bottomLeft" state="frozen"/>
      <selection pane="bottomLeft" activeCell="T2" sqref="T2:T9"/>
    </sheetView>
  </sheetViews>
  <sheetFormatPr defaultRowHeight="12.75" x14ac:dyDescent="0.2"/>
  <cols>
    <col min="1" max="1" width="12.28515625" bestFit="1" customWidth="1"/>
    <col min="2" max="2" width="14.5703125" bestFit="1" customWidth="1"/>
    <col min="3" max="3" width="8.85546875" style="8"/>
    <col min="4" max="4" width="4.5703125" style="42" customWidth="1"/>
    <col min="5" max="5" width="6.28515625" style="41" bestFit="1" customWidth="1"/>
    <col min="6" max="6" width="21.28515625" bestFit="1" customWidth="1"/>
    <col min="7" max="7" width="11.7109375" style="8" bestFit="1" customWidth="1"/>
    <col min="8" max="8" width="13.42578125" bestFit="1" customWidth="1"/>
    <col min="9" max="9" width="2.28515625" style="42" customWidth="1"/>
    <col min="10" max="10" width="5.140625" style="41" customWidth="1"/>
    <col min="11" max="11" width="16.7109375" customWidth="1"/>
    <col min="12" max="12" width="23.140625" bestFit="1" customWidth="1"/>
    <col min="13" max="13" width="25.140625" bestFit="1" customWidth="1"/>
    <col min="15" max="15" width="16" bestFit="1" customWidth="1"/>
    <col min="16" max="16" width="20.85546875" bestFit="1" customWidth="1"/>
    <col min="17" max="17" width="12.5703125" style="37" customWidth="1"/>
    <col min="20" max="20" width="20.85546875" bestFit="1" customWidth="1"/>
    <col min="21" max="21" width="10.85546875" bestFit="1" customWidth="1"/>
    <col min="24" max="24" width="33.85546875" bestFit="1" customWidth="1"/>
  </cols>
  <sheetData>
    <row r="1" spans="1:23" ht="27" thickBot="1" x14ac:dyDescent="0.3">
      <c r="A1" t="s">
        <v>88</v>
      </c>
      <c r="B1" s="27" t="s">
        <v>89</v>
      </c>
      <c r="C1" s="30" t="s">
        <v>218</v>
      </c>
      <c r="E1" s="41" t="s">
        <v>854</v>
      </c>
      <c r="F1" s="43" t="s">
        <v>89</v>
      </c>
      <c r="G1" s="49" t="s">
        <v>221</v>
      </c>
      <c r="H1" s="27" t="s">
        <v>75</v>
      </c>
      <c r="I1" s="44"/>
      <c r="J1" s="43"/>
      <c r="K1" s="86" t="s">
        <v>12</v>
      </c>
      <c r="L1" s="87" t="s">
        <v>775</v>
      </c>
      <c r="M1" s="85" t="s">
        <v>776</v>
      </c>
      <c r="O1" s="27" t="s">
        <v>826</v>
      </c>
      <c r="P1" s="27" t="s">
        <v>825</v>
      </c>
      <c r="Q1" s="133" t="s">
        <v>827</v>
      </c>
      <c r="S1" t="s">
        <v>826</v>
      </c>
      <c r="T1" t="s">
        <v>825</v>
      </c>
      <c r="U1" t="s">
        <v>827</v>
      </c>
      <c r="V1" t="s">
        <v>831</v>
      </c>
      <c r="W1" t="s">
        <v>832</v>
      </c>
    </row>
    <row r="2" spans="1:23" ht="16.149999999999999" customHeight="1" x14ac:dyDescent="0.2">
      <c r="A2" t="s">
        <v>91</v>
      </c>
      <c r="B2" s="33" t="s">
        <v>165</v>
      </c>
      <c r="C2" s="8" t="s">
        <v>217</v>
      </c>
      <c r="E2" s="41">
        <v>1</v>
      </c>
      <c r="F2" s="38" t="s">
        <v>160</v>
      </c>
      <c r="G2" s="39">
        <v>0</v>
      </c>
      <c r="H2" t="s">
        <v>78</v>
      </c>
      <c r="K2" s="88" t="s">
        <v>19</v>
      </c>
      <c r="L2" s="89" t="s">
        <v>20</v>
      </c>
      <c r="M2" s="90" t="s">
        <v>76</v>
      </c>
      <c r="O2" s="153">
        <v>1</v>
      </c>
      <c r="P2" s="153" t="s">
        <v>160</v>
      </c>
      <c r="Q2" s="154">
        <v>0</v>
      </c>
      <c r="S2">
        <v>1</v>
      </c>
      <c r="T2" t="s">
        <v>160</v>
      </c>
      <c r="U2">
        <v>0</v>
      </c>
      <c r="V2" t="s">
        <v>837</v>
      </c>
      <c r="W2">
        <v>201602</v>
      </c>
    </row>
    <row r="3" spans="1:23" x14ac:dyDescent="0.2">
      <c r="A3" t="s">
        <v>91</v>
      </c>
      <c r="B3" s="33" t="s">
        <v>166</v>
      </c>
      <c r="C3" s="8" t="s">
        <v>217</v>
      </c>
      <c r="E3" s="41">
        <v>2</v>
      </c>
      <c r="F3" s="38" t="s">
        <v>141</v>
      </c>
      <c r="G3" s="39">
        <v>0</v>
      </c>
      <c r="H3" t="s">
        <v>78</v>
      </c>
      <c r="K3" s="91" t="s">
        <v>22</v>
      </c>
      <c r="L3" s="92" t="s">
        <v>23</v>
      </c>
      <c r="M3" s="93" t="s">
        <v>77</v>
      </c>
      <c r="O3" s="153">
        <v>2</v>
      </c>
      <c r="P3" s="153" t="s">
        <v>141</v>
      </c>
      <c r="Q3" s="154">
        <v>0</v>
      </c>
      <c r="S3">
        <v>2</v>
      </c>
      <c r="T3" t="s">
        <v>141</v>
      </c>
      <c r="U3">
        <v>0</v>
      </c>
      <c r="V3" t="s">
        <v>838</v>
      </c>
      <c r="W3">
        <v>201602</v>
      </c>
    </row>
    <row r="4" spans="1:23" x14ac:dyDescent="0.2">
      <c r="A4" t="s">
        <v>148</v>
      </c>
      <c r="B4" s="33" t="s">
        <v>145</v>
      </c>
      <c r="C4" s="8" t="s">
        <v>217</v>
      </c>
      <c r="E4" s="41">
        <v>3</v>
      </c>
      <c r="F4" s="38" t="s">
        <v>157</v>
      </c>
      <c r="G4" s="39">
        <v>0</v>
      </c>
      <c r="H4" t="s">
        <v>78</v>
      </c>
      <c r="K4" s="94" t="s">
        <v>25</v>
      </c>
      <c r="L4" s="95" t="s">
        <v>26</v>
      </c>
      <c r="M4" s="96" t="s">
        <v>79</v>
      </c>
      <c r="O4" s="153">
        <v>3</v>
      </c>
      <c r="P4" s="153" t="s">
        <v>157</v>
      </c>
      <c r="Q4" s="154">
        <v>0</v>
      </c>
      <c r="S4">
        <v>3</v>
      </c>
      <c r="T4" t="s">
        <v>157</v>
      </c>
      <c r="U4">
        <v>0</v>
      </c>
      <c r="V4" t="s">
        <v>219</v>
      </c>
      <c r="W4">
        <v>201602</v>
      </c>
    </row>
    <row r="5" spans="1:23" x14ac:dyDescent="0.2">
      <c r="A5" t="s">
        <v>91</v>
      </c>
      <c r="B5" s="33" t="s">
        <v>149</v>
      </c>
      <c r="C5" s="8" t="s">
        <v>217</v>
      </c>
      <c r="E5" s="41">
        <v>4</v>
      </c>
      <c r="F5" s="40" t="s">
        <v>142</v>
      </c>
      <c r="G5" s="39">
        <v>0</v>
      </c>
      <c r="H5" t="s">
        <v>78</v>
      </c>
      <c r="K5" s="97" t="s">
        <v>28</v>
      </c>
      <c r="L5" s="98" t="s">
        <v>29</v>
      </c>
      <c r="M5" s="99" t="s">
        <v>80</v>
      </c>
      <c r="O5" s="153">
        <v>4</v>
      </c>
      <c r="P5" s="153" t="s">
        <v>142</v>
      </c>
      <c r="Q5" s="154">
        <v>0</v>
      </c>
      <c r="S5">
        <v>4</v>
      </c>
      <c r="T5" t="s">
        <v>142</v>
      </c>
      <c r="U5">
        <v>0</v>
      </c>
      <c r="V5" t="s">
        <v>219</v>
      </c>
      <c r="W5">
        <v>201602</v>
      </c>
    </row>
    <row r="6" spans="1:23" x14ac:dyDescent="0.2">
      <c r="A6" t="s">
        <v>91</v>
      </c>
      <c r="B6" s="33" t="s">
        <v>159</v>
      </c>
      <c r="C6" s="8" t="s">
        <v>217</v>
      </c>
      <c r="E6" s="41">
        <v>5</v>
      </c>
      <c r="F6" t="s">
        <v>169</v>
      </c>
      <c r="G6" s="8">
        <v>1.8369676007400522</v>
      </c>
      <c r="H6" t="s">
        <v>222</v>
      </c>
      <c r="K6" s="100" t="s">
        <v>31</v>
      </c>
      <c r="L6" s="101" t="s">
        <v>32</v>
      </c>
      <c r="M6" s="102" t="s">
        <v>81</v>
      </c>
      <c r="O6" s="153">
        <v>5</v>
      </c>
      <c r="P6" s="153" t="s">
        <v>151</v>
      </c>
      <c r="Q6" s="154">
        <v>0</v>
      </c>
      <c r="S6">
        <v>5</v>
      </c>
      <c r="T6" t="s">
        <v>151</v>
      </c>
      <c r="U6">
        <v>0</v>
      </c>
      <c r="V6" t="s">
        <v>839</v>
      </c>
      <c r="W6">
        <v>201602</v>
      </c>
    </row>
    <row r="7" spans="1:23" x14ac:dyDescent="0.2">
      <c r="A7" t="s">
        <v>148</v>
      </c>
      <c r="B7" s="33" t="s">
        <v>137</v>
      </c>
      <c r="C7" s="8" t="s">
        <v>217</v>
      </c>
      <c r="E7" s="41">
        <v>6</v>
      </c>
      <c r="F7" t="s">
        <v>164</v>
      </c>
      <c r="G7" s="8">
        <v>2.7646392372717945</v>
      </c>
      <c r="H7" t="s">
        <v>86</v>
      </c>
      <c r="K7" s="103" t="s">
        <v>34</v>
      </c>
      <c r="L7" s="104" t="s">
        <v>35</v>
      </c>
      <c r="M7" s="105" t="s">
        <v>82</v>
      </c>
      <c r="O7" s="153">
        <v>6</v>
      </c>
      <c r="P7" s="153" t="s">
        <v>135</v>
      </c>
      <c r="Q7" s="154">
        <v>0</v>
      </c>
      <c r="S7">
        <v>6</v>
      </c>
      <c r="T7" t="s">
        <v>135</v>
      </c>
      <c r="U7">
        <v>0</v>
      </c>
      <c r="V7" t="s">
        <v>840</v>
      </c>
      <c r="W7">
        <v>201602</v>
      </c>
    </row>
    <row r="8" spans="1:23" x14ac:dyDescent="0.2">
      <c r="A8" t="s">
        <v>148</v>
      </c>
      <c r="B8" s="33" t="s">
        <v>139</v>
      </c>
      <c r="C8" s="8" t="s">
        <v>217</v>
      </c>
      <c r="E8" s="41">
        <v>7</v>
      </c>
      <c r="F8" t="s">
        <v>167</v>
      </c>
      <c r="G8" s="8">
        <v>1.46</v>
      </c>
      <c r="H8" t="s">
        <v>222</v>
      </c>
      <c r="K8" s="106" t="s">
        <v>37</v>
      </c>
      <c r="L8" s="107" t="s">
        <v>38</v>
      </c>
      <c r="M8" s="108" t="s">
        <v>83</v>
      </c>
      <c r="O8" s="153">
        <v>7</v>
      </c>
      <c r="P8" s="153" t="s">
        <v>152</v>
      </c>
      <c r="Q8" s="154">
        <v>0</v>
      </c>
      <c r="S8">
        <v>7</v>
      </c>
      <c r="T8" t="s">
        <v>152</v>
      </c>
      <c r="U8">
        <v>0</v>
      </c>
      <c r="V8" t="s">
        <v>841</v>
      </c>
      <c r="W8">
        <v>201602</v>
      </c>
    </row>
    <row r="9" spans="1:23" x14ac:dyDescent="0.2">
      <c r="A9" t="s">
        <v>148</v>
      </c>
      <c r="B9" s="33" t="s">
        <v>133</v>
      </c>
      <c r="C9" s="8" t="s">
        <v>217</v>
      </c>
      <c r="E9" s="41">
        <v>8</v>
      </c>
      <c r="F9" t="s">
        <v>170</v>
      </c>
      <c r="G9" s="8">
        <v>1.5113360545322889</v>
      </c>
      <c r="H9" t="s">
        <v>222</v>
      </c>
      <c r="K9" s="109" t="s">
        <v>18</v>
      </c>
      <c r="L9" s="110" t="s">
        <v>778</v>
      </c>
      <c r="M9" s="111" t="s">
        <v>754</v>
      </c>
      <c r="O9" s="153">
        <v>8</v>
      </c>
      <c r="P9" s="153" t="s">
        <v>144</v>
      </c>
      <c r="Q9" s="154">
        <v>0</v>
      </c>
      <c r="S9">
        <v>8</v>
      </c>
      <c r="T9" t="s">
        <v>144</v>
      </c>
      <c r="U9">
        <v>0</v>
      </c>
      <c r="V9" t="s">
        <v>842</v>
      </c>
      <c r="W9">
        <v>201602</v>
      </c>
    </row>
    <row r="10" spans="1:23" x14ac:dyDescent="0.2">
      <c r="A10" t="s">
        <v>148</v>
      </c>
      <c r="B10" s="33" t="s">
        <v>138</v>
      </c>
      <c r="C10" s="8" t="s">
        <v>217</v>
      </c>
      <c r="E10" s="41">
        <v>9</v>
      </c>
      <c r="F10" t="s">
        <v>155</v>
      </c>
      <c r="G10" s="8">
        <v>2.223493007807694</v>
      </c>
      <c r="H10" t="s">
        <v>86</v>
      </c>
      <c r="K10" s="130" t="s">
        <v>777</v>
      </c>
      <c r="L10" s="132" t="s">
        <v>779</v>
      </c>
      <c r="M10" s="131"/>
      <c r="O10" s="48">
        <v>9</v>
      </c>
      <c r="P10" s="48" t="s">
        <v>168</v>
      </c>
      <c r="Q10" s="143">
        <v>1.3065720086540544</v>
      </c>
      <c r="S10">
        <v>9</v>
      </c>
      <c r="T10" t="s">
        <v>171</v>
      </c>
      <c r="U10">
        <v>0</v>
      </c>
      <c r="V10" t="s">
        <v>843</v>
      </c>
      <c r="W10">
        <v>201604</v>
      </c>
    </row>
    <row r="11" spans="1:23" ht="13.5" thickBot="1" x14ac:dyDescent="0.25">
      <c r="A11" t="s">
        <v>148</v>
      </c>
      <c r="B11" s="33" t="s">
        <v>143</v>
      </c>
      <c r="C11" s="8" t="s">
        <v>217</v>
      </c>
      <c r="E11" s="41">
        <v>10</v>
      </c>
      <c r="F11" s="38" t="s">
        <v>151</v>
      </c>
      <c r="G11" s="39">
        <v>0</v>
      </c>
      <c r="H11" t="s">
        <v>78</v>
      </c>
      <c r="K11" s="112" t="s">
        <v>753</v>
      </c>
      <c r="L11" s="113">
        <v>0</v>
      </c>
      <c r="M11" s="114">
        <v>0</v>
      </c>
      <c r="O11" s="48">
        <v>10</v>
      </c>
      <c r="P11" s="48" t="s">
        <v>134</v>
      </c>
      <c r="Q11" s="143">
        <v>1.3916969997406101</v>
      </c>
      <c r="S11">
        <v>10</v>
      </c>
      <c r="T11" t="s">
        <v>122</v>
      </c>
      <c r="U11">
        <v>0</v>
      </c>
      <c r="V11" t="s">
        <v>834</v>
      </c>
      <c r="W11">
        <v>201604</v>
      </c>
    </row>
    <row r="12" spans="1:23" x14ac:dyDescent="0.2">
      <c r="A12" t="s">
        <v>148</v>
      </c>
      <c r="B12" s="33" t="s">
        <v>136</v>
      </c>
      <c r="C12" s="8" t="s">
        <v>217</v>
      </c>
      <c r="E12" s="41">
        <v>11</v>
      </c>
      <c r="F12" t="s">
        <v>161</v>
      </c>
      <c r="G12" s="8">
        <v>1.51</v>
      </c>
      <c r="H12" t="s">
        <v>222</v>
      </c>
      <c r="K12" s="22"/>
      <c r="L12" s="21"/>
      <c r="O12" s="48">
        <v>11</v>
      </c>
      <c r="P12" s="48" t="s">
        <v>153</v>
      </c>
      <c r="Q12" s="143">
        <v>1.4588088518262221</v>
      </c>
      <c r="S12">
        <v>11</v>
      </c>
      <c r="T12" t="s">
        <v>178</v>
      </c>
      <c r="U12">
        <v>0</v>
      </c>
      <c r="V12" t="s">
        <v>844</v>
      </c>
      <c r="W12">
        <v>201604</v>
      </c>
    </row>
    <row r="13" spans="1:23" x14ac:dyDescent="0.2">
      <c r="A13" t="s">
        <v>90</v>
      </c>
      <c r="B13" s="33" t="s">
        <v>190</v>
      </c>
      <c r="C13" s="8" t="s">
        <v>217</v>
      </c>
      <c r="E13" s="41">
        <v>12</v>
      </c>
      <c r="F13" t="s">
        <v>158</v>
      </c>
      <c r="G13" s="8">
        <v>2.2854479087841155</v>
      </c>
      <c r="H13" t="s">
        <v>86</v>
      </c>
      <c r="K13" s="4"/>
      <c r="L13" s="4"/>
      <c r="O13" s="48">
        <v>12</v>
      </c>
      <c r="P13" s="48" t="s">
        <v>167</v>
      </c>
      <c r="Q13" s="143">
        <v>1.46</v>
      </c>
      <c r="S13">
        <v>12</v>
      </c>
      <c r="T13" t="s">
        <v>110</v>
      </c>
      <c r="U13">
        <v>0</v>
      </c>
      <c r="V13" t="s">
        <v>219</v>
      </c>
      <c r="W13">
        <v>201604</v>
      </c>
    </row>
    <row r="14" spans="1:23" x14ac:dyDescent="0.2">
      <c r="A14" t="s">
        <v>90</v>
      </c>
      <c r="B14" s="33" t="s">
        <v>194</v>
      </c>
      <c r="C14" s="8" t="s">
        <v>217</v>
      </c>
      <c r="E14" s="41">
        <v>13</v>
      </c>
      <c r="F14" s="41" t="s">
        <v>154</v>
      </c>
      <c r="G14" s="50">
        <v>3.3216489024590548</v>
      </c>
      <c r="H14" t="s">
        <v>34</v>
      </c>
      <c r="O14" s="48">
        <v>13</v>
      </c>
      <c r="P14" s="48" t="s">
        <v>161</v>
      </c>
      <c r="Q14" s="143">
        <v>1.51</v>
      </c>
      <c r="S14">
        <v>13</v>
      </c>
      <c r="T14" t="s">
        <v>112</v>
      </c>
      <c r="U14">
        <v>0</v>
      </c>
      <c r="V14" t="s">
        <v>835</v>
      </c>
      <c r="W14">
        <v>201604</v>
      </c>
    </row>
    <row r="15" spans="1:23" x14ac:dyDescent="0.2">
      <c r="A15" t="s">
        <v>90</v>
      </c>
      <c r="B15" s="33" t="s">
        <v>94</v>
      </c>
      <c r="C15" s="8" t="s">
        <v>217</v>
      </c>
      <c r="E15" s="41">
        <v>14</v>
      </c>
      <c r="F15" t="s">
        <v>156</v>
      </c>
      <c r="G15" s="8">
        <v>2.1965309741937475</v>
      </c>
      <c r="H15" t="s">
        <v>86</v>
      </c>
      <c r="K15" t="s">
        <v>220</v>
      </c>
      <c r="O15" s="48">
        <v>14</v>
      </c>
      <c r="P15" s="48" t="s">
        <v>170</v>
      </c>
      <c r="Q15" s="143">
        <v>1.5113360545322889</v>
      </c>
      <c r="S15">
        <v>14</v>
      </c>
      <c r="T15" t="s">
        <v>130</v>
      </c>
      <c r="U15">
        <v>0</v>
      </c>
      <c r="V15" t="s">
        <v>219</v>
      </c>
      <c r="W15">
        <v>201604</v>
      </c>
    </row>
    <row r="16" spans="1:23" x14ac:dyDescent="0.2">
      <c r="A16" t="s">
        <v>90</v>
      </c>
      <c r="B16" s="33" t="s">
        <v>198</v>
      </c>
      <c r="C16" s="8" t="s">
        <v>217</v>
      </c>
      <c r="E16" s="41">
        <v>15</v>
      </c>
      <c r="F16" t="s">
        <v>153</v>
      </c>
      <c r="G16" s="8">
        <v>1.4588088518262221</v>
      </c>
      <c r="H16" t="s">
        <v>222</v>
      </c>
      <c r="K16" s="141" t="s">
        <v>752</v>
      </c>
      <c r="L16" s="142">
        <v>201602</v>
      </c>
      <c r="M16" s="149">
        <v>201604</v>
      </c>
      <c r="N16" s="150">
        <v>201701</v>
      </c>
      <c r="O16" s="48">
        <v>15</v>
      </c>
      <c r="P16" s="48" t="s">
        <v>162</v>
      </c>
      <c r="Q16" s="143">
        <v>1.6132251233404598</v>
      </c>
      <c r="S16">
        <v>15</v>
      </c>
      <c r="T16" t="s">
        <v>184</v>
      </c>
      <c r="U16">
        <v>0</v>
      </c>
      <c r="V16" t="s">
        <v>846</v>
      </c>
      <c r="W16">
        <v>201604</v>
      </c>
    </row>
    <row r="17" spans="1:23" x14ac:dyDescent="0.2">
      <c r="A17" t="s">
        <v>90</v>
      </c>
      <c r="B17" s="33" t="s">
        <v>199</v>
      </c>
      <c r="C17" s="8" t="s">
        <v>217</v>
      </c>
      <c r="E17" s="41">
        <v>16</v>
      </c>
      <c r="F17" t="s">
        <v>150</v>
      </c>
      <c r="G17" s="8">
        <v>2.4252639761933157</v>
      </c>
      <c r="H17" t="s">
        <v>86</v>
      </c>
      <c r="K17" s="141" t="s">
        <v>828</v>
      </c>
      <c r="L17" s="142">
        <v>28</v>
      </c>
      <c r="M17" s="149">
        <v>75</v>
      </c>
      <c r="N17" s="150">
        <v>101</v>
      </c>
      <c r="O17" s="48">
        <v>16</v>
      </c>
      <c r="P17" s="48" t="s">
        <v>131</v>
      </c>
      <c r="Q17" s="143">
        <v>1.7011385058059916</v>
      </c>
      <c r="S17">
        <v>16</v>
      </c>
      <c r="T17" t="s">
        <v>98</v>
      </c>
      <c r="U17">
        <v>0</v>
      </c>
      <c r="V17" t="s">
        <v>219</v>
      </c>
      <c r="W17">
        <v>201604</v>
      </c>
    </row>
    <row r="18" spans="1:23" x14ac:dyDescent="0.2">
      <c r="A18" t="s">
        <v>90</v>
      </c>
      <c r="B18" s="33" t="s">
        <v>106</v>
      </c>
      <c r="C18" s="8" t="s">
        <v>217</v>
      </c>
      <c r="E18" s="41">
        <v>17</v>
      </c>
      <c r="F18" t="s">
        <v>163</v>
      </c>
      <c r="G18" s="8">
        <v>2.1416111815029968</v>
      </c>
      <c r="H18" t="s">
        <v>86</v>
      </c>
      <c r="O18" s="48">
        <v>17</v>
      </c>
      <c r="P18" s="48" t="s">
        <v>146</v>
      </c>
      <c r="Q18" s="143">
        <v>1.7342547530809727</v>
      </c>
      <c r="S18">
        <v>17</v>
      </c>
      <c r="T18" t="s">
        <v>101</v>
      </c>
      <c r="U18">
        <v>0</v>
      </c>
      <c r="V18" t="s">
        <v>834</v>
      </c>
      <c r="W18">
        <v>201604</v>
      </c>
    </row>
    <row r="19" spans="1:23" x14ac:dyDescent="0.2">
      <c r="A19" t="s">
        <v>90</v>
      </c>
      <c r="B19" s="33" t="s">
        <v>202</v>
      </c>
      <c r="C19" s="8" t="s">
        <v>217</v>
      </c>
      <c r="E19" s="41">
        <v>18</v>
      </c>
      <c r="F19" t="s">
        <v>162</v>
      </c>
      <c r="G19" s="8">
        <v>1.6132251233404598</v>
      </c>
      <c r="H19" t="s">
        <v>222</v>
      </c>
      <c r="O19" s="48">
        <v>18</v>
      </c>
      <c r="P19" s="48" t="s">
        <v>132</v>
      </c>
      <c r="Q19" s="143">
        <v>1.8238320288683263</v>
      </c>
      <c r="S19">
        <v>18</v>
      </c>
      <c r="T19" t="s">
        <v>197</v>
      </c>
      <c r="U19">
        <v>0</v>
      </c>
      <c r="V19" t="s">
        <v>219</v>
      </c>
      <c r="W19">
        <v>201604</v>
      </c>
    </row>
    <row r="20" spans="1:23" x14ac:dyDescent="0.2">
      <c r="A20" t="s">
        <v>90</v>
      </c>
      <c r="B20" s="33" t="s">
        <v>203</v>
      </c>
      <c r="C20" s="8" t="s">
        <v>217</v>
      </c>
      <c r="E20" s="41">
        <v>19</v>
      </c>
      <c r="F20" t="s">
        <v>168</v>
      </c>
      <c r="G20" s="8">
        <v>1.3065720086540544</v>
      </c>
      <c r="H20" t="s">
        <v>222</v>
      </c>
      <c r="K20" t="s">
        <v>12</v>
      </c>
      <c r="L20" t="s">
        <v>775</v>
      </c>
      <c r="M20" t="s">
        <v>829</v>
      </c>
      <c r="O20" s="48">
        <v>19</v>
      </c>
      <c r="P20" s="48" t="s">
        <v>169</v>
      </c>
      <c r="Q20" s="143">
        <v>1.8369676007400522</v>
      </c>
      <c r="S20">
        <v>19</v>
      </c>
      <c r="T20" t="s">
        <v>128</v>
      </c>
      <c r="U20">
        <v>0</v>
      </c>
      <c r="V20" t="s">
        <v>845</v>
      </c>
      <c r="W20">
        <v>201604</v>
      </c>
    </row>
    <row r="21" spans="1:23" x14ac:dyDescent="0.2">
      <c r="A21" t="s">
        <v>91</v>
      </c>
      <c r="B21" s="33" t="s">
        <v>125</v>
      </c>
      <c r="C21" s="8" t="s">
        <v>217</v>
      </c>
      <c r="E21" s="41">
        <v>20</v>
      </c>
      <c r="F21" t="s">
        <v>132</v>
      </c>
      <c r="G21" s="8">
        <v>1.8238320288683263</v>
      </c>
      <c r="H21" t="s">
        <v>222</v>
      </c>
      <c r="K21" t="s">
        <v>19</v>
      </c>
      <c r="L21" t="s">
        <v>20</v>
      </c>
      <c r="M21">
        <v>9</v>
      </c>
      <c r="O21" s="48">
        <v>20</v>
      </c>
      <c r="P21" s="48" t="s">
        <v>163</v>
      </c>
      <c r="Q21" s="143">
        <v>2.1416111815029968</v>
      </c>
      <c r="S21">
        <v>20</v>
      </c>
      <c r="T21" t="s">
        <v>117</v>
      </c>
      <c r="U21">
        <v>0</v>
      </c>
      <c r="V21" t="s">
        <v>836</v>
      </c>
      <c r="W21">
        <v>201604</v>
      </c>
    </row>
    <row r="22" spans="1:23" x14ac:dyDescent="0.2">
      <c r="A22" t="s">
        <v>91</v>
      </c>
      <c r="B22" t="s">
        <v>214</v>
      </c>
      <c r="C22" s="8" t="s">
        <v>219</v>
      </c>
      <c r="E22" s="41">
        <v>21</v>
      </c>
      <c r="F22" t="s">
        <v>140</v>
      </c>
      <c r="G22" s="8">
        <v>2.3056007702842956</v>
      </c>
      <c r="H22" t="s">
        <v>86</v>
      </c>
      <c r="K22" t="s">
        <v>22</v>
      </c>
      <c r="L22" t="s">
        <v>23</v>
      </c>
      <c r="M22">
        <v>8</v>
      </c>
      <c r="O22" s="48">
        <v>21</v>
      </c>
      <c r="P22" s="48" t="s">
        <v>156</v>
      </c>
      <c r="Q22" s="143">
        <v>2.1965309741937475</v>
      </c>
      <c r="S22">
        <v>21</v>
      </c>
      <c r="T22" t="s">
        <v>210</v>
      </c>
      <c r="U22">
        <v>0</v>
      </c>
      <c r="V22" t="s">
        <v>847</v>
      </c>
      <c r="W22">
        <v>201604</v>
      </c>
    </row>
    <row r="23" spans="1:23" x14ac:dyDescent="0.2">
      <c r="A23" t="s">
        <v>148</v>
      </c>
      <c r="B23" t="s">
        <v>135</v>
      </c>
      <c r="C23" s="8" t="s">
        <v>63</v>
      </c>
      <c r="E23" s="41">
        <v>22</v>
      </c>
      <c r="F23" t="s">
        <v>146</v>
      </c>
      <c r="G23" s="8">
        <v>1.7342547530809727</v>
      </c>
      <c r="H23" t="s">
        <v>222</v>
      </c>
      <c r="K23" t="s">
        <v>25</v>
      </c>
      <c r="L23" t="s">
        <v>26</v>
      </c>
      <c r="M23">
        <v>7</v>
      </c>
      <c r="O23" s="48">
        <v>22</v>
      </c>
      <c r="P23" s="48" t="s">
        <v>155</v>
      </c>
      <c r="Q23" s="143">
        <v>2.223493007807694</v>
      </c>
      <c r="S23">
        <v>22</v>
      </c>
      <c r="T23" t="s">
        <v>118</v>
      </c>
      <c r="U23">
        <v>0</v>
      </c>
      <c r="V23" t="s">
        <v>219</v>
      </c>
      <c r="W23">
        <v>201604</v>
      </c>
    </row>
    <row r="24" spans="1:23" x14ac:dyDescent="0.2">
      <c r="A24" t="s">
        <v>148</v>
      </c>
      <c r="B24" t="s">
        <v>141</v>
      </c>
      <c r="C24" s="8" t="s">
        <v>63</v>
      </c>
      <c r="E24" s="41">
        <v>23</v>
      </c>
      <c r="F24" t="s">
        <v>131</v>
      </c>
      <c r="G24" s="8">
        <v>1.7011385058059916</v>
      </c>
      <c r="H24" t="s">
        <v>222</v>
      </c>
      <c r="K24" t="s">
        <v>28</v>
      </c>
      <c r="L24" t="s">
        <v>29</v>
      </c>
      <c r="M24">
        <v>6</v>
      </c>
      <c r="O24" s="48">
        <v>23</v>
      </c>
      <c r="P24" s="48" t="s">
        <v>158</v>
      </c>
      <c r="Q24" s="143">
        <v>2.2854479087841155</v>
      </c>
      <c r="S24">
        <v>23</v>
      </c>
      <c r="T24" t="s">
        <v>211</v>
      </c>
      <c r="U24">
        <v>0</v>
      </c>
      <c r="V24" t="s">
        <v>848</v>
      </c>
      <c r="W24">
        <v>201604</v>
      </c>
    </row>
    <row r="25" spans="1:23" x14ac:dyDescent="0.2">
      <c r="A25" t="s">
        <v>91</v>
      </c>
      <c r="B25" t="s">
        <v>171</v>
      </c>
      <c r="C25" s="8" t="s">
        <v>63</v>
      </c>
      <c r="E25" s="41">
        <v>24</v>
      </c>
      <c r="F25" t="s">
        <v>147</v>
      </c>
      <c r="G25" s="8">
        <v>3.5651513588077104</v>
      </c>
      <c r="H25" t="s">
        <v>34</v>
      </c>
      <c r="K25" t="s">
        <v>31</v>
      </c>
      <c r="L25" t="s">
        <v>32</v>
      </c>
      <c r="M25">
        <v>5</v>
      </c>
      <c r="O25" s="48">
        <v>24</v>
      </c>
      <c r="P25" s="48" t="s">
        <v>140</v>
      </c>
      <c r="Q25" s="143">
        <v>2.3056007702842956</v>
      </c>
      <c r="S25">
        <v>24</v>
      </c>
      <c r="T25" t="s">
        <v>303</v>
      </c>
      <c r="U25">
        <v>0</v>
      </c>
      <c r="W25">
        <v>201701</v>
      </c>
    </row>
    <row r="26" spans="1:23" x14ac:dyDescent="0.2">
      <c r="A26" t="s">
        <v>91</v>
      </c>
      <c r="B26" t="s">
        <v>178</v>
      </c>
      <c r="C26" s="8" t="s">
        <v>63</v>
      </c>
      <c r="E26" s="41">
        <v>25</v>
      </c>
      <c r="F26" s="38" t="s">
        <v>135</v>
      </c>
      <c r="G26" s="39">
        <v>0</v>
      </c>
      <c r="H26" t="s">
        <v>78</v>
      </c>
      <c r="K26" t="s">
        <v>34</v>
      </c>
      <c r="L26" t="s">
        <v>35</v>
      </c>
      <c r="M26">
        <v>4</v>
      </c>
      <c r="O26" s="48">
        <v>25</v>
      </c>
      <c r="P26" s="48" t="s">
        <v>150</v>
      </c>
      <c r="Q26" s="143">
        <v>2.4252639761933157</v>
      </c>
      <c r="S26">
        <v>25</v>
      </c>
      <c r="T26" t="s">
        <v>347</v>
      </c>
      <c r="U26">
        <v>0</v>
      </c>
      <c r="W26">
        <v>201701</v>
      </c>
    </row>
    <row r="27" spans="1:23" x14ac:dyDescent="0.2">
      <c r="A27" t="s">
        <v>91</v>
      </c>
      <c r="B27" t="s">
        <v>215</v>
      </c>
      <c r="C27" s="8">
        <v>2953.4268188476563</v>
      </c>
      <c r="E27" s="41">
        <v>26</v>
      </c>
      <c r="F27" t="s">
        <v>134</v>
      </c>
      <c r="G27" s="8">
        <v>1.3916969997406101</v>
      </c>
      <c r="H27" t="s">
        <v>222</v>
      </c>
      <c r="K27" t="s">
        <v>37</v>
      </c>
      <c r="L27" t="s">
        <v>38</v>
      </c>
      <c r="M27">
        <v>3</v>
      </c>
      <c r="O27" s="48">
        <v>26</v>
      </c>
      <c r="P27" s="48" t="s">
        <v>164</v>
      </c>
      <c r="Q27" s="143">
        <v>2.7646392372717945</v>
      </c>
      <c r="S27">
        <v>26</v>
      </c>
      <c r="T27" t="s">
        <v>306</v>
      </c>
      <c r="U27">
        <v>0</v>
      </c>
      <c r="W27">
        <v>201701</v>
      </c>
    </row>
    <row r="28" spans="1:23" x14ac:dyDescent="0.2">
      <c r="A28" t="s">
        <v>91</v>
      </c>
      <c r="B28" t="s">
        <v>213</v>
      </c>
      <c r="C28" s="8">
        <v>1679.9319458007813</v>
      </c>
      <c r="E28" s="41">
        <v>27</v>
      </c>
      <c r="F28" s="38" t="s">
        <v>152</v>
      </c>
      <c r="G28" s="39">
        <v>0</v>
      </c>
      <c r="H28" t="s">
        <v>78</v>
      </c>
      <c r="K28" t="s">
        <v>18</v>
      </c>
      <c r="L28" t="s">
        <v>778</v>
      </c>
      <c r="M28">
        <v>2</v>
      </c>
      <c r="O28" s="48">
        <v>27</v>
      </c>
      <c r="P28" s="48" t="s">
        <v>154</v>
      </c>
      <c r="Q28" s="143">
        <v>3.3216489024590548</v>
      </c>
      <c r="S28">
        <v>27</v>
      </c>
      <c r="T28" t="s">
        <v>354</v>
      </c>
      <c r="U28">
        <v>0</v>
      </c>
      <c r="W28">
        <v>201701</v>
      </c>
    </row>
    <row r="29" spans="1:23" x14ac:dyDescent="0.2">
      <c r="A29" t="s">
        <v>91</v>
      </c>
      <c r="B29" t="s">
        <v>216</v>
      </c>
      <c r="C29" s="8">
        <v>37.947673797607422</v>
      </c>
      <c r="E29" s="41">
        <v>28</v>
      </c>
      <c r="F29" s="38" t="s">
        <v>144</v>
      </c>
      <c r="G29" s="39">
        <v>0</v>
      </c>
      <c r="H29" t="s">
        <v>78</v>
      </c>
      <c r="K29" t="s">
        <v>777</v>
      </c>
      <c r="L29" t="s">
        <v>779</v>
      </c>
      <c r="M29">
        <v>1</v>
      </c>
      <c r="O29" s="48">
        <v>28</v>
      </c>
      <c r="P29" s="48" t="s">
        <v>147</v>
      </c>
      <c r="Q29" s="143">
        <v>3.5651513588077104</v>
      </c>
      <c r="S29">
        <v>28</v>
      </c>
      <c r="T29" t="s">
        <v>297</v>
      </c>
      <c r="U29">
        <v>0</v>
      </c>
      <c r="W29">
        <v>201701</v>
      </c>
    </row>
    <row r="30" spans="1:23" x14ac:dyDescent="0.2">
      <c r="A30" t="s">
        <v>91</v>
      </c>
      <c r="B30" t="s">
        <v>212</v>
      </c>
      <c r="C30" s="8">
        <v>20.309596061706543</v>
      </c>
      <c r="E30" s="41">
        <v>29</v>
      </c>
      <c r="F30" s="41" t="s">
        <v>114</v>
      </c>
      <c r="G30" s="50">
        <v>3.0269377415430276</v>
      </c>
      <c r="H30" t="s">
        <v>34</v>
      </c>
      <c r="K30" t="s">
        <v>753</v>
      </c>
      <c r="L30">
        <v>0</v>
      </c>
      <c r="M30">
        <v>0</v>
      </c>
      <c r="O30" s="151">
        <v>29</v>
      </c>
      <c r="P30" s="151" t="s">
        <v>171</v>
      </c>
      <c r="Q30" s="152">
        <v>0</v>
      </c>
      <c r="S30">
        <v>29</v>
      </c>
      <c r="T30" t="s">
        <v>322</v>
      </c>
      <c r="U30">
        <v>0</v>
      </c>
      <c r="W30">
        <v>201701</v>
      </c>
    </row>
    <row r="31" spans="1:23" x14ac:dyDescent="0.2">
      <c r="A31" t="s">
        <v>90</v>
      </c>
      <c r="B31" t="s">
        <v>107</v>
      </c>
      <c r="C31" s="8">
        <v>5.98</v>
      </c>
      <c r="E31" s="41">
        <v>30</v>
      </c>
      <c r="F31" s="38" t="s">
        <v>171</v>
      </c>
      <c r="G31" s="39">
        <v>0</v>
      </c>
      <c r="H31" t="s">
        <v>78</v>
      </c>
      <c r="O31" s="151">
        <v>30</v>
      </c>
      <c r="P31" s="151" t="s">
        <v>122</v>
      </c>
      <c r="Q31" s="152">
        <v>0</v>
      </c>
      <c r="S31">
        <v>30</v>
      </c>
      <c r="T31" t="s">
        <v>332</v>
      </c>
      <c r="U31">
        <v>0</v>
      </c>
      <c r="W31">
        <v>201701</v>
      </c>
    </row>
    <row r="32" spans="1:23" x14ac:dyDescent="0.2">
      <c r="A32" t="s">
        <v>90</v>
      </c>
      <c r="B32" t="s">
        <v>186</v>
      </c>
      <c r="C32" s="8">
        <v>5.7686191131651876</v>
      </c>
      <c r="E32" s="41">
        <v>31</v>
      </c>
      <c r="F32" s="41" t="s">
        <v>172</v>
      </c>
      <c r="G32" s="50">
        <v>3.4882036601701971</v>
      </c>
      <c r="H32" t="s">
        <v>34</v>
      </c>
      <c r="O32" s="151">
        <v>31</v>
      </c>
      <c r="P32" s="151" t="s">
        <v>178</v>
      </c>
      <c r="Q32" s="152">
        <v>0</v>
      </c>
      <c r="S32">
        <v>31</v>
      </c>
      <c r="T32" t="s">
        <v>335</v>
      </c>
      <c r="U32">
        <v>0</v>
      </c>
      <c r="W32">
        <v>201701</v>
      </c>
    </row>
    <row r="33" spans="1:23" x14ac:dyDescent="0.2">
      <c r="A33" t="s">
        <v>90</v>
      </c>
      <c r="B33" t="s">
        <v>201</v>
      </c>
      <c r="C33" s="8">
        <v>5.5029057334713603</v>
      </c>
      <c r="E33" s="41">
        <v>32</v>
      </c>
      <c r="F33" t="s">
        <v>173</v>
      </c>
      <c r="G33" s="8">
        <v>3.5147813506661616</v>
      </c>
      <c r="H33" t="s">
        <v>34</v>
      </c>
      <c r="O33" s="151">
        <v>32</v>
      </c>
      <c r="P33" s="151" t="s">
        <v>110</v>
      </c>
      <c r="Q33" s="152">
        <v>0</v>
      </c>
      <c r="S33">
        <v>32</v>
      </c>
      <c r="T33" t="s">
        <v>338</v>
      </c>
      <c r="U33">
        <v>0</v>
      </c>
      <c r="W33">
        <v>201701</v>
      </c>
    </row>
    <row r="34" spans="1:23" x14ac:dyDescent="0.2">
      <c r="A34" t="s">
        <v>90</v>
      </c>
      <c r="B34" t="s">
        <v>97</v>
      </c>
      <c r="C34" s="8">
        <v>5.47</v>
      </c>
      <c r="E34" s="41">
        <v>33</v>
      </c>
      <c r="F34" s="41" t="s">
        <v>120</v>
      </c>
      <c r="G34" s="50">
        <v>3.0121944636308262</v>
      </c>
      <c r="H34" t="s">
        <v>34</v>
      </c>
      <c r="O34" s="151">
        <v>33</v>
      </c>
      <c r="P34" s="151" t="s">
        <v>112</v>
      </c>
      <c r="Q34" s="152">
        <v>0</v>
      </c>
      <c r="S34">
        <v>33</v>
      </c>
      <c r="T34" t="s">
        <v>404</v>
      </c>
      <c r="U34">
        <v>0</v>
      </c>
      <c r="W34">
        <v>201701</v>
      </c>
    </row>
    <row r="35" spans="1:23" x14ac:dyDescent="0.2">
      <c r="A35" t="s">
        <v>90</v>
      </c>
      <c r="B35" t="s">
        <v>100</v>
      </c>
      <c r="C35" s="8">
        <v>5.39</v>
      </c>
      <c r="E35" s="41">
        <v>34</v>
      </c>
      <c r="F35" t="s">
        <v>174</v>
      </c>
      <c r="G35" s="8">
        <v>3.5977624863200761</v>
      </c>
      <c r="H35" t="s">
        <v>34</v>
      </c>
      <c r="O35" s="151">
        <v>34</v>
      </c>
      <c r="P35" s="151" t="s">
        <v>130</v>
      </c>
      <c r="Q35" s="152">
        <v>0</v>
      </c>
      <c r="S35">
        <v>34</v>
      </c>
      <c r="T35" t="s">
        <v>350</v>
      </c>
      <c r="U35">
        <v>0</v>
      </c>
      <c r="W35">
        <v>201701</v>
      </c>
    </row>
    <row r="36" spans="1:23" x14ac:dyDescent="0.2">
      <c r="A36" t="s">
        <v>90</v>
      </c>
      <c r="B36" t="s">
        <v>205</v>
      </c>
      <c r="C36" s="8">
        <v>5.14</v>
      </c>
      <c r="E36" s="41">
        <v>35</v>
      </c>
      <c r="F36" t="s">
        <v>175</v>
      </c>
      <c r="G36" s="8">
        <v>3.9506247970565078</v>
      </c>
      <c r="H36" t="s">
        <v>34</v>
      </c>
      <c r="O36" s="151">
        <v>35</v>
      </c>
      <c r="P36" s="151" t="s">
        <v>184</v>
      </c>
      <c r="Q36" s="152">
        <v>0</v>
      </c>
      <c r="S36">
        <v>35</v>
      </c>
      <c r="T36" t="s">
        <v>355</v>
      </c>
      <c r="U36">
        <v>0</v>
      </c>
      <c r="W36">
        <v>201701</v>
      </c>
    </row>
    <row r="37" spans="1:23" x14ac:dyDescent="0.2">
      <c r="A37" t="s">
        <v>90</v>
      </c>
      <c r="B37" t="s">
        <v>200</v>
      </c>
      <c r="C37" s="8">
        <v>4.7326191502393984</v>
      </c>
      <c r="E37" s="41">
        <v>36</v>
      </c>
      <c r="F37" s="38" t="s">
        <v>122</v>
      </c>
      <c r="G37" s="39">
        <v>0</v>
      </c>
      <c r="H37" t="s">
        <v>78</v>
      </c>
      <c r="O37" s="151">
        <v>36</v>
      </c>
      <c r="P37" s="151" t="s">
        <v>98</v>
      </c>
      <c r="Q37" s="152">
        <v>0</v>
      </c>
      <c r="S37">
        <v>36</v>
      </c>
      <c r="T37" t="s">
        <v>406</v>
      </c>
      <c r="U37">
        <v>0</v>
      </c>
      <c r="W37">
        <v>201701</v>
      </c>
    </row>
    <row r="38" spans="1:23" x14ac:dyDescent="0.2">
      <c r="A38" t="s">
        <v>90</v>
      </c>
      <c r="B38" t="s">
        <v>188</v>
      </c>
      <c r="C38" s="8">
        <v>4.5649613425252697</v>
      </c>
      <c r="E38" s="41">
        <v>37</v>
      </c>
      <c r="F38" s="41" t="s">
        <v>176</v>
      </c>
      <c r="G38" s="50">
        <v>3.2583462705706037</v>
      </c>
      <c r="H38" t="s">
        <v>34</v>
      </c>
      <c r="O38" s="151">
        <v>37</v>
      </c>
      <c r="P38" s="151" t="s">
        <v>101</v>
      </c>
      <c r="Q38" s="152">
        <v>0</v>
      </c>
      <c r="S38">
        <v>37</v>
      </c>
      <c r="T38" t="s">
        <v>391</v>
      </c>
      <c r="U38">
        <v>0</v>
      </c>
      <c r="W38">
        <v>201701</v>
      </c>
    </row>
    <row r="39" spans="1:23" x14ac:dyDescent="0.2">
      <c r="A39" t="s">
        <v>90</v>
      </c>
      <c r="B39" t="s">
        <v>206</v>
      </c>
      <c r="C39" s="8">
        <v>4.41</v>
      </c>
      <c r="E39" s="41">
        <v>38</v>
      </c>
      <c r="F39" t="s">
        <v>177</v>
      </c>
      <c r="G39" s="8">
        <v>3.5131262787463187</v>
      </c>
      <c r="H39" t="s">
        <v>34</v>
      </c>
      <c r="O39" s="151">
        <v>38</v>
      </c>
      <c r="P39" s="151" t="s">
        <v>197</v>
      </c>
      <c r="Q39" s="152">
        <v>0</v>
      </c>
      <c r="S39">
        <v>38</v>
      </c>
      <c r="T39" t="s">
        <v>384</v>
      </c>
      <c r="U39">
        <v>0</v>
      </c>
      <c r="W39">
        <v>201701</v>
      </c>
    </row>
    <row r="40" spans="1:23" x14ac:dyDescent="0.2">
      <c r="A40" t="s">
        <v>90</v>
      </c>
      <c r="B40" t="s">
        <v>102</v>
      </c>
      <c r="C40" s="8">
        <v>4.3499999999999996</v>
      </c>
      <c r="E40" s="41">
        <v>39</v>
      </c>
      <c r="F40" s="38" t="s">
        <v>178</v>
      </c>
      <c r="G40" s="39">
        <v>0</v>
      </c>
      <c r="H40" t="s">
        <v>78</v>
      </c>
      <c r="O40" s="151">
        <v>39</v>
      </c>
      <c r="P40" s="151" t="s">
        <v>128</v>
      </c>
      <c r="Q40" s="152">
        <v>0</v>
      </c>
      <c r="S40">
        <v>39</v>
      </c>
      <c r="T40" t="s">
        <v>367</v>
      </c>
      <c r="U40">
        <v>0</v>
      </c>
      <c r="W40">
        <v>201701</v>
      </c>
    </row>
    <row r="41" spans="1:23" x14ac:dyDescent="0.2">
      <c r="A41" t="s">
        <v>91</v>
      </c>
      <c r="B41" t="s">
        <v>209</v>
      </c>
      <c r="C41" s="8">
        <v>4.18</v>
      </c>
      <c r="E41" s="41">
        <v>40</v>
      </c>
      <c r="F41" s="41" t="s">
        <v>179</v>
      </c>
      <c r="G41" s="50">
        <v>3.1959802640552368</v>
      </c>
      <c r="H41" t="s">
        <v>34</v>
      </c>
      <c r="O41" s="151">
        <v>40</v>
      </c>
      <c r="P41" s="151" t="s">
        <v>117</v>
      </c>
      <c r="Q41" s="152">
        <v>0</v>
      </c>
      <c r="S41">
        <v>40</v>
      </c>
      <c r="T41" t="s">
        <v>766</v>
      </c>
      <c r="U41">
        <v>0</v>
      </c>
      <c r="W41">
        <v>201701</v>
      </c>
    </row>
    <row r="42" spans="1:23" x14ac:dyDescent="0.2">
      <c r="A42" t="s">
        <v>91</v>
      </c>
      <c r="B42" t="s">
        <v>109</v>
      </c>
      <c r="C42" s="8">
        <v>4.1500000000000004</v>
      </c>
      <c r="E42" s="41">
        <v>41</v>
      </c>
      <c r="F42" s="41" t="s">
        <v>126</v>
      </c>
      <c r="G42" s="50">
        <v>3.06</v>
      </c>
      <c r="H42" t="s">
        <v>34</v>
      </c>
      <c r="O42" s="151">
        <v>41</v>
      </c>
      <c r="P42" s="151" t="s">
        <v>210</v>
      </c>
      <c r="Q42" s="152">
        <v>0</v>
      </c>
    </row>
    <row r="43" spans="1:23" x14ac:dyDescent="0.2">
      <c r="A43" t="s">
        <v>91</v>
      </c>
      <c r="B43" t="s">
        <v>119</v>
      </c>
      <c r="C43" s="8">
        <v>4.087069861020364</v>
      </c>
      <c r="E43" s="41">
        <v>42</v>
      </c>
      <c r="F43" s="38" t="s">
        <v>110</v>
      </c>
      <c r="G43" s="39">
        <v>0</v>
      </c>
      <c r="H43" t="s">
        <v>78</v>
      </c>
      <c r="O43" s="151">
        <v>42</v>
      </c>
      <c r="P43" s="151" t="s">
        <v>118</v>
      </c>
      <c r="Q43" s="152">
        <v>0</v>
      </c>
      <c r="S43" t="s">
        <v>833</v>
      </c>
    </row>
    <row r="44" spans="1:23" x14ac:dyDescent="0.2">
      <c r="A44" t="s">
        <v>90</v>
      </c>
      <c r="B44" t="s">
        <v>92</v>
      </c>
      <c r="C44" s="8">
        <v>4.07</v>
      </c>
      <c r="E44" s="41">
        <v>43</v>
      </c>
      <c r="F44" s="41" t="s">
        <v>123</v>
      </c>
      <c r="G44" s="50">
        <v>3.5</v>
      </c>
      <c r="H44" t="s">
        <v>34</v>
      </c>
      <c r="O44" s="151">
        <v>43</v>
      </c>
      <c r="P44" s="151" t="s">
        <v>211</v>
      </c>
      <c r="Q44" s="152">
        <v>0</v>
      </c>
      <c r="S44" t="s">
        <v>830</v>
      </c>
    </row>
    <row r="45" spans="1:23" x14ac:dyDescent="0.2">
      <c r="A45" t="s">
        <v>90</v>
      </c>
      <c r="B45" t="s">
        <v>196</v>
      </c>
      <c r="C45" s="8">
        <v>4.0486612033415836</v>
      </c>
      <c r="E45" s="41">
        <v>44</v>
      </c>
      <c r="F45" s="41" t="s">
        <v>180</v>
      </c>
      <c r="G45" s="50">
        <v>3.424524339628682</v>
      </c>
      <c r="H45" t="s">
        <v>34</v>
      </c>
      <c r="O45" s="144">
        <v>44</v>
      </c>
      <c r="P45" s="144" t="s">
        <v>212</v>
      </c>
      <c r="Q45" s="145">
        <v>1.31</v>
      </c>
    </row>
    <row r="46" spans="1:23" x14ac:dyDescent="0.2">
      <c r="A46" t="s">
        <v>91</v>
      </c>
      <c r="B46" t="s">
        <v>113</v>
      </c>
      <c r="C46" s="8">
        <v>4</v>
      </c>
      <c r="E46" s="41">
        <v>45</v>
      </c>
      <c r="F46" t="s">
        <v>119</v>
      </c>
      <c r="G46" s="8">
        <v>4.087069861020364</v>
      </c>
      <c r="H46" s="51" t="s">
        <v>84</v>
      </c>
      <c r="O46" s="144">
        <v>45</v>
      </c>
      <c r="P46" s="144" t="s">
        <v>216</v>
      </c>
      <c r="Q46" s="145">
        <v>1.58</v>
      </c>
    </row>
    <row r="47" spans="1:23" x14ac:dyDescent="0.2">
      <c r="A47" t="s">
        <v>91</v>
      </c>
      <c r="B47" t="s">
        <v>129</v>
      </c>
      <c r="C47" s="8">
        <v>3.97</v>
      </c>
      <c r="E47" s="41">
        <v>46</v>
      </c>
      <c r="F47" t="s">
        <v>181</v>
      </c>
      <c r="G47" s="8">
        <v>3.9084902548434446</v>
      </c>
      <c r="H47" t="s">
        <v>34</v>
      </c>
      <c r="O47" s="144">
        <v>46</v>
      </c>
      <c r="P47" s="144" t="s">
        <v>116</v>
      </c>
      <c r="Q47" s="145">
        <v>2.04</v>
      </c>
    </row>
    <row r="48" spans="1:23" x14ac:dyDescent="0.2">
      <c r="A48" t="s">
        <v>91</v>
      </c>
      <c r="B48" t="s">
        <v>175</v>
      </c>
      <c r="C48" s="8">
        <v>3.9506247970565078</v>
      </c>
      <c r="E48" s="41">
        <v>47</v>
      </c>
      <c r="F48" s="41" t="s">
        <v>182</v>
      </c>
      <c r="G48" s="50">
        <v>3.0489508268830123</v>
      </c>
      <c r="H48" t="s">
        <v>34</v>
      </c>
      <c r="O48" s="144">
        <v>47</v>
      </c>
      <c r="P48" s="144" t="s">
        <v>124</v>
      </c>
      <c r="Q48" s="145">
        <v>2.2799999999999998</v>
      </c>
    </row>
    <row r="49" spans="1:17" x14ac:dyDescent="0.2">
      <c r="A49" t="s">
        <v>90</v>
      </c>
      <c r="B49" t="s">
        <v>99</v>
      </c>
      <c r="C49" s="8">
        <v>3.94</v>
      </c>
      <c r="E49" s="41">
        <v>48</v>
      </c>
      <c r="F49" t="s">
        <v>129</v>
      </c>
      <c r="G49" s="8">
        <v>3.97</v>
      </c>
      <c r="H49" t="s">
        <v>34</v>
      </c>
      <c r="O49" s="144">
        <v>48</v>
      </c>
      <c r="P49" s="144" t="s">
        <v>120</v>
      </c>
      <c r="Q49" s="145">
        <v>3.0121944636308262</v>
      </c>
    </row>
    <row r="50" spans="1:17" x14ac:dyDescent="0.2">
      <c r="A50" t="s">
        <v>91</v>
      </c>
      <c r="B50" t="s">
        <v>181</v>
      </c>
      <c r="C50" s="8">
        <v>3.9084902548434446</v>
      </c>
      <c r="E50" s="41">
        <v>49</v>
      </c>
      <c r="F50" s="41" t="s">
        <v>183</v>
      </c>
      <c r="G50" s="50">
        <v>3.1928699013347273</v>
      </c>
      <c r="H50" t="s">
        <v>34</v>
      </c>
      <c r="O50" s="144">
        <v>49</v>
      </c>
      <c r="P50" s="144" t="s">
        <v>114</v>
      </c>
      <c r="Q50" s="145">
        <v>3.0269377415430276</v>
      </c>
    </row>
    <row r="51" spans="1:17" x14ac:dyDescent="0.2">
      <c r="A51" t="s">
        <v>90</v>
      </c>
      <c r="B51" t="s">
        <v>105</v>
      </c>
      <c r="C51" s="8">
        <v>3.9</v>
      </c>
      <c r="E51" s="41">
        <v>50</v>
      </c>
      <c r="F51" t="s">
        <v>111</v>
      </c>
      <c r="G51" s="8">
        <v>3.71</v>
      </c>
      <c r="H51" t="s">
        <v>34</v>
      </c>
      <c r="O51" s="144">
        <v>50</v>
      </c>
      <c r="P51" s="144" t="s">
        <v>182</v>
      </c>
      <c r="Q51" s="145">
        <v>3.0489508268830123</v>
      </c>
    </row>
    <row r="52" spans="1:17" x14ac:dyDescent="0.2">
      <c r="A52" t="s">
        <v>91</v>
      </c>
      <c r="B52" t="s">
        <v>207</v>
      </c>
      <c r="C52" s="8">
        <v>3.9</v>
      </c>
      <c r="E52" s="41">
        <v>51</v>
      </c>
      <c r="F52" t="s">
        <v>121</v>
      </c>
      <c r="G52" s="8">
        <v>3.51</v>
      </c>
      <c r="H52" t="s">
        <v>34</v>
      </c>
      <c r="O52" s="144">
        <v>51</v>
      </c>
      <c r="P52" s="144" t="s">
        <v>126</v>
      </c>
      <c r="Q52" s="145">
        <v>3.06</v>
      </c>
    </row>
    <row r="53" spans="1:17" x14ac:dyDescent="0.2">
      <c r="A53" t="s">
        <v>90</v>
      </c>
      <c r="B53" t="s">
        <v>108</v>
      </c>
      <c r="C53" s="8">
        <v>3.85</v>
      </c>
      <c r="E53" s="41">
        <v>52</v>
      </c>
      <c r="F53" s="38" t="s">
        <v>112</v>
      </c>
      <c r="G53" s="39">
        <v>0</v>
      </c>
      <c r="H53" t="s">
        <v>78</v>
      </c>
      <c r="O53" s="144">
        <v>52</v>
      </c>
      <c r="P53" s="144" t="s">
        <v>185</v>
      </c>
      <c r="Q53" s="145">
        <v>3.0837148390624152</v>
      </c>
    </row>
    <row r="54" spans="1:17" x14ac:dyDescent="0.2">
      <c r="A54" t="s">
        <v>90</v>
      </c>
      <c r="B54" t="s">
        <v>195</v>
      </c>
      <c r="C54" s="8">
        <v>3.8222918552898442</v>
      </c>
      <c r="E54" s="41">
        <v>53</v>
      </c>
      <c r="F54" s="41" t="s">
        <v>127</v>
      </c>
      <c r="G54" s="50">
        <v>3.4100823942423482</v>
      </c>
      <c r="H54" t="s">
        <v>34</v>
      </c>
      <c r="O54" s="144">
        <v>53</v>
      </c>
      <c r="P54" s="144" t="s">
        <v>191</v>
      </c>
      <c r="Q54" s="145">
        <v>3.1125945907764105</v>
      </c>
    </row>
    <row r="55" spans="1:17" x14ac:dyDescent="0.2">
      <c r="A55" t="s">
        <v>91</v>
      </c>
      <c r="B55" t="s">
        <v>208</v>
      </c>
      <c r="C55" s="8">
        <v>3.75</v>
      </c>
      <c r="E55" s="41">
        <v>54</v>
      </c>
      <c r="F55" s="38" t="s">
        <v>130</v>
      </c>
      <c r="G55" s="39">
        <v>0</v>
      </c>
      <c r="H55" t="s">
        <v>78</v>
      </c>
      <c r="O55" s="144">
        <v>54</v>
      </c>
      <c r="P55" s="144" t="s">
        <v>93</v>
      </c>
      <c r="Q55" s="145">
        <v>3.15</v>
      </c>
    </row>
    <row r="56" spans="1:17" x14ac:dyDescent="0.2">
      <c r="A56" t="s">
        <v>91</v>
      </c>
      <c r="B56" t="s">
        <v>115</v>
      </c>
      <c r="C56" s="8">
        <v>3.75</v>
      </c>
      <c r="E56" s="41">
        <v>55</v>
      </c>
      <c r="F56" s="38" t="s">
        <v>184</v>
      </c>
      <c r="G56" s="39">
        <v>0</v>
      </c>
      <c r="H56" t="s">
        <v>78</v>
      </c>
      <c r="O56" s="144">
        <v>55</v>
      </c>
      <c r="P56" s="144" t="s">
        <v>104</v>
      </c>
      <c r="Q56" s="145">
        <v>3.16</v>
      </c>
    </row>
    <row r="57" spans="1:17" x14ac:dyDescent="0.2">
      <c r="A57" t="s">
        <v>91</v>
      </c>
      <c r="B57" t="s">
        <v>111</v>
      </c>
      <c r="C57" s="8">
        <v>3.71</v>
      </c>
      <c r="E57" s="41">
        <v>56</v>
      </c>
      <c r="F57" t="s">
        <v>113</v>
      </c>
      <c r="G57" s="8">
        <v>4</v>
      </c>
      <c r="H57" t="s">
        <v>34</v>
      </c>
      <c r="O57" s="144">
        <v>56</v>
      </c>
      <c r="P57" s="144" t="s">
        <v>192</v>
      </c>
      <c r="Q57" s="145">
        <v>3.182521826303168</v>
      </c>
    </row>
    <row r="58" spans="1:17" x14ac:dyDescent="0.2">
      <c r="A58" t="s">
        <v>90</v>
      </c>
      <c r="B58" t="s">
        <v>193</v>
      </c>
      <c r="C58" s="8">
        <v>3.6896207626874276</v>
      </c>
      <c r="E58" s="41">
        <v>57</v>
      </c>
      <c r="F58" s="38" t="s">
        <v>98</v>
      </c>
      <c r="G58" s="39">
        <v>0</v>
      </c>
      <c r="H58" t="s">
        <v>78</v>
      </c>
      <c r="O58" s="144">
        <v>57</v>
      </c>
      <c r="P58" s="144" t="s">
        <v>183</v>
      </c>
      <c r="Q58" s="145">
        <v>3.1928699013347273</v>
      </c>
    </row>
    <row r="59" spans="1:17" x14ac:dyDescent="0.2">
      <c r="A59" t="s">
        <v>91</v>
      </c>
      <c r="B59" t="s">
        <v>174</v>
      </c>
      <c r="C59" s="8">
        <v>3.5977624863200761</v>
      </c>
      <c r="E59" s="41">
        <v>58</v>
      </c>
      <c r="F59" t="s">
        <v>105</v>
      </c>
      <c r="G59" s="8">
        <v>3.9</v>
      </c>
      <c r="H59" t="s">
        <v>34</v>
      </c>
      <c r="O59" s="144">
        <v>58</v>
      </c>
      <c r="P59" s="144" t="s">
        <v>179</v>
      </c>
      <c r="Q59" s="145">
        <v>3.1959802640552368</v>
      </c>
    </row>
    <row r="60" spans="1:17" x14ac:dyDescent="0.2">
      <c r="A60" t="s">
        <v>148</v>
      </c>
      <c r="B60" t="s">
        <v>147</v>
      </c>
      <c r="C60" s="8">
        <v>3.5651513588077104</v>
      </c>
      <c r="E60" s="41">
        <v>59</v>
      </c>
      <c r="F60" s="38" t="s">
        <v>101</v>
      </c>
      <c r="G60" s="39">
        <v>0</v>
      </c>
      <c r="H60" t="s">
        <v>78</v>
      </c>
      <c r="O60" s="144">
        <v>59</v>
      </c>
      <c r="P60" s="144" t="s">
        <v>213</v>
      </c>
      <c r="Q60" s="145">
        <v>3.23</v>
      </c>
    </row>
    <row r="61" spans="1:17" x14ac:dyDescent="0.2">
      <c r="A61" t="s">
        <v>90</v>
      </c>
      <c r="B61" t="s">
        <v>96</v>
      </c>
      <c r="C61" s="8">
        <v>3.55</v>
      </c>
      <c r="E61" s="41">
        <v>60</v>
      </c>
      <c r="F61" s="41" t="s">
        <v>185</v>
      </c>
      <c r="G61" s="50">
        <v>3.0837148390624152</v>
      </c>
      <c r="H61" t="s">
        <v>34</v>
      </c>
      <c r="O61" s="144">
        <v>60</v>
      </c>
      <c r="P61" s="144" t="s">
        <v>176</v>
      </c>
      <c r="Q61" s="145">
        <v>3.2583462705706037</v>
      </c>
    </row>
    <row r="62" spans="1:17" x14ac:dyDescent="0.2">
      <c r="A62" t="s">
        <v>90</v>
      </c>
      <c r="B62" t="s">
        <v>189</v>
      </c>
      <c r="C62" s="8">
        <v>3.5202957825824699</v>
      </c>
      <c r="E62" s="41">
        <v>61</v>
      </c>
      <c r="F62" s="41" t="s">
        <v>186</v>
      </c>
      <c r="G62" s="50">
        <v>5.7686191131651876</v>
      </c>
      <c r="H62" s="48" t="s">
        <v>28</v>
      </c>
      <c r="O62" s="144">
        <v>61</v>
      </c>
      <c r="P62" s="144" t="s">
        <v>187</v>
      </c>
      <c r="Q62" s="145">
        <v>3.3357704266229575</v>
      </c>
    </row>
    <row r="63" spans="1:17" x14ac:dyDescent="0.2">
      <c r="A63" t="s">
        <v>91</v>
      </c>
      <c r="B63" t="s">
        <v>173</v>
      </c>
      <c r="C63" s="8">
        <v>3.5147813506661616</v>
      </c>
      <c r="E63" s="41">
        <v>62</v>
      </c>
      <c r="F63" s="41" t="s">
        <v>187</v>
      </c>
      <c r="G63" s="50">
        <v>3.3357704266229575</v>
      </c>
      <c r="H63" t="s">
        <v>34</v>
      </c>
      <c r="O63" s="144">
        <v>62</v>
      </c>
      <c r="P63" s="144" t="s">
        <v>103</v>
      </c>
      <c r="Q63" s="145">
        <v>3.34</v>
      </c>
    </row>
    <row r="64" spans="1:17" x14ac:dyDescent="0.2">
      <c r="A64" t="s">
        <v>91</v>
      </c>
      <c r="B64" t="s">
        <v>177</v>
      </c>
      <c r="C64" s="8">
        <v>3.5131262787463187</v>
      </c>
      <c r="E64" s="41">
        <v>63</v>
      </c>
      <c r="F64" t="s">
        <v>188</v>
      </c>
      <c r="G64" s="8">
        <v>4.5649613425252697</v>
      </c>
      <c r="H64" t="s">
        <v>84</v>
      </c>
      <c r="O64" s="144">
        <v>63</v>
      </c>
      <c r="P64" s="144" t="s">
        <v>95</v>
      </c>
      <c r="Q64" s="145">
        <v>3.3819366610309465</v>
      </c>
    </row>
    <row r="65" spans="1:17" x14ac:dyDescent="0.2">
      <c r="A65" t="s">
        <v>91</v>
      </c>
      <c r="B65" t="s">
        <v>121</v>
      </c>
      <c r="C65" s="8">
        <v>3.51</v>
      </c>
      <c r="E65" s="41">
        <v>64</v>
      </c>
      <c r="F65" t="s">
        <v>189</v>
      </c>
      <c r="G65" s="8">
        <v>3.5202957825824699</v>
      </c>
      <c r="H65" t="s">
        <v>34</v>
      </c>
      <c r="O65" s="144">
        <v>64</v>
      </c>
      <c r="P65" s="144" t="s">
        <v>127</v>
      </c>
      <c r="Q65" s="145">
        <v>3.4100823942423482</v>
      </c>
    </row>
    <row r="66" spans="1:17" x14ac:dyDescent="0.2">
      <c r="A66" t="s">
        <v>91</v>
      </c>
      <c r="B66" t="s">
        <v>123</v>
      </c>
      <c r="C66" s="8">
        <v>3.5</v>
      </c>
      <c r="E66" s="41">
        <v>65</v>
      </c>
      <c r="F66" t="s">
        <v>99</v>
      </c>
      <c r="G66" s="8">
        <v>3.94</v>
      </c>
      <c r="H66" t="s">
        <v>34</v>
      </c>
      <c r="O66" s="144">
        <v>65</v>
      </c>
      <c r="P66" s="144" t="s">
        <v>204</v>
      </c>
      <c r="Q66" s="145">
        <v>3.42</v>
      </c>
    </row>
    <row r="67" spans="1:17" x14ac:dyDescent="0.2">
      <c r="A67" t="s">
        <v>91</v>
      </c>
      <c r="B67" t="s">
        <v>172</v>
      </c>
      <c r="C67" s="8">
        <v>3.4882036601701971</v>
      </c>
      <c r="E67" s="41">
        <v>66</v>
      </c>
      <c r="F67" s="41" t="s">
        <v>191</v>
      </c>
      <c r="G67" s="50">
        <v>3.1125945907764105</v>
      </c>
      <c r="H67" t="s">
        <v>34</v>
      </c>
      <c r="O67" s="144">
        <v>66</v>
      </c>
      <c r="P67" s="144" t="s">
        <v>180</v>
      </c>
      <c r="Q67" s="145">
        <v>3.424524339628682</v>
      </c>
    </row>
    <row r="68" spans="1:17" x14ac:dyDescent="0.2">
      <c r="A68" t="s">
        <v>91</v>
      </c>
      <c r="B68" t="s">
        <v>180</v>
      </c>
      <c r="C68" s="8">
        <v>3.424524339628682</v>
      </c>
      <c r="E68" s="41">
        <v>67</v>
      </c>
      <c r="F68" t="s">
        <v>108</v>
      </c>
      <c r="G68" s="8">
        <v>3.85</v>
      </c>
      <c r="H68" t="s">
        <v>34</v>
      </c>
      <c r="O68" s="144">
        <v>67</v>
      </c>
      <c r="P68" s="144" t="s">
        <v>215</v>
      </c>
      <c r="Q68" s="145">
        <v>3.47</v>
      </c>
    </row>
    <row r="69" spans="1:17" x14ac:dyDescent="0.2">
      <c r="A69" t="s">
        <v>90</v>
      </c>
      <c r="B69" t="s">
        <v>204</v>
      </c>
      <c r="C69" s="8">
        <v>3.42</v>
      </c>
      <c r="E69" s="41">
        <v>68</v>
      </c>
      <c r="F69" s="36" t="s">
        <v>192</v>
      </c>
      <c r="G69" s="50">
        <v>3.182521826303168</v>
      </c>
      <c r="H69" t="s">
        <v>34</v>
      </c>
      <c r="O69" s="144">
        <v>68</v>
      </c>
      <c r="P69" s="144" t="s">
        <v>172</v>
      </c>
      <c r="Q69" s="145">
        <v>3.4882036601701971</v>
      </c>
    </row>
    <row r="70" spans="1:17" x14ac:dyDescent="0.2">
      <c r="A70" t="s">
        <v>91</v>
      </c>
      <c r="B70" t="s">
        <v>127</v>
      </c>
      <c r="C70" s="8">
        <v>3.4100823942423482</v>
      </c>
      <c r="E70" s="41">
        <v>69</v>
      </c>
      <c r="F70" t="s">
        <v>193</v>
      </c>
      <c r="G70" s="8">
        <v>3.6896207626874276</v>
      </c>
      <c r="H70" t="s">
        <v>34</v>
      </c>
      <c r="O70" s="144">
        <v>69</v>
      </c>
      <c r="P70" s="144" t="s">
        <v>123</v>
      </c>
      <c r="Q70" s="145">
        <v>3.5</v>
      </c>
    </row>
    <row r="71" spans="1:17" x14ac:dyDescent="0.2">
      <c r="A71" t="s">
        <v>90</v>
      </c>
      <c r="B71" t="s">
        <v>95</v>
      </c>
      <c r="C71" s="8">
        <v>3.3819366610309465</v>
      </c>
      <c r="E71" s="41">
        <v>70</v>
      </c>
      <c r="F71" t="s">
        <v>195</v>
      </c>
      <c r="G71" s="8">
        <v>3.8222918552898442</v>
      </c>
      <c r="H71" t="s">
        <v>34</v>
      </c>
      <c r="O71" s="144">
        <v>70</v>
      </c>
      <c r="P71" s="144" t="s">
        <v>121</v>
      </c>
      <c r="Q71" s="145">
        <v>3.51</v>
      </c>
    </row>
    <row r="72" spans="1:17" x14ac:dyDescent="0.2">
      <c r="A72" t="s">
        <v>90</v>
      </c>
      <c r="B72" t="s">
        <v>103</v>
      </c>
      <c r="C72" s="8">
        <v>3.34</v>
      </c>
      <c r="E72" s="41">
        <v>71</v>
      </c>
      <c r="F72" t="s">
        <v>196</v>
      </c>
      <c r="G72" s="8">
        <v>4.0486612033415836</v>
      </c>
      <c r="H72" s="51" t="s">
        <v>84</v>
      </c>
      <c r="O72" s="144">
        <v>71</v>
      </c>
      <c r="P72" s="144" t="s">
        <v>177</v>
      </c>
      <c r="Q72" s="145">
        <v>3.5131262787463187</v>
      </c>
    </row>
    <row r="73" spans="1:17" x14ac:dyDescent="0.2">
      <c r="A73" t="s">
        <v>90</v>
      </c>
      <c r="B73" t="s">
        <v>187</v>
      </c>
      <c r="C73" s="8">
        <v>3.3357704266229575</v>
      </c>
      <c r="E73" s="41">
        <v>72</v>
      </c>
      <c r="F73" s="41" t="s">
        <v>93</v>
      </c>
      <c r="G73" s="50">
        <v>3.15</v>
      </c>
      <c r="H73" t="s">
        <v>34</v>
      </c>
      <c r="O73" s="144">
        <v>72</v>
      </c>
      <c r="P73" s="144" t="s">
        <v>173</v>
      </c>
      <c r="Q73" s="145">
        <v>3.5147813506661616</v>
      </c>
    </row>
    <row r="74" spans="1:17" x14ac:dyDescent="0.2">
      <c r="A74" t="s">
        <v>91</v>
      </c>
      <c r="B74" t="s">
        <v>154</v>
      </c>
      <c r="C74" s="8">
        <v>3.3216489024590548</v>
      </c>
      <c r="E74" s="41">
        <v>73</v>
      </c>
      <c r="F74" s="38" t="s">
        <v>197</v>
      </c>
      <c r="G74" s="39">
        <v>0</v>
      </c>
      <c r="H74" t="s">
        <v>78</v>
      </c>
      <c r="O74" s="144">
        <v>73</v>
      </c>
      <c r="P74" s="144" t="s">
        <v>189</v>
      </c>
      <c r="Q74" s="145">
        <v>3.5202957825824699</v>
      </c>
    </row>
    <row r="75" spans="1:17" x14ac:dyDescent="0.2">
      <c r="A75" t="s">
        <v>91</v>
      </c>
      <c r="B75" t="s">
        <v>176</v>
      </c>
      <c r="C75" s="8">
        <v>3.2583462705706037</v>
      </c>
      <c r="E75" s="41">
        <v>74</v>
      </c>
      <c r="F75" s="41" t="s">
        <v>104</v>
      </c>
      <c r="G75" s="50">
        <v>3.16</v>
      </c>
      <c r="H75" t="s">
        <v>34</v>
      </c>
      <c r="O75" s="144">
        <v>74</v>
      </c>
      <c r="P75" s="144" t="s">
        <v>96</v>
      </c>
      <c r="Q75" s="145">
        <v>3.55</v>
      </c>
    </row>
    <row r="76" spans="1:17" x14ac:dyDescent="0.2">
      <c r="A76" t="s">
        <v>91</v>
      </c>
      <c r="B76" t="s">
        <v>179</v>
      </c>
      <c r="C76" s="8">
        <v>3.1959802640552368</v>
      </c>
      <c r="E76" s="41">
        <v>75</v>
      </c>
      <c r="F76" s="41" t="s">
        <v>95</v>
      </c>
      <c r="G76" s="50">
        <v>3.3819366610309465</v>
      </c>
      <c r="H76" t="s">
        <v>34</v>
      </c>
      <c r="O76" s="144">
        <v>75</v>
      </c>
      <c r="P76" s="144" t="s">
        <v>174</v>
      </c>
      <c r="Q76" s="145">
        <v>3.5977624863200761</v>
      </c>
    </row>
    <row r="77" spans="1:17" x14ac:dyDescent="0.2">
      <c r="A77" t="s">
        <v>91</v>
      </c>
      <c r="B77" t="s">
        <v>183</v>
      </c>
      <c r="C77" s="8">
        <v>3.1928699013347273</v>
      </c>
      <c r="E77" s="41">
        <v>76</v>
      </c>
      <c r="F77" t="s">
        <v>200</v>
      </c>
      <c r="G77" s="8">
        <v>4.7326191502393984</v>
      </c>
      <c r="H77" s="51" t="s">
        <v>84</v>
      </c>
      <c r="O77" s="144">
        <v>76</v>
      </c>
      <c r="P77" s="144" t="s">
        <v>193</v>
      </c>
      <c r="Q77" s="145">
        <v>3.6896207626874276</v>
      </c>
    </row>
    <row r="78" spans="1:17" x14ac:dyDescent="0.2">
      <c r="A78" t="s">
        <v>90</v>
      </c>
      <c r="B78" s="36" t="s">
        <v>192</v>
      </c>
      <c r="C78" s="8">
        <v>3.182521826303168</v>
      </c>
      <c r="E78" s="41">
        <v>77</v>
      </c>
      <c r="F78" s="41" t="s">
        <v>201</v>
      </c>
      <c r="G78" s="50">
        <v>5.5029057334713603</v>
      </c>
      <c r="H78" s="48" t="s">
        <v>28</v>
      </c>
      <c r="O78" s="144">
        <v>77</v>
      </c>
      <c r="P78" s="144" t="s">
        <v>111</v>
      </c>
      <c r="Q78" s="145">
        <v>3.71</v>
      </c>
    </row>
    <row r="79" spans="1:17" x14ac:dyDescent="0.2">
      <c r="A79" t="s">
        <v>90</v>
      </c>
      <c r="B79" t="s">
        <v>104</v>
      </c>
      <c r="C79" s="8">
        <v>3.16</v>
      </c>
      <c r="E79" s="41">
        <v>78</v>
      </c>
      <c r="F79" s="46" t="s">
        <v>107</v>
      </c>
      <c r="G79" s="47">
        <v>5.98</v>
      </c>
      <c r="H79" s="46" t="s">
        <v>28</v>
      </c>
      <c r="O79" s="144">
        <v>78</v>
      </c>
      <c r="P79" s="144" t="s">
        <v>208</v>
      </c>
      <c r="Q79" s="145">
        <v>3.75</v>
      </c>
    </row>
    <row r="80" spans="1:17" x14ac:dyDescent="0.2">
      <c r="A80" t="s">
        <v>90</v>
      </c>
      <c r="B80" t="s">
        <v>93</v>
      </c>
      <c r="C80" s="8">
        <v>3.15</v>
      </c>
      <c r="E80" s="41">
        <v>79</v>
      </c>
      <c r="F80" s="41" t="s">
        <v>97</v>
      </c>
      <c r="G80" s="50">
        <v>5.47</v>
      </c>
      <c r="H80" s="48" t="s">
        <v>28</v>
      </c>
      <c r="O80" s="144">
        <v>79</v>
      </c>
      <c r="P80" s="144" t="s">
        <v>115</v>
      </c>
      <c r="Q80" s="145">
        <v>3.75</v>
      </c>
    </row>
    <row r="81" spans="1:17" x14ac:dyDescent="0.2">
      <c r="A81" t="s">
        <v>90</v>
      </c>
      <c r="B81" t="s">
        <v>191</v>
      </c>
      <c r="C81" s="8">
        <v>3.1125945907764105</v>
      </c>
      <c r="E81" s="41">
        <v>80</v>
      </c>
      <c r="F81" t="s">
        <v>92</v>
      </c>
      <c r="G81" s="8">
        <v>4.07</v>
      </c>
      <c r="H81" t="s">
        <v>84</v>
      </c>
      <c r="O81" s="144">
        <v>80</v>
      </c>
      <c r="P81" s="144" t="s">
        <v>195</v>
      </c>
      <c r="Q81" s="145">
        <v>3.8222918552898442</v>
      </c>
    </row>
    <row r="82" spans="1:17" x14ac:dyDescent="0.2">
      <c r="A82" t="s">
        <v>90</v>
      </c>
      <c r="B82" t="s">
        <v>185</v>
      </c>
      <c r="C82" s="8">
        <v>3.0837148390624152</v>
      </c>
      <c r="E82" s="41">
        <v>81</v>
      </c>
      <c r="F82" s="41" t="s">
        <v>204</v>
      </c>
      <c r="G82" s="50">
        <v>3.42</v>
      </c>
      <c r="H82" t="s">
        <v>34</v>
      </c>
      <c r="O82" s="144">
        <v>81</v>
      </c>
      <c r="P82" s="144" t="s">
        <v>108</v>
      </c>
      <c r="Q82" s="145">
        <v>3.85</v>
      </c>
    </row>
    <row r="83" spans="1:17" x14ac:dyDescent="0.2">
      <c r="A83" t="s">
        <v>91</v>
      </c>
      <c r="B83" t="s">
        <v>126</v>
      </c>
      <c r="C83" s="8">
        <v>3.06</v>
      </c>
      <c r="E83" s="41">
        <v>82</v>
      </c>
      <c r="F83" s="41" t="s">
        <v>100</v>
      </c>
      <c r="G83" s="50">
        <v>5.39</v>
      </c>
      <c r="H83" s="48" t="s">
        <v>28</v>
      </c>
      <c r="O83" s="144">
        <v>82</v>
      </c>
      <c r="P83" s="144" t="s">
        <v>105</v>
      </c>
      <c r="Q83" s="145">
        <v>3.9</v>
      </c>
    </row>
    <row r="84" spans="1:17" x14ac:dyDescent="0.2">
      <c r="A84" t="s">
        <v>91</v>
      </c>
      <c r="B84" t="s">
        <v>182</v>
      </c>
      <c r="C84" s="8">
        <v>3.0489508268830123</v>
      </c>
      <c r="E84" s="41">
        <v>83</v>
      </c>
      <c r="F84" s="41" t="s">
        <v>205</v>
      </c>
      <c r="G84" s="50">
        <v>5.14</v>
      </c>
      <c r="H84" s="48" t="s">
        <v>28</v>
      </c>
      <c r="O84" s="144">
        <v>83</v>
      </c>
      <c r="P84" s="144" t="s">
        <v>207</v>
      </c>
      <c r="Q84" s="145">
        <v>3.9</v>
      </c>
    </row>
    <row r="85" spans="1:17" x14ac:dyDescent="0.2">
      <c r="A85" t="s">
        <v>91</v>
      </c>
      <c r="B85" t="s">
        <v>114</v>
      </c>
      <c r="C85" s="8">
        <v>3.0269377415430276</v>
      </c>
      <c r="E85" s="41">
        <v>84</v>
      </c>
      <c r="F85" t="s">
        <v>102</v>
      </c>
      <c r="G85" s="8">
        <v>4.3499999999999996</v>
      </c>
      <c r="H85" t="s">
        <v>84</v>
      </c>
      <c r="O85" s="144">
        <v>84</v>
      </c>
      <c r="P85" s="144" t="s">
        <v>181</v>
      </c>
      <c r="Q85" s="145">
        <v>3.9084902548434446</v>
      </c>
    </row>
    <row r="86" spans="1:17" x14ac:dyDescent="0.2">
      <c r="A86" t="s">
        <v>91</v>
      </c>
      <c r="B86" t="s">
        <v>120</v>
      </c>
      <c r="C86" s="8">
        <v>3.0121944636308262</v>
      </c>
      <c r="E86" s="41">
        <v>85</v>
      </c>
      <c r="F86" t="s">
        <v>96</v>
      </c>
      <c r="G86" s="8">
        <v>3.55</v>
      </c>
      <c r="H86" t="s">
        <v>34</v>
      </c>
      <c r="O86" s="144">
        <v>85</v>
      </c>
      <c r="P86" s="144" t="s">
        <v>99</v>
      </c>
      <c r="Q86" s="145">
        <v>3.94</v>
      </c>
    </row>
    <row r="87" spans="1:17" x14ac:dyDescent="0.2">
      <c r="A87" t="s">
        <v>91</v>
      </c>
      <c r="B87" t="s">
        <v>164</v>
      </c>
      <c r="C87" s="8">
        <v>2.7646392372717945</v>
      </c>
      <c r="E87" s="41">
        <v>86</v>
      </c>
      <c r="F87" s="41" t="s">
        <v>103</v>
      </c>
      <c r="G87" s="50">
        <v>3.34</v>
      </c>
      <c r="H87" t="s">
        <v>34</v>
      </c>
      <c r="O87" s="144">
        <v>86</v>
      </c>
      <c r="P87" s="144" t="s">
        <v>175</v>
      </c>
      <c r="Q87" s="145">
        <v>3.9506247970565078</v>
      </c>
    </row>
    <row r="88" spans="1:17" x14ac:dyDescent="0.2">
      <c r="A88" t="s">
        <v>91</v>
      </c>
      <c r="B88" t="s">
        <v>150</v>
      </c>
      <c r="C88" s="9">
        <v>2.4252639761933157</v>
      </c>
      <c r="E88" s="41">
        <v>87</v>
      </c>
      <c r="F88" t="s">
        <v>206</v>
      </c>
      <c r="G88" s="8">
        <v>4.41</v>
      </c>
      <c r="H88" s="51" t="s">
        <v>84</v>
      </c>
      <c r="O88" s="144">
        <v>87</v>
      </c>
      <c r="P88" s="144" t="s">
        <v>129</v>
      </c>
      <c r="Q88" s="145">
        <v>3.97</v>
      </c>
    </row>
    <row r="89" spans="1:17" x14ac:dyDescent="0.2">
      <c r="A89" t="s">
        <v>148</v>
      </c>
      <c r="B89" t="s">
        <v>140</v>
      </c>
      <c r="C89" s="8">
        <v>2.3056007702842956</v>
      </c>
      <c r="E89" s="41">
        <v>88</v>
      </c>
      <c r="F89" t="s">
        <v>207</v>
      </c>
      <c r="G89" s="8">
        <v>3.9</v>
      </c>
      <c r="H89" t="s">
        <v>34</v>
      </c>
      <c r="O89" s="144">
        <v>88</v>
      </c>
      <c r="P89" s="144" t="s">
        <v>113</v>
      </c>
      <c r="Q89" s="145">
        <v>4</v>
      </c>
    </row>
    <row r="90" spans="1:17" x14ac:dyDescent="0.2">
      <c r="A90" t="s">
        <v>91</v>
      </c>
      <c r="B90" t="s">
        <v>158</v>
      </c>
      <c r="C90" s="8">
        <v>2.2854479087841155</v>
      </c>
      <c r="E90" s="41">
        <v>89</v>
      </c>
      <c r="F90" t="s">
        <v>208</v>
      </c>
      <c r="G90" s="8">
        <v>3.75</v>
      </c>
      <c r="H90" t="s">
        <v>34</v>
      </c>
      <c r="O90" s="144">
        <v>89</v>
      </c>
      <c r="P90" s="144" t="s">
        <v>196</v>
      </c>
      <c r="Q90" s="145">
        <v>4.0486612033415836</v>
      </c>
    </row>
    <row r="91" spans="1:17" x14ac:dyDescent="0.2">
      <c r="A91" t="s">
        <v>91</v>
      </c>
      <c r="B91" t="s">
        <v>124</v>
      </c>
      <c r="C91" s="8">
        <v>2.2799999999999998</v>
      </c>
      <c r="E91" s="41">
        <v>90</v>
      </c>
      <c r="F91" t="s">
        <v>209</v>
      </c>
      <c r="G91" s="8">
        <v>4.18</v>
      </c>
      <c r="H91" s="51" t="s">
        <v>84</v>
      </c>
      <c r="O91" s="144">
        <v>90</v>
      </c>
      <c r="P91" s="144" t="s">
        <v>92</v>
      </c>
      <c r="Q91" s="145">
        <v>4.07</v>
      </c>
    </row>
    <row r="92" spans="1:17" x14ac:dyDescent="0.2">
      <c r="A92" t="s">
        <v>91</v>
      </c>
      <c r="B92" t="s">
        <v>155</v>
      </c>
      <c r="C92" s="8">
        <v>2.223493007807694</v>
      </c>
      <c r="E92" s="41">
        <v>91</v>
      </c>
      <c r="F92" s="38" t="s">
        <v>128</v>
      </c>
      <c r="G92" s="39">
        <v>0</v>
      </c>
      <c r="H92" t="s">
        <v>78</v>
      </c>
      <c r="O92" s="144">
        <v>91</v>
      </c>
      <c r="P92" s="144" t="s">
        <v>119</v>
      </c>
      <c r="Q92" s="145">
        <v>4.087069861020364</v>
      </c>
    </row>
    <row r="93" spans="1:17" x14ac:dyDescent="0.2">
      <c r="A93" t="s">
        <v>91</v>
      </c>
      <c r="B93" t="s">
        <v>156</v>
      </c>
      <c r="C93" s="8">
        <v>2.1965309741937475</v>
      </c>
      <c r="E93" s="41">
        <v>92</v>
      </c>
      <c r="F93" s="38" t="s">
        <v>117</v>
      </c>
      <c r="G93" s="39">
        <v>0</v>
      </c>
      <c r="H93" t="s">
        <v>78</v>
      </c>
      <c r="O93" s="144">
        <v>92</v>
      </c>
      <c r="P93" s="144" t="s">
        <v>109</v>
      </c>
      <c r="Q93" s="145">
        <v>4.1500000000000004</v>
      </c>
    </row>
    <row r="94" spans="1:17" x14ac:dyDescent="0.2">
      <c r="A94" t="s">
        <v>91</v>
      </c>
      <c r="B94" t="s">
        <v>163</v>
      </c>
      <c r="C94" s="8">
        <v>2.1416111815029968</v>
      </c>
      <c r="E94" s="41">
        <v>93</v>
      </c>
      <c r="F94" s="38" t="s">
        <v>210</v>
      </c>
      <c r="G94" s="39">
        <v>0</v>
      </c>
      <c r="H94" t="s">
        <v>78</v>
      </c>
      <c r="O94" s="144">
        <v>93</v>
      </c>
      <c r="P94" s="144" t="s">
        <v>209</v>
      </c>
      <c r="Q94" s="145">
        <v>4.18</v>
      </c>
    </row>
    <row r="95" spans="1:17" x14ac:dyDescent="0.2">
      <c r="A95" t="s">
        <v>91</v>
      </c>
      <c r="B95" t="s">
        <v>116</v>
      </c>
      <c r="C95" s="8">
        <v>2.04</v>
      </c>
      <c r="E95" s="41">
        <v>94</v>
      </c>
      <c r="F95" s="40" t="s">
        <v>118</v>
      </c>
      <c r="G95" s="39">
        <v>0</v>
      </c>
      <c r="H95" t="s">
        <v>78</v>
      </c>
      <c r="O95" s="144">
        <v>94</v>
      </c>
      <c r="P95" s="144" t="s">
        <v>102</v>
      </c>
      <c r="Q95" s="145">
        <v>4.3499999999999996</v>
      </c>
    </row>
    <row r="96" spans="1:17" x14ac:dyDescent="0.2">
      <c r="A96" t="s">
        <v>91</v>
      </c>
      <c r="B96" t="s">
        <v>169</v>
      </c>
      <c r="C96" s="8">
        <v>1.8369676007400522</v>
      </c>
      <c r="E96" s="41">
        <v>95</v>
      </c>
      <c r="F96" s="40" t="s">
        <v>211</v>
      </c>
      <c r="G96" s="39">
        <v>0</v>
      </c>
      <c r="H96" t="s">
        <v>78</v>
      </c>
      <c r="O96" s="144">
        <v>95</v>
      </c>
      <c r="P96" s="144" t="s">
        <v>206</v>
      </c>
      <c r="Q96" s="145">
        <v>4.41</v>
      </c>
    </row>
    <row r="97" spans="1:17" x14ac:dyDescent="0.2">
      <c r="A97" t="s">
        <v>148</v>
      </c>
      <c r="B97" t="s">
        <v>132</v>
      </c>
      <c r="C97" s="8">
        <v>1.8238320288683263</v>
      </c>
      <c r="E97" s="41">
        <v>96</v>
      </c>
      <c r="F97" t="s">
        <v>124</v>
      </c>
      <c r="G97" s="8">
        <v>2.2799999999999998</v>
      </c>
      <c r="H97" t="s">
        <v>86</v>
      </c>
      <c r="O97" s="144">
        <v>96</v>
      </c>
      <c r="P97" s="144" t="s">
        <v>188</v>
      </c>
      <c r="Q97" s="145">
        <v>4.5649613425252697</v>
      </c>
    </row>
    <row r="98" spans="1:17" x14ac:dyDescent="0.2">
      <c r="A98" t="s">
        <v>148</v>
      </c>
      <c r="B98" t="s">
        <v>146</v>
      </c>
      <c r="C98" s="8">
        <v>1.7342547530809727</v>
      </c>
      <c r="E98" s="41">
        <v>97</v>
      </c>
      <c r="F98" t="s">
        <v>212</v>
      </c>
      <c r="G98" s="8">
        <v>1.31</v>
      </c>
      <c r="H98" t="s">
        <v>222</v>
      </c>
      <c r="O98" s="144">
        <v>97</v>
      </c>
      <c r="P98" s="144" t="s">
        <v>200</v>
      </c>
      <c r="Q98" s="145">
        <v>4.7326191502393984</v>
      </c>
    </row>
    <row r="99" spans="1:17" x14ac:dyDescent="0.2">
      <c r="A99" t="s">
        <v>148</v>
      </c>
      <c r="B99" t="s">
        <v>131</v>
      </c>
      <c r="C99" s="8">
        <v>1.7011385058059916</v>
      </c>
      <c r="E99" s="41">
        <v>98</v>
      </c>
      <c r="F99" s="41" t="s">
        <v>213</v>
      </c>
      <c r="G99" s="50">
        <v>3.23</v>
      </c>
      <c r="H99" t="s">
        <v>34</v>
      </c>
      <c r="O99" s="144">
        <v>98</v>
      </c>
      <c r="P99" s="144" t="s">
        <v>205</v>
      </c>
      <c r="Q99" s="145">
        <v>5.14</v>
      </c>
    </row>
    <row r="100" spans="1:17" x14ac:dyDescent="0.2">
      <c r="A100" t="s">
        <v>91</v>
      </c>
      <c r="B100" t="s">
        <v>162</v>
      </c>
      <c r="C100" s="8">
        <v>1.6132251233404598</v>
      </c>
      <c r="E100" s="41">
        <v>99</v>
      </c>
      <c r="F100" s="41" t="s">
        <v>215</v>
      </c>
      <c r="G100" s="50">
        <v>3.47</v>
      </c>
      <c r="H100" t="s">
        <v>34</v>
      </c>
      <c r="O100" s="144">
        <v>99</v>
      </c>
      <c r="P100" s="144" t="s">
        <v>100</v>
      </c>
      <c r="Q100" s="145">
        <v>5.39</v>
      </c>
    </row>
    <row r="101" spans="1:17" x14ac:dyDescent="0.2">
      <c r="A101" t="s">
        <v>91</v>
      </c>
      <c r="B101" t="s">
        <v>170</v>
      </c>
      <c r="C101" s="8">
        <v>1.5113360545322889</v>
      </c>
      <c r="E101" s="41">
        <v>100</v>
      </c>
      <c r="F101" t="s">
        <v>216</v>
      </c>
      <c r="G101" s="8">
        <v>1.58</v>
      </c>
      <c r="H101" t="s">
        <v>222</v>
      </c>
      <c r="O101" s="144">
        <v>100</v>
      </c>
      <c r="P101" s="144" t="s">
        <v>97</v>
      </c>
      <c r="Q101" s="145">
        <v>5.47</v>
      </c>
    </row>
    <row r="102" spans="1:17" x14ac:dyDescent="0.2">
      <c r="A102" t="s">
        <v>91</v>
      </c>
      <c r="B102" t="s">
        <v>161</v>
      </c>
      <c r="C102" s="8">
        <v>1.51</v>
      </c>
      <c r="E102" s="41">
        <v>101</v>
      </c>
      <c r="F102" t="s">
        <v>109</v>
      </c>
      <c r="G102" s="8">
        <v>4.1500000000000004</v>
      </c>
      <c r="H102" t="s">
        <v>84</v>
      </c>
      <c r="O102" s="144">
        <v>101</v>
      </c>
      <c r="P102" s="144" t="s">
        <v>201</v>
      </c>
      <c r="Q102" s="145">
        <v>5.5029057334713603</v>
      </c>
    </row>
    <row r="103" spans="1:17" x14ac:dyDescent="0.2">
      <c r="A103" t="s">
        <v>91</v>
      </c>
      <c r="B103" t="s">
        <v>167</v>
      </c>
      <c r="C103" s="8">
        <v>1.46</v>
      </c>
      <c r="E103" s="41">
        <v>102</v>
      </c>
      <c r="F103" t="s">
        <v>115</v>
      </c>
      <c r="G103" s="8">
        <v>3.75</v>
      </c>
      <c r="H103" t="s">
        <v>34</v>
      </c>
      <c r="O103" s="144">
        <v>102</v>
      </c>
      <c r="P103" s="144" t="s">
        <v>186</v>
      </c>
      <c r="Q103" s="145">
        <v>5.7686191131651876</v>
      </c>
    </row>
    <row r="104" spans="1:17" x14ac:dyDescent="0.2">
      <c r="A104" t="s">
        <v>91</v>
      </c>
      <c r="B104" t="s">
        <v>153</v>
      </c>
      <c r="C104" s="9">
        <v>1.4588088518262221</v>
      </c>
      <c r="E104" s="41">
        <v>103</v>
      </c>
      <c r="F104" t="s">
        <v>116</v>
      </c>
      <c r="G104" s="8">
        <v>2.04</v>
      </c>
      <c r="H104" t="s">
        <v>86</v>
      </c>
      <c r="O104" s="144">
        <v>103</v>
      </c>
      <c r="P104" s="144" t="s">
        <v>107</v>
      </c>
      <c r="Q104" s="145">
        <v>5.98</v>
      </c>
    </row>
    <row r="105" spans="1:17" x14ac:dyDescent="0.2">
      <c r="A105" t="s">
        <v>148</v>
      </c>
      <c r="B105" t="s">
        <v>134</v>
      </c>
      <c r="C105" s="8">
        <v>1.3916969997406101</v>
      </c>
      <c r="E105" s="41">
        <v>104</v>
      </c>
      <c r="F105" s="38" t="s">
        <v>295</v>
      </c>
      <c r="G105" s="39">
        <v>3.6460409190653644</v>
      </c>
      <c r="H105" t="s">
        <v>34</v>
      </c>
      <c r="O105" s="155">
        <v>104</v>
      </c>
      <c r="P105" s="155" t="s">
        <v>303</v>
      </c>
      <c r="Q105" s="156">
        <v>0</v>
      </c>
    </row>
    <row r="106" spans="1:17" x14ac:dyDescent="0.2">
      <c r="A106" t="s">
        <v>91</v>
      </c>
      <c r="B106" t="s">
        <v>168</v>
      </c>
      <c r="C106" s="8">
        <v>1.3065720086540544</v>
      </c>
      <c r="E106" s="41">
        <v>105</v>
      </c>
      <c r="F106" s="38" t="s">
        <v>296</v>
      </c>
      <c r="G106" s="39">
        <v>3.3525329331272662</v>
      </c>
      <c r="H106" t="s">
        <v>34</v>
      </c>
      <c r="O106" s="155">
        <v>105</v>
      </c>
      <c r="P106" s="155" t="s">
        <v>347</v>
      </c>
      <c r="Q106" s="156">
        <v>0</v>
      </c>
    </row>
    <row r="107" spans="1:17" x14ac:dyDescent="0.2">
      <c r="A107" t="s">
        <v>91</v>
      </c>
      <c r="B107" t="s">
        <v>160</v>
      </c>
      <c r="C107" s="8">
        <v>0</v>
      </c>
      <c r="E107" s="41">
        <v>106</v>
      </c>
      <c r="F107" s="38" t="s">
        <v>298</v>
      </c>
      <c r="G107" s="39">
        <v>3.3657726224871318</v>
      </c>
      <c r="H107" t="s">
        <v>34</v>
      </c>
      <c r="O107" s="155">
        <v>106</v>
      </c>
      <c r="P107" s="155" t="s">
        <v>306</v>
      </c>
      <c r="Q107" s="156">
        <v>0</v>
      </c>
    </row>
    <row r="108" spans="1:17" x14ac:dyDescent="0.2">
      <c r="A108" t="s">
        <v>91</v>
      </c>
      <c r="B108" t="s">
        <v>157</v>
      </c>
      <c r="C108" s="8">
        <v>0</v>
      </c>
      <c r="E108" s="41">
        <v>107</v>
      </c>
      <c r="F108" s="38" t="s">
        <v>300</v>
      </c>
      <c r="G108" s="39">
        <v>3.892170539360007</v>
      </c>
      <c r="H108" t="s">
        <v>34</v>
      </c>
      <c r="O108" s="155">
        <v>107</v>
      </c>
      <c r="P108" s="155" t="s">
        <v>354</v>
      </c>
      <c r="Q108" s="156">
        <v>0</v>
      </c>
    </row>
    <row r="109" spans="1:17" x14ac:dyDescent="0.2">
      <c r="A109" t="s">
        <v>91</v>
      </c>
      <c r="B109" t="s">
        <v>151</v>
      </c>
      <c r="C109" s="8">
        <v>0</v>
      </c>
      <c r="E109" s="41">
        <v>108</v>
      </c>
      <c r="F109" s="38" t="s">
        <v>303</v>
      </c>
      <c r="G109" s="39">
        <v>0</v>
      </c>
      <c r="H109" t="s">
        <v>78</v>
      </c>
      <c r="O109" s="155">
        <v>108</v>
      </c>
      <c r="P109" s="155" t="s">
        <v>297</v>
      </c>
      <c r="Q109" s="156">
        <v>0</v>
      </c>
    </row>
    <row r="110" spans="1:17" x14ac:dyDescent="0.2">
      <c r="A110" t="s">
        <v>148</v>
      </c>
      <c r="B110" s="33" t="s">
        <v>142</v>
      </c>
      <c r="C110" s="8">
        <v>0</v>
      </c>
      <c r="E110" s="41">
        <v>109</v>
      </c>
      <c r="F110" s="38" t="s">
        <v>304</v>
      </c>
      <c r="G110" s="39">
        <v>3.4742381421518127</v>
      </c>
      <c r="H110" t="s">
        <v>34</v>
      </c>
      <c r="O110" s="155">
        <v>109</v>
      </c>
      <c r="P110" s="155" t="s">
        <v>322</v>
      </c>
      <c r="Q110" s="156">
        <v>0</v>
      </c>
    </row>
    <row r="111" spans="1:17" x14ac:dyDescent="0.2">
      <c r="A111" t="s">
        <v>91</v>
      </c>
      <c r="B111" t="s">
        <v>152</v>
      </c>
      <c r="C111" s="8">
        <v>0</v>
      </c>
      <c r="E111" s="41">
        <v>110</v>
      </c>
      <c r="F111" s="38" t="s">
        <v>301</v>
      </c>
      <c r="G111" s="39">
        <v>4.1014353416684495</v>
      </c>
      <c r="H111" t="s">
        <v>84</v>
      </c>
      <c r="O111" s="155">
        <v>110</v>
      </c>
      <c r="P111" s="155" t="s">
        <v>332</v>
      </c>
      <c r="Q111" s="156">
        <v>0</v>
      </c>
    </row>
    <row r="112" spans="1:17" x14ac:dyDescent="0.2">
      <c r="A112" t="s">
        <v>148</v>
      </c>
      <c r="B112" t="s">
        <v>144</v>
      </c>
      <c r="C112" s="8">
        <v>0</v>
      </c>
      <c r="E112" s="41">
        <v>111</v>
      </c>
      <c r="F112" s="38" t="s">
        <v>360</v>
      </c>
      <c r="G112" s="39">
        <v>5.0001178641377058</v>
      </c>
      <c r="H112" t="s">
        <v>28</v>
      </c>
      <c r="O112" s="155">
        <v>111</v>
      </c>
      <c r="P112" s="155" t="s">
        <v>335</v>
      </c>
      <c r="Q112" s="156">
        <v>0</v>
      </c>
    </row>
    <row r="113" spans="1:17" x14ac:dyDescent="0.2">
      <c r="A113" t="s">
        <v>91</v>
      </c>
      <c r="B113" t="s">
        <v>122</v>
      </c>
      <c r="C113" s="8">
        <v>0</v>
      </c>
      <c r="E113" s="41">
        <v>112</v>
      </c>
      <c r="F113" s="38" t="s">
        <v>346</v>
      </c>
      <c r="G113" s="39">
        <v>4.65339950887883</v>
      </c>
      <c r="H113" t="s">
        <v>84</v>
      </c>
      <c r="O113" s="155">
        <v>112</v>
      </c>
      <c r="P113" s="155" t="s">
        <v>338</v>
      </c>
      <c r="Q113" s="156">
        <v>0</v>
      </c>
    </row>
    <row r="114" spans="1:17" x14ac:dyDescent="0.2">
      <c r="A114" t="s">
        <v>91</v>
      </c>
      <c r="B114" t="s">
        <v>110</v>
      </c>
      <c r="C114" s="8">
        <v>0</v>
      </c>
      <c r="E114" s="41">
        <v>113</v>
      </c>
      <c r="F114" s="38" t="s">
        <v>325</v>
      </c>
      <c r="G114" s="39">
        <v>3.7922063414630545</v>
      </c>
      <c r="H114" t="s">
        <v>34</v>
      </c>
      <c r="O114" s="155">
        <v>113</v>
      </c>
      <c r="P114" s="155" t="s">
        <v>404</v>
      </c>
      <c r="Q114" s="156">
        <v>0</v>
      </c>
    </row>
    <row r="115" spans="1:17" x14ac:dyDescent="0.2">
      <c r="A115" t="s">
        <v>91</v>
      </c>
      <c r="B115" t="s">
        <v>112</v>
      </c>
      <c r="C115" s="8">
        <v>0</v>
      </c>
      <c r="E115" s="41">
        <v>114</v>
      </c>
      <c r="F115" s="38" t="s">
        <v>347</v>
      </c>
      <c r="G115" s="39">
        <v>0</v>
      </c>
      <c r="H115" t="s">
        <v>78</v>
      </c>
      <c r="O115" s="155">
        <v>114</v>
      </c>
      <c r="P115" s="155" t="s">
        <v>350</v>
      </c>
      <c r="Q115" s="156">
        <v>0</v>
      </c>
    </row>
    <row r="116" spans="1:17" x14ac:dyDescent="0.2">
      <c r="A116" t="s">
        <v>91</v>
      </c>
      <c r="B116" t="s">
        <v>130</v>
      </c>
      <c r="C116" s="8">
        <v>0</v>
      </c>
      <c r="E116" s="41">
        <v>115</v>
      </c>
      <c r="F116" s="38" t="s">
        <v>326</v>
      </c>
      <c r="G116" s="39">
        <v>3.5917256003240441</v>
      </c>
      <c r="H116" t="s">
        <v>34</v>
      </c>
      <c r="O116" s="155">
        <v>115</v>
      </c>
      <c r="P116" s="155" t="s">
        <v>355</v>
      </c>
      <c r="Q116" s="156">
        <v>0</v>
      </c>
    </row>
    <row r="117" spans="1:17" x14ac:dyDescent="0.2">
      <c r="A117" t="s">
        <v>91</v>
      </c>
      <c r="B117" t="s">
        <v>184</v>
      </c>
      <c r="C117" s="8">
        <v>0</v>
      </c>
      <c r="E117" s="41">
        <v>116</v>
      </c>
      <c r="F117" s="38" t="s">
        <v>333</v>
      </c>
      <c r="G117" s="39">
        <v>4.9451882153928493</v>
      </c>
      <c r="H117" t="s">
        <v>84</v>
      </c>
      <c r="O117" s="155">
        <v>116</v>
      </c>
      <c r="P117" s="155" t="s">
        <v>406</v>
      </c>
      <c r="Q117" s="156">
        <v>0</v>
      </c>
    </row>
    <row r="118" spans="1:17" x14ac:dyDescent="0.2">
      <c r="A118" t="s">
        <v>90</v>
      </c>
      <c r="B118" t="s">
        <v>98</v>
      </c>
      <c r="C118" s="8">
        <v>0</v>
      </c>
      <c r="E118" s="41">
        <v>117</v>
      </c>
      <c r="F118" s="38" t="s">
        <v>306</v>
      </c>
      <c r="G118" s="39">
        <v>0</v>
      </c>
      <c r="H118" t="s">
        <v>78</v>
      </c>
      <c r="O118" s="155">
        <v>117</v>
      </c>
      <c r="P118" s="155" t="s">
        <v>391</v>
      </c>
      <c r="Q118" s="156">
        <v>0</v>
      </c>
    </row>
    <row r="119" spans="1:17" x14ac:dyDescent="0.2">
      <c r="A119" t="s">
        <v>90</v>
      </c>
      <c r="B119" t="s">
        <v>101</v>
      </c>
      <c r="C119" s="8">
        <v>0</v>
      </c>
      <c r="E119" s="41">
        <v>118</v>
      </c>
      <c r="F119" s="38" t="s">
        <v>307</v>
      </c>
      <c r="G119" s="39">
        <v>6.6675930161974177</v>
      </c>
      <c r="H119" t="s">
        <v>781</v>
      </c>
      <c r="O119" s="155">
        <v>118</v>
      </c>
      <c r="P119" s="155" t="s">
        <v>384</v>
      </c>
      <c r="Q119" s="156">
        <v>0</v>
      </c>
    </row>
    <row r="120" spans="1:17" x14ac:dyDescent="0.2">
      <c r="A120" t="s">
        <v>90</v>
      </c>
      <c r="B120" t="s">
        <v>197</v>
      </c>
      <c r="C120" s="8">
        <v>0</v>
      </c>
      <c r="E120" s="41">
        <v>119</v>
      </c>
      <c r="F120" s="38" t="s">
        <v>319</v>
      </c>
      <c r="G120" s="39">
        <v>3.3903481368703252</v>
      </c>
      <c r="H120" t="s">
        <v>34</v>
      </c>
      <c r="O120" s="155">
        <v>119</v>
      </c>
      <c r="P120" s="155" t="s">
        <v>367</v>
      </c>
      <c r="Q120" s="156">
        <v>0</v>
      </c>
    </row>
    <row r="121" spans="1:17" x14ac:dyDescent="0.2">
      <c r="A121" t="s">
        <v>91</v>
      </c>
      <c r="B121" t="s">
        <v>128</v>
      </c>
      <c r="C121" s="8">
        <v>0</v>
      </c>
      <c r="E121" s="41">
        <v>120</v>
      </c>
      <c r="F121" s="38" t="s">
        <v>357</v>
      </c>
      <c r="G121" s="39">
        <v>3.4808801167098573</v>
      </c>
      <c r="H121" t="s">
        <v>34</v>
      </c>
      <c r="O121" s="155">
        <v>120</v>
      </c>
      <c r="P121" s="155" t="s">
        <v>766</v>
      </c>
      <c r="Q121" s="156">
        <v>0</v>
      </c>
    </row>
    <row r="122" spans="1:17" x14ac:dyDescent="0.2">
      <c r="A122" t="s">
        <v>91</v>
      </c>
      <c r="B122" t="s">
        <v>117</v>
      </c>
      <c r="C122" s="8">
        <v>0</v>
      </c>
      <c r="E122" s="41">
        <v>121</v>
      </c>
      <c r="F122" s="38" t="s">
        <v>358</v>
      </c>
      <c r="G122" s="39">
        <v>3.9805382011959729</v>
      </c>
      <c r="H122" t="s">
        <v>34</v>
      </c>
      <c r="O122" s="147">
        <v>121</v>
      </c>
      <c r="P122" s="147" t="s">
        <v>315</v>
      </c>
      <c r="Q122" s="148">
        <v>3.2988237768816009</v>
      </c>
    </row>
    <row r="123" spans="1:17" x14ac:dyDescent="0.2">
      <c r="A123" t="s">
        <v>91</v>
      </c>
      <c r="B123" t="s">
        <v>210</v>
      </c>
      <c r="C123" s="8">
        <v>0</v>
      </c>
      <c r="E123" s="41">
        <v>122</v>
      </c>
      <c r="F123" s="38" t="s">
        <v>373</v>
      </c>
      <c r="G123" s="39">
        <v>3.7725297327944407</v>
      </c>
      <c r="H123" t="s">
        <v>34</v>
      </c>
      <c r="O123" s="147">
        <v>122</v>
      </c>
      <c r="P123" s="147" t="s">
        <v>296</v>
      </c>
      <c r="Q123" s="148">
        <v>3.3525329331272662</v>
      </c>
    </row>
    <row r="124" spans="1:17" x14ac:dyDescent="0.2">
      <c r="A124" t="s">
        <v>91</v>
      </c>
      <c r="B124" s="33" t="s">
        <v>118</v>
      </c>
      <c r="C124" s="8">
        <v>0</v>
      </c>
      <c r="E124" s="41">
        <v>123</v>
      </c>
      <c r="F124" s="38" t="s">
        <v>418</v>
      </c>
      <c r="G124" s="39">
        <v>3.8802939095423157</v>
      </c>
      <c r="H124" t="s">
        <v>34</v>
      </c>
      <c r="O124" s="147">
        <v>123</v>
      </c>
      <c r="P124" s="147" t="s">
        <v>298</v>
      </c>
      <c r="Q124" s="148">
        <v>3.3657726224871318</v>
      </c>
    </row>
    <row r="125" spans="1:17" x14ac:dyDescent="0.2">
      <c r="A125" t="s">
        <v>91</v>
      </c>
      <c r="B125" s="33" t="s">
        <v>211</v>
      </c>
      <c r="C125" s="8">
        <v>0</v>
      </c>
      <c r="E125" s="41">
        <v>124</v>
      </c>
      <c r="F125" s="38" t="s">
        <v>309</v>
      </c>
      <c r="G125" s="39">
        <v>3.8194018354210817</v>
      </c>
      <c r="H125" t="s">
        <v>34</v>
      </c>
      <c r="O125" s="147">
        <v>124</v>
      </c>
      <c r="P125" s="147" t="s">
        <v>312</v>
      </c>
      <c r="Q125" s="148">
        <v>3.3792592520420879</v>
      </c>
    </row>
    <row r="126" spans="1:17" x14ac:dyDescent="0.2">
      <c r="C126"/>
      <c r="E126" s="41">
        <v>125</v>
      </c>
      <c r="F126" s="38" t="s">
        <v>310</v>
      </c>
      <c r="G126" s="39">
        <v>3.7454522597403903</v>
      </c>
      <c r="H126" t="s">
        <v>34</v>
      </c>
      <c r="O126" s="147">
        <v>125</v>
      </c>
      <c r="P126" s="147" t="s">
        <v>319</v>
      </c>
      <c r="Q126" s="148">
        <v>3.3903481368703252</v>
      </c>
    </row>
    <row r="127" spans="1:17" x14ac:dyDescent="0.2">
      <c r="C127"/>
      <c r="E127" s="41">
        <v>126</v>
      </c>
      <c r="F127" s="38" t="s">
        <v>312</v>
      </c>
      <c r="G127" s="39">
        <v>3.3792592520420879</v>
      </c>
      <c r="H127" t="s">
        <v>34</v>
      </c>
      <c r="O127" s="147">
        <v>126</v>
      </c>
      <c r="P127" s="147" t="s">
        <v>316</v>
      </c>
      <c r="Q127" s="148">
        <v>3.4197705188072649</v>
      </c>
    </row>
    <row r="128" spans="1:17" x14ac:dyDescent="0.2">
      <c r="C128"/>
      <c r="E128" s="41">
        <v>127</v>
      </c>
      <c r="F128" s="38" t="s">
        <v>315</v>
      </c>
      <c r="G128" s="39">
        <v>3.2988237768816009</v>
      </c>
      <c r="H128" t="s">
        <v>34</v>
      </c>
      <c r="O128" s="147">
        <v>127</v>
      </c>
      <c r="P128" s="147" t="s">
        <v>304</v>
      </c>
      <c r="Q128" s="148">
        <v>3.4742381421518127</v>
      </c>
    </row>
    <row r="129" spans="3:17" x14ac:dyDescent="0.2">
      <c r="C129"/>
      <c r="E129" s="41">
        <v>128</v>
      </c>
      <c r="F129" s="38" t="s">
        <v>316</v>
      </c>
      <c r="G129" s="39">
        <v>3.4197705188072649</v>
      </c>
      <c r="H129" t="s">
        <v>34</v>
      </c>
      <c r="O129" s="147">
        <v>128</v>
      </c>
      <c r="P129" s="147" t="s">
        <v>357</v>
      </c>
      <c r="Q129" s="148">
        <v>3.4808801167098573</v>
      </c>
    </row>
    <row r="130" spans="3:17" x14ac:dyDescent="0.2">
      <c r="C130"/>
      <c r="E130" s="41">
        <v>129</v>
      </c>
      <c r="F130" s="38" t="s">
        <v>354</v>
      </c>
      <c r="G130" s="39">
        <v>0</v>
      </c>
      <c r="H130" t="s">
        <v>78</v>
      </c>
      <c r="O130" s="147">
        <v>129</v>
      </c>
      <c r="P130" s="147" t="s">
        <v>308</v>
      </c>
      <c r="Q130" s="148">
        <v>3.5040530146640472</v>
      </c>
    </row>
    <row r="131" spans="3:17" x14ac:dyDescent="0.2">
      <c r="C131"/>
      <c r="E131" s="41">
        <v>130</v>
      </c>
      <c r="F131" s="38" t="s">
        <v>344</v>
      </c>
      <c r="G131" s="39">
        <v>4.0740690405858455</v>
      </c>
      <c r="H131" t="s">
        <v>84</v>
      </c>
      <c r="O131" s="147">
        <v>130</v>
      </c>
      <c r="P131" s="147" t="s">
        <v>326</v>
      </c>
      <c r="Q131" s="148">
        <v>3.5917256003240441</v>
      </c>
    </row>
    <row r="132" spans="3:17" x14ac:dyDescent="0.2">
      <c r="C132"/>
      <c r="E132" s="41">
        <v>131</v>
      </c>
      <c r="F132" s="38" t="s">
        <v>364</v>
      </c>
      <c r="G132" s="39">
        <v>3.7214989789324053</v>
      </c>
      <c r="H132" t="s">
        <v>34</v>
      </c>
      <c r="O132" s="147">
        <v>131</v>
      </c>
      <c r="P132" s="147" t="s">
        <v>295</v>
      </c>
      <c r="Q132" s="148">
        <v>3.6460409190653644</v>
      </c>
    </row>
    <row r="133" spans="3:17" x14ac:dyDescent="0.2">
      <c r="C133"/>
      <c r="E133" s="41">
        <v>132</v>
      </c>
      <c r="F133" s="38" t="s">
        <v>294</v>
      </c>
      <c r="G133" s="39">
        <v>5.1599056942779304</v>
      </c>
      <c r="H133" t="s">
        <v>28</v>
      </c>
      <c r="O133" s="147">
        <v>132</v>
      </c>
      <c r="P133" s="147" t="s">
        <v>364</v>
      </c>
      <c r="Q133" s="148">
        <v>3.7214989789324053</v>
      </c>
    </row>
    <row r="134" spans="3:17" x14ac:dyDescent="0.2">
      <c r="E134" s="41">
        <v>133</v>
      </c>
      <c r="F134" s="38" t="s">
        <v>297</v>
      </c>
      <c r="G134" s="39">
        <v>0</v>
      </c>
      <c r="H134" t="s">
        <v>78</v>
      </c>
      <c r="O134" s="147">
        <v>133</v>
      </c>
      <c r="P134" s="147" t="s">
        <v>310</v>
      </c>
      <c r="Q134" s="148">
        <v>3.7454522597403903</v>
      </c>
    </row>
    <row r="135" spans="3:17" x14ac:dyDescent="0.2">
      <c r="E135" s="41">
        <v>134</v>
      </c>
      <c r="F135" s="38" t="s">
        <v>761</v>
      </c>
      <c r="G135" s="39">
        <v>5.8684862609888215</v>
      </c>
      <c r="H135" t="s">
        <v>28</v>
      </c>
      <c r="O135" s="147">
        <v>134</v>
      </c>
      <c r="P135" s="147" t="s">
        <v>373</v>
      </c>
      <c r="Q135" s="148">
        <v>3.7725297327944407</v>
      </c>
    </row>
    <row r="136" spans="3:17" x14ac:dyDescent="0.2">
      <c r="E136" s="41">
        <v>135</v>
      </c>
      <c r="F136" s="38" t="s">
        <v>299</v>
      </c>
      <c r="G136" s="39">
        <v>5.1219165077183755</v>
      </c>
      <c r="H136" t="s">
        <v>28</v>
      </c>
      <c r="O136" s="147">
        <v>135</v>
      </c>
      <c r="P136" s="147" t="s">
        <v>325</v>
      </c>
      <c r="Q136" s="148">
        <v>3.7922063414630545</v>
      </c>
    </row>
    <row r="137" spans="3:17" x14ac:dyDescent="0.2">
      <c r="E137" s="41">
        <v>136</v>
      </c>
      <c r="F137" s="38" t="s">
        <v>302</v>
      </c>
      <c r="G137" s="39">
        <v>4.7796770737982923</v>
      </c>
      <c r="H137" t="s">
        <v>84</v>
      </c>
      <c r="O137" s="147">
        <v>136</v>
      </c>
      <c r="P137" s="147" t="s">
        <v>309</v>
      </c>
      <c r="Q137" s="148">
        <v>3.8194018354210817</v>
      </c>
    </row>
    <row r="138" spans="3:17" x14ac:dyDescent="0.2">
      <c r="E138" s="41">
        <v>137</v>
      </c>
      <c r="F138" s="38" t="s">
        <v>459</v>
      </c>
      <c r="G138" s="39">
        <v>6.6114529283118104</v>
      </c>
      <c r="H138" t="s">
        <v>781</v>
      </c>
      <c r="O138" s="147">
        <v>137</v>
      </c>
      <c r="P138" s="147" t="s">
        <v>374</v>
      </c>
      <c r="Q138" s="148">
        <v>3.8478480495397771</v>
      </c>
    </row>
    <row r="139" spans="3:17" x14ac:dyDescent="0.2">
      <c r="E139" s="41">
        <v>138</v>
      </c>
      <c r="F139" s="38" t="s">
        <v>305</v>
      </c>
      <c r="G139" s="39">
        <v>4.2683694311568479</v>
      </c>
      <c r="H139" t="s">
        <v>84</v>
      </c>
      <c r="O139" s="147">
        <v>138</v>
      </c>
      <c r="P139" s="147" t="s">
        <v>418</v>
      </c>
      <c r="Q139" s="148">
        <v>3.8802939095423157</v>
      </c>
    </row>
    <row r="140" spans="3:17" x14ac:dyDescent="0.2">
      <c r="E140" s="41">
        <v>139</v>
      </c>
      <c r="F140" s="38" t="s">
        <v>308</v>
      </c>
      <c r="G140" s="39">
        <v>3.5040530146640472</v>
      </c>
      <c r="H140" t="s">
        <v>34</v>
      </c>
      <c r="O140" s="147">
        <v>139</v>
      </c>
      <c r="P140" s="147" t="s">
        <v>375</v>
      </c>
      <c r="Q140" s="148">
        <v>3.8853490479821988</v>
      </c>
    </row>
    <row r="141" spans="3:17" x14ac:dyDescent="0.2">
      <c r="E141" s="41">
        <v>140</v>
      </c>
      <c r="F141" s="38" t="s">
        <v>311</v>
      </c>
      <c r="G141" s="39">
        <v>4.3881309140048801</v>
      </c>
      <c r="H141" t="s">
        <v>84</v>
      </c>
      <c r="O141" s="147">
        <v>140</v>
      </c>
      <c r="P141" s="147" t="s">
        <v>300</v>
      </c>
      <c r="Q141" s="148">
        <v>3.892170539360007</v>
      </c>
    </row>
    <row r="142" spans="3:17" x14ac:dyDescent="0.2">
      <c r="E142" s="41">
        <v>141</v>
      </c>
      <c r="F142" s="38" t="s">
        <v>314</v>
      </c>
      <c r="G142" s="39">
        <v>5.3231839113714914</v>
      </c>
      <c r="H142" t="s">
        <v>28</v>
      </c>
      <c r="O142" s="147">
        <v>141</v>
      </c>
      <c r="P142" s="147" t="s">
        <v>405</v>
      </c>
      <c r="Q142" s="148">
        <v>3.9724297968998332</v>
      </c>
    </row>
    <row r="143" spans="3:17" x14ac:dyDescent="0.2">
      <c r="E143" s="41">
        <v>142</v>
      </c>
      <c r="F143" s="38" t="s">
        <v>469</v>
      </c>
      <c r="G143" s="39">
        <v>4.7413779419744904</v>
      </c>
      <c r="H143" t="s">
        <v>84</v>
      </c>
      <c r="O143" s="147">
        <v>142</v>
      </c>
      <c r="P143" s="147" t="s">
        <v>358</v>
      </c>
      <c r="Q143" s="148">
        <v>3.9805382011959729</v>
      </c>
    </row>
    <row r="144" spans="3:17" x14ac:dyDescent="0.2">
      <c r="E144" s="41">
        <v>143</v>
      </c>
      <c r="F144" s="38" t="s">
        <v>318</v>
      </c>
      <c r="G144" s="39">
        <v>6.0351067684696904</v>
      </c>
      <c r="H144" t="s">
        <v>781</v>
      </c>
      <c r="O144" s="147">
        <v>143</v>
      </c>
      <c r="P144" s="147" t="s">
        <v>361</v>
      </c>
      <c r="Q144" s="148">
        <v>3.9835232479274718</v>
      </c>
    </row>
    <row r="145" spans="5:17" x14ac:dyDescent="0.2">
      <c r="E145" s="41">
        <v>144</v>
      </c>
      <c r="F145" s="38" t="s">
        <v>320</v>
      </c>
      <c r="G145" s="39">
        <v>5.8024165398644998</v>
      </c>
      <c r="H145" t="s">
        <v>28</v>
      </c>
      <c r="O145" s="147">
        <v>144</v>
      </c>
      <c r="P145" s="147" t="s">
        <v>330</v>
      </c>
      <c r="Q145" s="148">
        <v>4.047939976711775</v>
      </c>
    </row>
    <row r="146" spans="5:17" x14ac:dyDescent="0.2">
      <c r="E146" s="41">
        <v>145</v>
      </c>
      <c r="F146" s="38" t="s">
        <v>322</v>
      </c>
      <c r="G146" s="39">
        <v>0</v>
      </c>
      <c r="H146" t="s">
        <v>78</v>
      </c>
      <c r="O146" s="147">
        <v>145</v>
      </c>
      <c r="P146" s="147" t="s">
        <v>344</v>
      </c>
      <c r="Q146" s="148">
        <v>4.0740690405858455</v>
      </c>
    </row>
    <row r="147" spans="5:17" x14ac:dyDescent="0.2">
      <c r="E147" s="41">
        <v>146</v>
      </c>
      <c r="F147" s="38" t="s">
        <v>328</v>
      </c>
      <c r="G147" s="39">
        <v>6.2932530467436871</v>
      </c>
      <c r="H147" t="s">
        <v>781</v>
      </c>
      <c r="O147" s="147">
        <v>146</v>
      </c>
      <c r="P147" s="147" t="s">
        <v>773</v>
      </c>
      <c r="Q147" s="148">
        <v>4.0988079831202588</v>
      </c>
    </row>
    <row r="148" spans="5:17" x14ac:dyDescent="0.2">
      <c r="E148" s="41">
        <v>147</v>
      </c>
      <c r="F148" s="38" t="s">
        <v>330</v>
      </c>
      <c r="G148" s="39">
        <v>4.047939976711775</v>
      </c>
      <c r="H148" t="s">
        <v>84</v>
      </c>
      <c r="O148" s="147">
        <v>147</v>
      </c>
      <c r="P148" s="147" t="s">
        <v>301</v>
      </c>
      <c r="Q148" s="148">
        <v>4.1014353416684495</v>
      </c>
    </row>
    <row r="149" spans="5:17" x14ac:dyDescent="0.2">
      <c r="E149" s="41">
        <v>148</v>
      </c>
      <c r="F149" s="38" t="s">
        <v>332</v>
      </c>
      <c r="G149" s="39">
        <v>0</v>
      </c>
      <c r="H149" t="s">
        <v>78</v>
      </c>
      <c r="O149" s="147">
        <v>148</v>
      </c>
      <c r="P149" s="147" t="s">
        <v>401</v>
      </c>
      <c r="Q149" s="148">
        <v>4.1627374064827531</v>
      </c>
    </row>
    <row r="150" spans="5:17" x14ac:dyDescent="0.2">
      <c r="E150" s="41">
        <v>149</v>
      </c>
      <c r="F150" s="38" t="s">
        <v>335</v>
      </c>
      <c r="G150" s="39">
        <v>0</v>
      </c>
      <c r="H150" t="s">
        <v>78</v>
      </c>
      <c r="O150" s="147">
        <v>149</v>
      </c>
      <c r="P150" s="147" t="s">
        <v>356</v>
      </c>
      <c r="Q150" s="148">
        <v>4.2560976536141393</v>
      </c>
    </row>
    <row r="151" spans="5:17" x14ac:dyDescent="0.2">
      <c r="E151" s="41">
        <v>150</v>
      </c>
      <c r="F151" s="38" t="s">
        <v>403</v>
      </c>
      <c r="G151" s="39">
        <v>4.3605959990873062</v>
      </c>
      <c r="H151" t="s">
        <v>84</v>
      </c>
      <c r="O151" s="147">
        <v>150</v>
      </c>
      <c r="P151" s="147" t="s">
        <v>305</v>
      </c>
      <c r="Q151" s="148">
        <v>4.2683694311568479</v>
      </c>
    </row>
    <row r="152" spans="5:17" x14ac:dyDescent="0.2">
      <c r="E152" s="41">
        <v>151</v>
      </c>
      <c r="F152" s="38" t="s">
        <v>338</v>
      </c>
      <c r="G152" s="39">
        <v>0</v>
      </c>
      <c r="H152" t="s">
        <v>78</v>
      </c>
      <c r="O152" s="147">
        <v>151</v>
      </c>
      <c r="P152" s="147" t="s">
        <v>376</v>
      </c>
      <c r="Q152" s="148">
        <v>4.2956017149345991</v>
      </c>
    </row>
    <row r="153" spans="5:17" x14ac:dyDescent="0.2">
      <c r="E153" s="41">
        <v>152</v>
      </c>
      <c r="F153" s="38" t="s">
        <v>339</v>
      </c>
      <c r="G153" s="39">
        <v>5.9652629613089152</v>
      </c>
      <c r="H153" t="s">
        <v>28</v>
      </c>
      <c r="O153" s="147">
        <v>152</v>
      </c>
      <c r="P153" s="147" t="s">
        <v>403</v>
      </c>
      <c r="Q153" s="148">
        <v>4.3605959990873062</v>
      </c>
    </row>
    <row r="154" spans="5:17" x14ac:dyDescent="0.2">
      <c r="E154" s="41">
        <v>153</v>
      </c>
      <c r="F154" s="38" t="s">
        <v>341</v>
      </c>
      <c r="G154" s="39">
        <v>6.5794214984028718</v>
      </c>
      <c r="H154" t="s">
        <v>781</v>
      </c>
      <c r="O154" s="147">
        <v>153</v>
      </c>
      <c r="P154" s="147" t="s">
        <v>311</v>
      </c>
      <c r="Q154" s="148">
        <v>4.3881309140048801</v>
      </c>
    </row>
    <row r="155" spans="5:17" x14ac:dyDescent="0.2">
      <c r="E155" s="41">
        <v>154</v>
      </c>
      <c r="F155" s="38" t="s">
        <v>343</v>
      </c>
      <c r="G155" s="39">
        <v>8.3696883552999566</v>
      </c>
      <c r="H155" t="s">
        <v>22</v>
      </c>
      <c r="O155" s="147">
        <v>154</v>
      </c>
      <c r="P155" s="147" t="s">
        <v>346</v>
      </c>
      <c r="Q155" s="148">
        <v>4.65339950887883</v>
      </c>
    </row>
    <row r="156" spans="5:17" x14ac:dyDescent="0.2">
      <c r="E156" s="41">
        <v>155</v>
      </c>
      <c r="F156" t="s">
        <v>362</v>
      </c>
      <c r="G156" s="8" t="s">
        <v>219</v>
      </c>
      <c r="O156" s="147">
        <v>155</v>
      </c>
      <c r="P156" s="147" t="s">
        <v>334</v>
      </c>
      <c r="Q156" s="148">
        <v>4.6639273524233849</v>
      </c>
    </row>
    <row r="157" spans="5:17" x14ac:dyDescent="0.2">
      <c r="E157" s="41">
        <v>156</v>
      </c>
      <c r="F157" s="38" t="s">
        <v>404</v>
      </c>
      <c r="G157" s="39">
        <v>0</v>
      </c>
      <c r="H157" t="s">
        <v>78</v>
      </c>
      <c r="O157" s="147">
        <v>156</v>
      </c>
      <c r="P157" s="147" t="s">
        <v>469</v>
      </c>
      <c r="Q157" s="148">
        <v>4.7413779419744904</v>
      </c>
    </row>
    <row r="158" spans="5:17" x14ac:dyDescent="0.2">
      <c r="E158" s="41">
        <v>157</v>
      </c>
      <c r="F158" s="38" t="s">
        <v>405</v>
      </c>
      <c r="G158" s="39">
        <v>3.9724297968998332</v>
      </c>
      <c r="H158" t="s">
        <v>34</v>
      </c>
      <c r="O158" s="147">
        <v>157</v>
      </c>
      <c r="P158" s="147" t="s">
        <v>371</v>
      </c>
      <c r="Q158" s="148">
        <v>4.7478091114279941</v>
      </c>
    </row>
    <row r="159" spans="5:17" x14ac:dyDescent="0.2">
      <c r="E159" s="41">
        <v>158</v>
      </c>
      <c r="F159" s="38" t="s">
        <v>348</v>
      </c>
      <c r="G159" s="39">
        <v>6.0392798946119912</v>
      </c>
      <c r="H159" t="s">
        <v>781</v>
      </c>
      <c r="O159" s="147">
        <v>158</v>
      </c>
      <c r="P159" s="147" t="s">
        <v>302</v>
      </c>
      <c r="Q159" s="148">
        <v>4.7796770737982923</v>
      </c>
    </row>
    <row r="160" spans="5:17" x14ac:dyDescent="0.2">
      <c r="E160" s="41">
        <v>159</v>
      </c>
      <c r="F160" s="38" t="s">
        <v>350</v>
      </c>
      <c r="G160" s="39">
        <v>0</v>
      </c>
      <c r="H160" t="s">
        <v>78</v>
      </c>
      <c r="O160" s="147">
        <v>159</v>
      </c>
      <c r="P160" s="147" t="s">
        <v>769</v>
      </c>
      <c r="Q160" s="148">
        <v>4.800908504064008</v>
      </c>
    </row>
    <row r="161" spans="5:17" x14ac:dyDescent="0.2">
      <c r="E161" s="41">
        <v>160</v>
      </c>
      <c r="F161" s="38" t="s">
        <v>352</v>
      </c>
      <c r="G161" s="39">
        <v>5.014362423045009</v>
      </c>
      <c r="H161" t="s">
        <v>28</v>
      </c>
      <c r="O161" s="147">
        <v>160</v>
      </c>
      <c r="P161" s="147" t="s">
        <v>385</v>
      </c>
      <c r="Q161" s="148">
        <v>4.9204583374048374</v>
      </c>
    </row>
    <row r="162" spans="5:17" x14ac:dyDescent="0.2">
      <c r="E162" s="41">
        <v>161</v>
      </c>
      <c r="F162" s="38" t="s">
        <v>355</v>
      </c>
      <c r="G162" s="39">
        <v>0</v>
      </c>
      <c r="H162" t="s">
        <v>78</v>
      </c>
      <c r="O162" s="147">
        <v>161</v>
      </c>
      <c r="P162" s="147" t="s">
        <v>333</v>
      </c>
      <c r="Q162" s="148">
        <v>4.9451882153928493</v>
      </c>
    </row>
    <row r="163" spans="5:17" x14ac:dyDescent="0.2">
      <c r="E163" s="41">
        <v>162</v>
      </c>
      <c r="F163" s="38" t="s">
        <v>406</v>
      </c>
      <c r="G163" s="39">
        <v>0</v>
      </c>
      <c r="H163" t="s">
        <v>78</v>
      </c>
      <c r="O163" s="147">
        <v>162</v>
      </c>
      <c r="P163" s="147" t="s">
        <v>360</v>
      </c>
      <c r="Q163" s="148">
        <v>5.0001178641377058</v>
      </c>
    </row>
    <row r="164" spans="5:17" x14ac:dyDescent="0.2">
      <c r="E164" s="41">
        <v>163</v>
      </c>
      <c r="F164" s="38" t="s">
        <v>356</v>
      </c>
      <c r="G164" s="39">
        <v>4.2560976536141393</v>
      </c>
      <c r="H164" t="s">
        <v>84</v>
      </c>
      <c r="O164" s="147">
        <v>163</v>
      </c>
      <c r="P164" s="147" t="s">
        <v>352</v>
      </c>
      <c r="Q164" s="148">
        <v>5.014362423045009</v>
      </c>
    </row>
    <row r="165" spans="5:17" x14ac:dyDescent="0.2">
      <c r="E165" s="41">
        <v>164</v>
      </c>
      <c r="F165" s="38" t="s">
        <v>359</v>
      </c>
      <c r="G165" s="39">
        <v>8.2974435565747342</v>
      </c>
      <c r="H165" t="s">
        <v>22</v>
      </c>
      <c r="O165" s="147">
        <v>164</v>
      </c>
      <c r="P165" s="147" t="s">
        <v>407</v>
      </c>
      <c r="Q165" s="148">
        <v>5.037232467484448</v>
      </c>
    </row>
    <row r="166" spans="5:17" x14ac:dyDescent="0.2">
      <c r="E166" s="41">
        <v>165</v>
      </c>
      <c r="F166" s="38" t="s">
        <v>407</v>
      </c>
      <c r="G166" s="39">
        <v>5.037232467484448</v>
      </c>
      <c r="H166" t="s">
        <v>28</v>
      </c>
      <c r="O166" s="147">
        <v>165</v>
      </c>
      <c r="P166" s="147" t="s">
        <v>299</v>
      </c>
      <c r="Q166" s="148">
        <v>5.1219165077183755</v>
      </c>
    </row>
    <row r="167" spans="5:17" x14ac:dyDescent="0.2">
      <c r="E167" s="41">
        <v>166</v>
      </c>
      <c r="F167" s="38" t="s">
        <v>361</v>
      </c>
      <c r="G167" s="39">
        <v>3.9835232479274718</v>
      </c>
      <c r="H167" t="s">
        <v>34</v>
      </c>
      <c r="O167" s="147">
        <v>166</v>
      </c>
      <c r="P167" s="147" t="s">
        <v>294</v>
      </c>
      <c r="Q167" s="148">
        <v>5.1599056942779304</v>
      </c>
    </row>
    <row r="168" spans="5:17" x14ac:dyDescent="0.2">
      <c r="E168" s="41">
        <v>167</v>
      </c>
      <c r="F168" s="38" t="s">
        <v>365</v>
      </c>
      <c r="G168" s="39">
        <v>7.8090351502051334</v>
      </c>
      <c r="H168" t="s">
        <v>22</v>
      </c>
      <c r="O168" s="147">
        <v>167</v>
      </c>
      <c r="P168" s="147" t="s">
        <v>389</v>
      </c>
      <c r="Q168" s="148">
        <v>5.1861261647292771</v>
      </c>
    </row>
    <row r="169" spans="5:17" x14ac:dyDescent="0.2">
      <c r="E169" s="41">
        <v>168</v>
      </c>
      <c r="F169" s="38" t="s">
        <v>389</v>
      </c>
      <c r="G169" s="39">
        <v>5.1861261647292771</v>
      </c>
      <c r="H169" t="s">
        <v>28</v>
      </c>
      <c r="O169" s="147">
        <v>168</v>
      </c>
      <c r="P169" s="147" t="s">
        <v>368</v>
      </c>
      <c r="Q169" s="148">
        <v>5.2329363395188757</v>
      </c>
    </row>
    <row r="170" spans="5:17" x14ac:dyDescent="0.2">
      <c r="E170" s="41">
        <v>169</v>
      </c>
      <c r="F170" s="38" t="s">
        <v>391</v>
      </c>
      <c r="G170" s="39">
        <v>0</v>
      </c>
      <c r="H170" t="s">
        <v>78</v>
      </c>
      <c r="O170" s="147">
        <v>169</v>
      </c>
      <c r="P170" s="147" t="s">
        <v>340</v>
      </c>
      <c r="Q170" s="148">
        <v>5.3183032725442692</v>
      </c>
    </row>
    <row r="171" spans="5:17" x14ac:dyDescent="0.2">
      <c r="E171" s="41">
        <v>170</v>
      </c>
      <c r="F171" s="38" t="s">
        <v>394</v>
      </c>
      <c r="G171" s="39">
        <v>8.0365464471798802</v>
      </c>
      <c r="H171" t="s">
        <v>22</v>
      </c>
      <c r="O171" s="147">
        <v>170</v>
      </c>
      <c r="P171" s="147" t="s">
        <v>314</v>
      </c>
      <c r="Q171" s="148">
        <v>5.3231839113714914</v>
      </c>
    </row>
    <row r="172" spans="5:17" x14ac:dyDescent="0.2">
      <c r="E172" s="41">
        <v>171</v>
      </c>
      <c r="F172" s="38" t="s">
        <v>336</v>
      </c>
      <c r="G172" s="39">
        <v>6.4256844706810439</v>
      </c>
      <c r="H172" t="s">
        <v>781</v>
      </c>
      <c r="O172" s="147">
        <v>171</v>
      </c>
      <c r="P172" s="147" t="s">
        <v>366</v>
      </c>
      <c r="Q172" s="148">
        <v>5.4513404107019827</v>
      </c>
    </row>
    <row r="173" spans="5:17" x14ac:dyDescent="0.2">
      <c r="E173" s="41">
        <v>172</v>
      </c>
      <c r="F173" s="38" t="s">
        <v>773</v>
      </c>
      <c r="G173" s="39">
        <v>4.0988079831202588</v>
      </c>
      <c r="H173" t="s">
        <v>84</v>
      </c>
      <c r="O173" s="147">
        <v>172</v>
      </c>
      <c r="P173" s="147" t="s">
        <v>402</v>
      </c>
      <c r="Q173" s="148">
        <v>5.4865587816437422</v>
      </c>
    </row>
    <row r="174" spans="5:17" x14ac:dyDescent="0.2">
      <c r="E174" s="41">
        <v>173</v>
      </c>
      <c r="F174" s="38" t="s">
        <v>329</v>
      </c>
      <c r="G174" s="39">
        <v>6.03058940004607</v>
      </c>
      <c r="H174" t="s">
        <v>781</v>
      </c>
      <c r="O174" s="147">
        <v>173</v>
      </c>
      <c r="P174" s="147" t="s">
        <v>387</v>
      </c>
      <c r="Q174" s="148">
        <v>5.5854355252881716</v>
      </c>
    </row>
    <row r="175" spans="5:17" x14ac:dyDescent="0.2">
      <c r="E175" s="41">
        <v>174</v>
      </c>
      <c r="F175" t="s">
        <v>351</v>
      </c>
      <c r="G175" s="8" t="s">
        <v>219</v>
      </c>
      <c r="O175" s="147">
        <v>174</v>
      </c>
      <c r="P175" s="147" t="s">
        <v>759</v>
      </c>
      <c r="Q175" s="148">
        <v>5.6200333475905353</v>
      </c>
    </row>
    <row r="176" spans="5:17" x14ac:dyDescent="0.2">
      <c r="E176" s="41">
        <v>175</v>
      </c>
      <c r="F176" s="38" t="s">
        <v>382</v>
      </c>
      <c r="G176" s="39">
        <v>6.4549604424101279</v>
      </c>
      <c r="H176" t="s">
        <v>781</v>
      </c>
      <c r="O176" s="147">
        <v>175</v>
      </c>
      <c r="P176" s="147" t="s">
        <v>320</v>
      </c>
      <c r="Q176" s="148">
        <v>5.8024165398644998</v>
      </c>
    </row>
    <row r="177" spans="5:17" x14ac:dyDescent="0.2">
      <c r="E177" s="41">
        <v>176</v>
      </c>
      <c r="F177" t="s">
        <v>349</v>
      </c>
      <c r="G177" s="8" t="s">
        <v>219</v>
      </c>
      <c r="O177" s="147">
        <v>176</v>
      </c>
      <c r="P177" s="147" t="s">
        <v>761</v>
      </c>
      <c r="Q177" s="148">
        <v>5.8684862609888215</v>
      </c>
    </row>
    <row r="178" spans="5:17" x14ac:dyDescent="0.2">
      <c r="E178" s="41">
        <v>177</v>
      </c>
      <c r="F178" s="38" t="s">
        <v>384</v>
      </c>
      <c r="G178" s="39">
        <v>0</v>
      </c>
      <c r="H178" t="s">
        <v>78</v>
      </c>
      <c r="O178" s="147">
        <v>177</v>
      </c>
      <c r="P178" s="147" t="s">
        <v>342</v>
      </c>
      <c r="Q178" s="148">
        <v>5.870090319999453</v>
      </c>
    </row>
    <row r="179" spans="5:17" x14ac:dyDescent="0.2">
      <c r="E179" s="41">
        <v>178</v>
      </c>
      <c r="F179" t="s">
        <v>370</v>
      </c>
      <c r="G179" s="8" t="s">
        <v>219</v>
      </c>
      <c r="O179" s="147">
        <v>178</v>
      </c>
      <c r="P179" s="147" t="s">
        <v>337</v>
      </c>
      <c r="Q179" s="148">
        <v>5.8818473630575046</v>
      </c>
    </row>
    <row r="180" spans="5:17" x14ac:dyDescent="0.2">
      <c r="E180" s="41">
        <v>179</v>
      </c>
      <c r="F180" t="s">
        <v>408</v>
      </c>
      <c r="G180" s="8" t="s">
        <v>219</v>
      </c>
      <c r="O180" s="147">
        <v>179</v>
      </c>
      <c r="P180" s="147" t="s">
        <v>339</v>
      </c>
      <c r="Q180" s="148">
        <v>5.9652629613089152</v>
      </c>
    </row>
    <row r="181" spans="5:17" x14ac:dyDescent="0.2">
      <c r="E181" s="41">
        <v>180</v>
      </c>
      <c r="F181" s="38" t="s">
        <v>368</v>
      </c>
      <c r="G181" s="39">
        <v>5.2329363395188757</v>
      </c>
      <c r="H181" t="s">
        <v>28</v>
      </c>
      <c r="O181" s="147">
        <v>180</v>
      </c>
      <c r="P181" s="147" t="s">
        <v>329</v>
      </c>
      <c r="Q181" s="148">
        <v>6.03058940004607</v>
      </c>
    </row>
    <row r="182" spans="5:17" x14ac:dyDescent="0.2">
      <c r="E182" s="41">
        <v>181</v>
      </c>
      <c r="F182" s="38" t="s">
        <v>334</v>
      </c>
      <c r="G182" s="39">
        <v>4.6639273524233849</v>
      </c>
      <c r="H182" t="s">
        <v>84</v>
      </c>
      <c r="O182" s="147">
        <v>181</v>
      </c>
      <c r="P182" s="147" t="s">
        <v>318</v>
      </c>
      <c r="Q182" s="148">
        <v>6.0351067684696904</v>
      </c>
    </row>
    <row r="183" spans="5:17" x14ac:dyDescent="0.2">
      <c r="E183" s="41">
        <v>182</v>
      </c>
      <c r="F183" t="s">
        <v>323</v>
      </c>
      <c r="G183" s="8" t="s">
        <v>219</v>
      </c>
      <c r="O183" s="147">
        <v>182</v>
      </c>
      <c r="P183" s="147" t="s">
        <v>348</v>
      </c>
      <c r="Q183" s="148">
        <v>6.0392798946119912</v>
      </c>
    </row>
    <row r="184" spans="5:17" x14ac:dyDescent="0.2">
      <c r="E184" s="41">
        <v>183</v>
      </c>
      <c r="F184" s="38" t="s">
        <v>385</v>
      </c>
      <c r="G184" s="39">
        <v>4.9204583374048374</v>
      </c>
      <c r="H184" t="s">
        <v>84</v>
      </c>
      <c r="O184" s="147">
        <v>183</v>
      </c>
      <c r="P184" s="147" t="s">
        <v>321</v>
      </c>
      <c r="Q184" s="148">
        <v>6.1728095742327822</v>
      </c>
    </row>
    <row r="185" spans="5:17" x14ac:dyDescent="0.2">
      <c r="E185" s="41">
        <v>184</v>
      </c>
      <c r="F185" s="38" t="s">
        <v>342</v>
      </c>
      <c r="G185" s="39">
        <v>5.870090319999453</v>
      </c>
      <c r="H185" t="s">
        <v>28</v>
      </c>
      <c r="O185" s="147">
        <v>184</v>
      </c>
      <c r="P185" s="147" t="s">
        <v>372</v>
      </c>
      <c r="Q185" s="148">
        <v>6.1982579781398632</v>
      </c>
    </row>
    <row r="186" spans="5:17" x14ac:dyDescent="0.2">
      <c r="E186" s="41">
        <v>185</v>
      </c>
      <c r="F186" s="38" t="s">
        <v>367</v>
      </c>
      <c r="G186" s="39">
        <v>0</v>
      </c>
      <c r="H186" t="s">
        <v>78</v>
      </c>
      <c r="O186" s="147">
        <v>185</v>
      </c>
      <c r="P186" s="147" t="s">
        <v>328</v>
      </c>
      <c r="Q186" s="148">
        <v>6.2932530467436871</v>
      </c>
    </row>
    <row r="187" spans="5:17" x14ac:dyDescent="0.2">
      <c r="E187" s="41">
        <v>186</v>
      </c>
      <c r="F187" s="38" t="s">
        <v>369</v>
      </c>
      <c r="G187" s="39">
        <v>7.5249096129225252</v>
      </c>
      <c r="H187" t="s">
        <v>22</v>
      </c>
      <c r="O187" s="147">
        <v>186</v>
      </c>
      <c r="P187" s="147" t="s">
        <v>336</v>
      </c>
      <c r="Q187" s="148">
        <v>6.4256844706810439</v>
      </c>
    </row>
    <row r="188" spans="5:17" x14ac:dyDescent="0.2">
      <c r="E188" s="41">
        <v>187</v>
      </c>
      <c r="F188" s="38" t="s">
        <v>390</v>
      </c>
      <c r="G188" s="39">
        <v>7.4873379712014207</v>
      </c>
      <c r="H188" t="s">
        <v>22</v>
      </c>
      <c r="O188" s="147">
        <v>187</v>
      </c>
      <c r="P188" s="147" t="s">
        <v>382</v>
      </c>
      <c r="Q188" s="148">
        <v>6.4549604424101279</v>
      </c>
    </row>
    <row r="189" spans="5:17" x14ac:dyDescent="0.2">
      <c r="E189" s="41">
        <v>188</v>
      </c>
      <c r="F189" s="38" t="s">
        <v>321</v>
      </c>
      <c r="G189" s="39">
        <v>6.1728095742327822</v>
      </c>
      <c r="H189" t="s">
        <v>781</v>
      </c>
      <c r="O189" s="147">
        <v>188</v>
      </c>
      <c r="P189" s="147" t="s">
        <v>341</v>
      </c>
      <c r="Q189" s="148">
        <v>6.5794214984028718</v>
      </c>
    </row>
    <row r="190" spans="5:17" x14ac:dyDescent="0.2">
      <c r="E190" s="41">
        <v>189</v>
      </c>
      <c r="F190" t="s">
        <v>399</v>
      </c>
      <c r="G190" s="8" t="s">
        <v>219</v>
      </c>
      <c r="O190" s="147">
        <v>189</v>
      </c>
      <c r="P190" s="147" t="s">
        <v>459</v>
      </c>
      <c r="Q190" s="148">
        <v>6.6114529283118104</v>
      </c>
    </row>
    <row r="191" spans="5:17" x14ac:dyDescent="0.2">
      <c r="E191" s="41">
        <v>190</v>
      </c>
      <c r="F191" s="38" t="s">
        <v>401</v>
      </c>
      <c r="G191" s="39">
        <v>4.1627374064827531</v>
      </c>
      <c r="H191" t="s">
        <v>84</v>
      </c>
      <c r="O191" s="147">
        <v>190</v>
      </c>
      <c r="P191" s="147" t="s">
        <v>307</v>
      </c>
      <c r="Q191" s="148">
        <v>6.6675930161974177</v>
      </c>
    </row>
    <row r="192" spans="5:17" x14ac:dyDescent="0.2">
      <c r="E192" s="41">
        <v>191</v>
      </c>
      <c r="F192" s="38" t="s">
        <v>371</v>
      </c>
      <c r="G192" s="39">
        <v>4.7478091114279941</v>
      </c>
      <c r="H192" t="s">
        <v>84</v>
      </c>
      <c r="O192" s="147">
        <v>191</v>
      </c>
      <c r="P192" s="147" t="s">
        <v>390</v>
      </c>
      <c r="Q192" s="148">
        <v>7.4873379712014207</v>
      </c>
    </row>
    <row r="193" spans="5:17" x14ac:dyDescent="0.2">
      <c r="E193" s="41">
        <v>192</v>
      </c>
      <c r="F193" s="38" t="s">
        <v>402</v>
      </c>
      <c r="G193" s="39">
        <v>5.4865587816437422</v>
      </c>
      <c r="H193" t="s">
        <v>28</v>
      </c>
      <c r="O193" s="147">
        <v>192</v>
      </c>
      <c r="P193" s="147" t="s">
        <v>369</v>
      </c>
      <c r="Q193" s="148">
        <v>7.5249096129225252</v>
      </c>
    </row>
    <row r="194" spans="5:17" x14ac:dyDescent="0.2">
      <c r="E194" s="41">
        <v>193</v>
      </c>
      <c r="F194" s="38" t="s">
        <v>372</v>
      </c>
      <c r="G194" s="39">
        <v>6.1982579781398632</v>
      </c>
      <c r="H194" t="s">
        <v>781</v>
      </c>
      <c r="O194" s="147">
        <v>193</v>
      </c>
      <c r="P194" s="147" t="s">
        <v>365</v>
      </c>
      <c r="Q194" s="148">
        <v>7.8090351502051334</v>
      </c>
    </row>
    <row r="195" spans="5:17" x14ac:dyDescent="0.2">
      <c r="E195" s="41">
        <v>194</v>
      </c>
      <c r="F195" s="38" t="s">
        <v>375</v>
      </c>
      <c r="G195" s="39">
        <v>3.8853490479821988</v>
      </c>
      <c r="H195" t="s">
        <v>34</v>
      </c>
      <c r="O195" s="147">
        <v>194</v>
      </c>
      <c r="P195" s="147" t="s">
        <v>394</v>
      </c>
      <c r="Q195" s="148">
        <v>8.0365464471798802</v>
      </c>
    </row>
    <row r="196" spans="5:17" x14ac:dyDescent="0.2">
      <c r="E196" s="41">
        <v>195</v>
      </c>
      <c r="F196" s="38" t="s">
        <v>366</v>
      </c>
      <c r="G196" s="39">
        <v>5.4513404107019827</v>
      </c>
      <c r="H196" t="s">
        <v>28</v>
      </c>
      <c r="O196" s="147">
        <v>195</v>
      </c>
      <c r="P196" s="147" t="s">
        <v>331</v>
      </c>
      <c r="Q196" s="148">
        <v>8.0387626554429996</v>
      </c>
    </row>
    <row r="197" spans="5:17" x14ac:dyDescent="0.2">
      <c r="E197" s="41">
        <v>196</v>
      </c>
      <c r="F197" s="38" t="s">
        <v>337</v>
      </c>
      <c r="G197" s="39">
        <v>5.8818473630575046</v>
      </c>
      <c r="H197" t="s">
        <v>28</v>
      </c>
      <c r="O197" s="147">
        <v>196</v>
      </c>
      <c r="P197" s="147" t="s">
        <v>359</v>
      </c>
      <c r="Q197" s="148">
        <v>8.2974435565747342</v>
      </c>
    </row>
    <row r="198" spans="5:17" x14ac:dyDescent="0.2">
      <c r="E198" s="41">
        <v>197</v>
      </c>
      <c r="F198" s="38" t="s">
        <v>340</v>
      </c>
      <c r="G198" s="39">
        <v>5.3183032725442692</v>
      </c>
      <c r="H198" t="s">
        <v>28</v>
      </c>
      <c r="O198" s="147">
        <v>197</v>
      </c>
      <c r="P198" s="147" t="s">
        <v>343</v>
      </c>
      <c r="Q198" s="148">
        <v>8.3696883552999566</v>
      </c>
    </row>
    <row r="199" spans="5:17" x14ac:dyDescent="0.2">
      <c r="E199" s="41">
        <v>198</v>
      </c>
      <c r="F199" s="38" t="s">
        <v>387</v>
      </c>
      <c r="G199" s="39">
        <v>5.5854355252881716</v>
      </c>
      <c r="H199" t="s">
        <v>28</v>
      </c>
      <c r="O199" s="41">
        <v>155</v>
      </c>
      <c r="P199" s="41" t="s">
        <v>362</v>
      </c>
      <c r="Q199" s="146" t="s">
        <v>219</v>
      </c>
    </row>
    <row r="200" spans="5:17" x14ac:dyDescent="0.2">
      <c r="E200" s="41">
        <v>199</v>
      </c>
      <c r="F200" s="38" t="s">
        <v>374</v>
      </c>
      <c r="G200" s="39">
        <v>3.8478480495397771</v>
      </c>
      <c r="H200" t="s">
        <v>34</v>
      </c>
      <c r="O200" s="41">
        <v>174</v>
      </c>
      <c r="P200" s="41" t="s">
        <v>351</v>
      </c>
      <c r="Q200" s="146" t="s">
        <v>219</v>
      </c>
    </row>
    <row r="201" spans="5:17" x14ac:dyDescent="0.2">
      <c r="E201" s="41">
        <v>200</v>
      </c>
      <c r="F201" s="38" t="s">
        <v>331</v>
      </c>
      <c r="G201" s="39">
        <v>8.0387626554429996</v>
      </c>
      <c r="H201" t="s">
        <v>22</v>
      </c>
      <c r="O201" s="41">
        <v>176</v>
      </c>
      <c r="P201" s="41" t="s">
        <v>349</v>
      </c>
      <c r="Q201" s="146" t="s">
        <v>219</v>
      </c>
    </row>
    <row r="202" spans="5:17" x14ac:dyDescent="0.2">
      <c r="E202" s="41">
        <v>201</v>
      </c>
      <c r="F202" s="38" t="s">
        <v>376</v>
      </c>
      <c r="G202" s="39">
        <v>4.2956017149345991</v>
      </c>
      <c r="H202" t="s">
        <v>84</v>
      </c>
      <c r="O202" s="41">
        <v>178</v>
      </c>
      <c r="P202" s="41" t="s">
        <v>370</v>
      </c>
      <c r="Q202" s="146" t="s">
        <v>219</v>
      </c>
    </row>
    <row r="203" spans="5:17" x14ac:dyDescent="0.2">
      <c r="E203" s="41">
        <v>202</v>
      </c>
      <c r="F203" s="38" t="s">
        <v>766</v>
      </c>
      <c r="G203" s="39">
        <v>0</v>
      </c>
      <c r="H203" t="s">
        <v>78</v>
      </c>
      <c r="O203" s="41">
        <v>179</v>
      </c>
      <c r="P203" s="41" t="s">
        <v>408</v>
      </c>
      <c r="Q203" s="146" t="s">
        <v>219</v>
      </c>
    </row>
    <row r="204" spans="5:17" x14ac:dyDescent="0.2">
      <c r="E204" s="41">
        <v>203</v>
      </c>
      <c r="F204" s="38" t="s">
        <v>759</v>
      </c>
      <c r="G204" s="39">
        <v>5.6200333475905353</v>
      </c>
      <c r="H204" t="s">
        <v>28</v>
      </c>
      <c r="O204" s="41">
        <v>182</v>
      </c>
      <c r="P204" s="41" t="s">
        <v>323</v>
      </c>
      <c r="Q204" s="146" t="s">
        <v>219</v>
      </c>
    </row>
    <row r="205" spans="5:17" x14ac:dyDescent="0.2">
      <c r="E205" s="41">
        <v>204</v>
      </c>
      <c r="F205" s="38" t="s">
        <v>769</v>
      </c>
      <c r="G205" s="39">
        <v>4.800908504064008</v>
      </c>
      <c r="H205" t="s">
        <v>84</v>
      </c>
      <c r="O205" s="41">
        <v>189</v>
      </c>
      <c r="P205" s="41" t="s">
        <v>399</v>
      </c>
      <c r="Q205" s="146" t="s">
        <v>219</v>
      </c>
    </row>
  </sheetData>
  <sortState xmlns:xlrd2="http://schemas.microsoft.com/office/spreadsheetml/2017/richdata2" ref="O105:Q205">
    <sortCondition ref="Q105:Q205"/>
  </sortState>
  <conditionalFormatting sqref="B1:B1048576">
    <cfRule type="duplicateValues" dxfId="53" priority="11"/>
    <cfRule type="duplicateValues" dxfId="52" priority="12"/>
  </conditionalFormatting>
  <conditionalFormatting sqref="F1:F105 F134:F1048576">
    <cfRule type="duplicateValues" dxfId="51" priority="9"/>
    <cfRule type="duplicateValues" dxfId="50" priority="10"/>
  </conditionalFormatting>
  <conditionalFormatting sqref="H1:H1048576">
    <cfRule type="containsText" dxfId="49" priority="1" operator="containsText" text="High">
      <formula>NOT(ISERROR(SEARCH("High",H1)))</formula>
    </cfRule>
    <cfRule type="containsText" dxfId="48" priority="2" operator="containsText" text="Moderate High">
      <formula>NOT(ISERROR(SEARCH("Moderate High",H1)))</formula>
    </cfRule>
    <cfRule type="cellIs" dxfId="47" priority="4" operator="equal">
      <formula>"Really Low"</formula>
    </cfRule>
    <cfRule type="cellIs" dxfId="46" priority="5" operator="equal">
      <formula>"Very Low"</formula>
    </cfRule>
    <cfRule type="cellIs" dxfId="45" priority="6" operator="equal">
      <formula>"Low"</formula>
    </cfRule>
    <cfRule type="cellIs" dxfId="44" priority="7" operator="equal">
      <formula>"Moderate"</formula>
    </cfRule>
    <cfRule type="cellIs" dxfId="43" priority="8" operator="equal">
      <formula>"Moderate Low"</formula>
    </cfRule>
  </conditionalFormatting>
  <conditionalFormatting sqref="G1:G1048576">
    <cfRule type="cellIs" dxfId="42" priority="3" operator="equal">
      <formula>"na"</formula>
    </cfRule>
  </conditionalFormatting>
  <pageMargins left="0.7" right="0.7" top="0.75" bottom="0.75" header="0.3" footer="0.3"/>
  <pageSetup paperSize="9" scale="1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7"/>
  <sheetViews>
    <sheetView topLeftCell="A43" workbookViewId="0">
      <selection activeCell="B78" sqref="B78:B96"/>
    </sheetView>
  </sheetViews>
  <sheetFormatPr defaultRowHeight="12.75" x14ac:dyDescent="0.2"/>
  <cols>
    <col min="1" max="1" width="10.7109375" bestFit="1" customWidth="1"/>
    <col min="2" max="2" width="13.5703125" style="139" customWidth="1"/>
    <col min="3" max="3" width="12.28515625" bestFit="1" customWidth="1"/>
    <col min="4" max="4" width="7.7109375" bestFit="1" customWidth="1"/>
    <col min="5" max="5" width="5.85546875" bestFit="1" customWidth="1"/>
    <col min="6" max="6" width="16.28515625" bestFit="1" customWidth="1"/>
    <col min="7" max="7" width="12.7109375" bestFit="1" customWidth="1"/>
    <col min="8" max="8" width="10.7109375" bestFit="1" customWidth="1"/>
    <col min="9" max="9" width="9.5703125" bestFit="1" customWidth="1"/>
    <col min="10" max="10" width="14.5703125" style="31" bestFit="1" customWidth="1"/>
    <col min="11" max="11" width="14.7109375" style="32" bestFit="1" customWidth="1"/>
    <col min="12" max="12" width="12" style="8" bestFit="1" customWidth="1"/>
    <col min="13" max="13" width="13.7109375" style="8" bestFit="1" customWidth="1"/>
    <col min="14" max="14" width="16.7109375" bestFit="1" customWidth="1"/>
    <col min="15" max="15" width="23.140625" bestFit="1" customWidth="1"/>
    <col min="16" max="16" width="8.42578125" bestFit="1" customWidth="1"/>
    <col min="17" max="17" width="11" bestFit="1" customWidth="1"/>
    <col min="19" max="19" width="18.28515625" bestFit="1" customWidth="1"/>
  </cols>
  <sheetData>
    <row r="1" spans="1:19" x14ac:dyDescent="0.2">
      <c r="A1" s="3" t="s">
        <v>70</v>
      </c>
      <c r="B1" s="138" t="s">
        <v>0</v>
      </c>
      <c r="C1" s="27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71</v>
      </c>
      <c r="J1" s="28" t="s">
        <v>72</v>
      </c>
      <c r="K1" s="29" t="s">
        <v>73</v>
      </c>
      <c r="L1" s="30" t="s">
        <v>74</v>
      </c>
      <c r="M1" s="30"/>
      <c r="N1" s="53" t="s">
        <v>12</v>
      </c>
      <c r="O1" s="53" t="s">
        <v>13</v>
      </c>
      <c r="P1" s="53" t="s">
        <v>223</v>
      </c>
      <c r="Q1" s="53" t="s">
        <v>14</v>
      </c>
      <c r="R1" s="53" t="s">
        <v>15</v>
      </c>
      <c r="S1" s="54"/>
    </row>
    <row r="2" spans="1:19" x14ac:dyDescent="0.2">
      <c r="A2" s="3" t="s">
        <v>85</v>
      </c>
      <c r="B2" s="139" t="s">
        <v>212</v>
      </c>
      <c r="C2">
        <v>36.166587829589844</v>
      </c>
      <c r="D2">
        <v>35.812702178955078</v>
      </c>
      <c r="E2">
        <v>0.5004698634147644</v>
      </c>
      <c r="F2">
        <v>0.38049045205116272</v>
      </c>
      <c r="G2">
        <v>0.50773990154266357</v>
      </c>
      <c r="H2">
        <v>0.17995791137218475</v>
      </c>
      <c r="I2">
        <v>25</v>
      </c>
      <c r="J2" s="31">
        <v>2.0309596061706542E-2</v>
      </c>
      <c r="K2" s="32">
        <v>20.309596061706543</v>
      </c>
      <c r="L2" s="8">
        <f>IF(K2="ND", "0", (LOG10(K2)))</f>
        <v>1.3077012857919847</v>
      </c>
      <c r="M2" s="34"/>
      <c r="N2" s="10" t="s">
        <v>19</v>
      </c>
      <c r="O2" s="60" t="s">
        <v>20</v>
      </c>
      <c r="P2" s="68" t="s">
        <v>225</v>
      </c>
      <c r="Q2" s="58">
        <f>COUNTIFS($K$2:$K$96, "&gt;=100000001",$K$2:$K$96, "&lt;=1000000000")</f>
        <v>0</v>
      </c>
      <c r="R2" s="12">
        <f>Q2/95</f>
        <v>0</v>
      </c>
      <c r="S2" s="55"/>
    </row>
    <row r="3" spans="1:19" x14ac:dyDescent="0.2">
      <c r="A3" s="3" t="s">
        <v>85</v>
      </c>
      <c r="B3" s="139" t="s">
        <v>216</v>
      </c>
      <c r="C3">
        <v>34.657562255859375</v>
      </c>
      <c r="D3">
        <v>34.930831909179688</v>
      </c>
      <c r="E3">
        <v>0.38646435737609863</v>
      </c>
      <c r="F3">
        <v>1.133879542350769</v>
      </c>
      <c r="G3">
        <v>0.94869184494018555</v>
      </c>
      <c r="H3">
        <v>0.26189491152763367</v>
      </c>
      <c r="I3">
        <v>25</v>
      </c>
      <c r="J3" s="31">
        <v>3.7947673797607419E-2</v>
      </c>
      <c r="K3" s="32">
        <v>37.947673797607422</v>
      </c>
      <c r="L3" s="8">
        <f>IF(K3="ND", "0", (LOG10(K3)))</f>
        <v>1.579185158681387</v>
      </c>
      <c r="N3" s="13" t="s">
        <v>22</v>
      </c>
      <c r="O3" s="61" t="s">
        <v>23</v>
      </c>
      <c r="P3" s="69" t="s">
        <v>224</v>
      </c>
      <c r="Q3" s="59">
        <f>COUNTIFS($K$2:$K$96, "&gt;=10000001",$K$2:$K$96, "&lt;=100000000")</f>
        <v>0</v>
      </c>
      <c r="R3" s="12">
        <f t="shared" ref="R3:R12" si="0">Q3/95</f>
        <v>0</v>
      </c>
      <c r="S3" s="56"/>
    </row>
    <row r="4" spans="1:19" x14ac:dyDescent="0.2">
      <c r="A4" s="3" t="s">
        <v>85</v>
      </c>
      <c r="B4" s="139" t="s">
        <v>782</v>
      </c>
      <c r="C4">
        <v>33.739719390869141</v>
      </c>
      <c r="D4">
        <v>33.629047393798828</v>
      </c>
      <c r="E4">
        <v>0.20498427748680115</v>
      </c>
      <c r="F4">
        <v>2.202958345413208</v>
      </c>
      <c r="G4">
        <v>2.4046618938446045</v>
      </c>
      <c r="H4">
        <v>0.37041732668876648</v>
      </c>
      <c r="I4">
        <v>25</v>
      </c>
      <c r="J4" s="31">
        <v>9.6186475753784181E-2</v>
      </c>
      <c r="K4" s="32">
        <v>96.18647575378418</v>
      </c>
      <c r="L4" s="8">
        <f>IF(K4="ND", "0", (LOG10(K4)))</f>
        <v>1.983114012594938</v>
      </c>
      <c r="N4" s="14" t="s">
        <v>25</v>
      </c>
      <c r="O4" s="62" t="s">
        <v>26</v>
      </c>
      <c r="P4" s="70" t="s">
        <v>226</v>
      </c>
      <c r="Q4" s="59">
        <f>COUNTIFS($K$2:$K$96, "&gt;=1000001",$K$2:$K$96, "&lt;=10000000")</f>
        <v>0</v>
      </c>
      <c r="R4" s="12">
        <f t="shared" si="0"/>
        <v>0</v>
      </c>
      <c r="S4" s="56"/>
    </row>
    <row r="5" spans="1:19" x14ac:dyDescent="0.2">
      <c r="A5" s="3" t="s">
        <v>85</v>
      </c>
      <c r="B5" s="139" t="s">
        <v>116</v>
      </c>
      <c r="C5">
        <v>33.716434478759766</v>
      </c>
      <c r="D5">
        <v>33.453258514404297</v>
      </c>
      <c r="E5">
        <v>0.25708460807800293</v>
      </c>
      <c r="F5">
        <v>2.2403905391693115</v>
      </c>
      <c r="G5">
        <v>2.7415816783905029</v>
      </c>
      <c r="H5">
        <v>0.50436794757843018</v>
      </c>
      <c r="I5">
        <v>25</v>
      </c>
      <c r="J5" s="31">
        <v>0.10966326713562012</v>
      </c>
      <c r="K5" s="32">
        <v>109.66326713562012</v>
      </c>
      <c r="L5" s="8">
        <f>IF(K5="ND", "0", (LOG10(K5)))</f>
        <v>2.0400611804297801</v>
      </c>
      <c r="M5" s="34"/>
      <c r="N5" s="15" t="s">
        <v>28</v>
      </c>
      <c r="O5" s="63" t="s">
        <v>29</v>
      </c>
      <c r="P5" s="71" t="s">
        <v>227</v>
      </c>
      <c r="Q5" s="59">
        <f>COUNTIFS($K$2:$K$96, "&gt;=100001",$K$2:$K$96, "&lt;=1000000")</f>
        <v>6</v>
      </c>
      <c r="R5" s="12">
        <f t="shared" si="0"/>
        <v>6.3157894736842107E-2</v>
      </c>
      <c r="S5" s="56"/>
    </row>
    <row r="6" spans="1:19" x14ac:dyDescent="0.2">
      <c r="A6" s="3" t="s">
        <v>85</v>
      </c>
      <c r="B6" s="139" t="s">
        <v>124</v>
      </c>
      <c r="C6">
        <v>32.600711822509766</v>
      </c>
      <c r="D6">
        <v>32.682025909423828</v>
      </c>
      <c r="E6">
        <v>7.0442356169223785E-2</v>
      </c>
      <c r="F6">
        <v>5.0228285789489746</v>
      </c>
      <c r="G6">
        <v>4.7399497032165527</v>
      </c>
      <c r="H6">
        <v>0.24504464864730835</v>
      </c>
      <c r="I6">
        <v>25</v>
      </c>
      <c r="J6" s="31">
        <v>0.1895979881286621</v>
      </c>
      <c r="K6" s="32">
        <v>189.59798812866211</v>
      </c>
      <c r="L6" s="8">
        <f>IF(K6="ND", "0", (LOG10(K6)))</f>
        <v>2.277833724619895</v>
      </c>
      <c r="M6" s="34"/>
      <c r="N6" s="16" t="s">
        <v>31</v>
      </c>
      <c r="O6" s="64" t="s">
        <v>32</v>
      </c>
      <c r="P6" s="72" t="s">
        <v>228</v>
      </c>
      <c r="Q6" s="59">
        <f>COUNTIFS($K$2:$K$86, "&gt;=10001",$K$2:$K$86, "&lt;=100000")</f>
        <v>17</v>
      </c>
      <c r="R6" s="12">
        <f t="shared" si="0"/>
        <v>0.17894736842105263</v>
      </c>
      <c r="S6" s="57"/>
    </row>
    <row r="7" spans="1:19" x14ac:dyDescent="0.2">
      <c r="A7">
        <v>6</v>
      </c>
      <c r="B7" s="139" t="s">
        <v>783</v>
      </c>
      <c r="C7" s="7">
        <v>35.646125793457031</v>
      </c>
      <c r="D7" s="7">
        <v>35.694759368896484</v>
      </c>
      <c r="E7" s="7">
        <v>6.8778261542320251E-2</v>
      </c>
      <c r="F7" s="7">
        <v>26.518112182617188</v>
      </c>
      <c r="G7" s="7">
        <v>25.711917877197266</v>
      </c>
      <c r="H7" s="7">
        <v>1.140129566192627</v>
      </c>
      <c r="I7" s="9" t="s">
        <v>17</v>
      </c>
      <c r="J7" s="31">
        <f>IF(G7="ND", "ND", (G7/I7))</f>
        <v>1.0284767150878906</v>
      </c>
      <c r="K7" s="32">
        <v>1028.4767150878906</v>
      </c>
      <c r="L7" s="8">
        <f>IF(K7="ND", "0", (LOG10(K7)))</f>
        <v>3.0121944636308262</v>
      </c>
      <c r="M7" s="34"/>
      <c r="N7" s="17" t="s">
        <v>34</v>
      </c>
      <c r="O7" s="65" t="s">
        <v>35</v>
      </c>
      <c r="P7" s="73" t="s">
        <v>229</v>
      </c>
      <c r="Q7" s="59">
        <f>COUNTIFS($K$2:$K$96, "&gt;=1001",$K$2:$K$96, "&lt;=10000")</f>
        <v>48</v>
      </c>
      <c r="R7" s="12">
        <f t="shared" si="0"/>
        <v>0.50526315789473686</v>
      </c>
      <c r="S7" s="57"/>
    </row>
    <row r="8" spans="1:19" x14ac:dyDescent="0.2">
      <c r="A8">
        <v>1</v>
      </c>
      <c r="B8" s="139" t="s">
        <v>784</v>
      </c>
      <c r="C8" s="7">
        <v>35.756801605224609</v>
      </c>
      <c r="D8" s="7">
        <v>35.64361572265625</v>
      </c>
      <c r="E8" s="7">
        <v>0.10287051647901535</v>
      </c>
      <c r="F8" s="7">
        <v>24.691280364990234</v>
      </c>
      <c r="G8" s="7">
        <v>26.599761962890625</v>
      </c>
      <c r="H8" s="7">
        <v>1.7433398962020874</v>
      </c>
      <c r="I8" s="9" t="s">
        <v>17</v>
      </c>
      <c r="J8" s="31">
        <f>IF(G8="ND", "ND", (G8/I8))</f>
        <v>1.0639904785156249</v>
      </c>
      <c r="K8" s="32">
        <v>1063.990478515625</v>
      </c>
      <c r="L8" s="8">
        <f>IF(K8="ND", "0", (LOG10(K8)))</f>
        <v>3.0269377415430276</v>
      </c>
      <c r="M8" s="34"/>
      <c r="N8" s="18" t="s">
        <v>37</v>
      </c>
      <c r="O8" s="66" t="s">
        <v>38</v>
      </c>
      <c r="P8" s="74" t="s">
        <v>230</v>
      </c>
      <c r="Q8" s="59">
        <f>COUNTIFS($K$2:$K$96, "&gt;=101",$K$2:$K$96, "&lt;=1000")</f>
        <v>2</v>
      </c>
      <c r="R8" s="12">
        <f t="shared" si="0"/>
        <v>2.1052631578947368E-2</v>
      </c>
      <c r="S8" s="57"/>
    </row>
    <row r="9" spans="1:19" x14ac:dyDescent="0.2">
      <c r="A9">
        <v>22</v>
      </c>
      <c r="B9" s="139" t="s">
        <v>785</v>
      </c>
      <c r="C9" s="7">
        <v>35.520820617675781</v>
      </c>
      <c r="D9" s="7">
        <v>35.563346862792969</v>
      </c>
      <c r="E9" s="7">
        <v>6.0143891721963882E-2</v>
      </c>
      <c r="F9" s="7">
        <v>28.750085830688477</v>
      </c>
      <c r="G9" s="7">
        <v>27.982778549194336</v>
      </c>
      <c r="H9" s="7">
        <v>1.0851364135742188</v>
      </c>
      <c r="I9" s="9" t="s">
        <v>17</v>
      </c>
      <c r="J9" s="31">
        <f>IF(G9="ND", "ND", (G9/I9))</f>
        <v>1.1193111419677735</v>
      </c>
      <c r="K9" s="32">
        <v>1119.3111419677734</v>
      </c>
      <c r="L9" s="8">
        <f>IF(K9="ND", "0", (LOG10(K9)))</f>
        <v>3.0489508268830123</v>
      </c>
      <c r="M9" s="34"/>
      <c r="N9" s="19" t="s">
        <v>18</v>
      </c>
      <c r="O9" s="67" t="s">
        <v>40</v>
      </c>
      <c r="P9" s="75" t="s">
        <v>231</v>
      </c>
      <c r="Q9" s="59">
        <f>COUNTIFS($K$2:$K$96, "&gt;=1",$K$2:$K$96, "&lt;=100")</f>
        <v>3</v>
      </c>
      <c r="R9" s="12">
        <f t="shared" si="0"/>
        <v>3.1578947368421054E-2</v>
      </c>
      <c r="S9" s="56"/>
    </row>
    <row r="10" spans="1:19" x14ac:dyDescent="0.2">
      <c r="A10">
        <v>14</v>
      </c>
      <c r="B10" s="139" t="s">
        <v>786</v>
      </c>
      <c r="C10" s="7">
        <v>35.513099670410156</v>
      </c>
      <c r="D10" s="7">
        <v>35.541236877441406</v>
      </c>
      <c r="E10" s="7">
        <v>3.9792019873857498E-2</v>
      </c>
      <c r="F10" s="7">
        <v>28.89360237121582</v>
      </c>
      <c r="G10" s="7">
        <v>28.378686904907227</v>
      </c>
      <c r="H10" s="7">
        <v>0.72820043563842773</v>
      </c>
      <c r="I10" s="9" t="s">
        <v>17</v>
      </c>
      <c r="J10" s="31">
        <f>IF(G10="ND", "ND", (G10/I10))</f>
        <v>1.135147476196289</v>
      </c>
      <c r="K10" s="32">
        <v>1135.1474761962891</v>
      </c>
      <c r="L10" s="8">
        <f>IF(K10="ND", "0", (LOG10(K10)))</f>
        <v>3.0550522879058613</v>
      </c>
      <c r="N10" s="20" t="s">
        <v>42</v>
      </c>
      <c r="O10" s="21"/>
      <c r="P10" s="21"/>
      <c r="Q10" s="11">
        <f>SUM(Q2:Q9)</f>
        <v>76</v>
      </c>
      <c r="R10" s="12">
        <f t="shared" si="0"/>
        <v>0.8</v>
      </c>
    </row>
    <row r="11" spans="1:19" x14ac:dyDescent="0.2">
      <c r="A11">
        <v>37</v>
      </c>
      <c r="B11" s="139" t="s">
        <v>185</v>
      </c>
      <c r="C11" s="7">
        <v>35.679191589355469</v>
      </c>
      <c r="D11" s="7">
        <v>35.447162628173828</v>
      </c>
      <c r="E11" s="7">
        <v>0.20158758759498596</v>
      </c>
      <c r="F11" s="7">
        <v>25.958600997924805</v>
      </c>
      <c r="G11" s="7">
        <v>30.314809799194336</v>
      </c>
      <c r="H11" s="7">
        <v>3.7876057624816895</v>
      </c>
      <c r="I11" s="9" t="s">
        <v>17</v>
      </c>
      <c r="J11" s="31">
        <f>IF(G11="ND", "ND", (G11/I11))</f>
        <v>1.2125923919677735</v>
      </c>
      <c r="K11" s="32">
        <v>1212.5923919677734</v>
      </c>
      <c r="L11" s="8">
        <f>IF(K11="ND", "0", (LOG10(K11)))</f>
        <v>3.0837148390624152</v>
      </c>
      <c r="M11" s="34"/>
      <c r="N11" s="22" t="s">
        <v>44</v>
      </c>
      <c r="O11" s="21"/>
      <c r="P11" s="21">
        <v>0</v>
      </c>
      <c r="Q11" s="23">
        <f>COUNTIF($K$2:$K$96,"ND")</f>
        <v>19</v>
      </c>
      <c r="R11" s="12">
        <f t="shared" si="0"/>
        <v>0.2</v>
      </c>
    </row>
    <row r="12" spans="1:19" x14ac:dyDescent="0.2">
      <c r="A12">
        <v>44</v>
      </c>
      <c r="B12" s="139" t="s">
        <v>191</v>
      </c>
      <c r="C12" s="7">
        <v>35.640621185302734</v>
      </c>
      <c r="D12" s="7">
        <v>35.360671997070313</v>
      </c>
      <c r="E12" s="7">
        <v>0.3959052562713623</v>
      </c>
      <c r="F12" s="7">
        <v>26.612421035766602</v>
      </c>
      <c r="G12" s="7">
        <v>32.399223327636719</v>
      </c>
      <c r="H12" s="7">
        <v>8.1837730407714844</v>
      </c>
      <c r="I12" s="9" t="s">
        <v>17</v>
      </c>
      <c r="J12" s="31">
        <f>IF(G12="ND", "ND", (G12/I12))</f>
        <v>1.2959689331054687</v>
      </c>
      <c r="K12" s="32">
        <v>1295.9689331054688</v>
      </c>
      <c r="L12" s="8">
        <f>IF(K12="ND", "0", (LOG10(K12)))</f>
        <v>3.1125945907764105</v>
      </c>
      <c r="M12" s="34"/>
      <c r="N12" s="4" t="s">
        <v>46</v>
      </c>
      <c r="O12" s="4"/>
      <c r="P12" s="4"/>
      <c r="Q12" s="24">
        <f>SUM(Q10:Q11)</f>
        <v>95</v>
      </c>
      <c r="R12" s="12">
        <f t="shared" si="0"/>
        <v>1</v>
      </c>
    </row>
    <row r="13" spans="1:19" x14ac:dyDescent="0.2">
      <c r="A13">
        <v>54</v>
      </c>
      <c r="B13" s="139" t="s">
        <v>93</v>
      </c>
      <c r="C13" s="7">
        <v>35.630027770996094</v>
      </c>
      <c r="D13" s="7">
        <v>35.264987945556641</v>
      </c>
      <c r="E13" s="7">
        <v>0.53759080171585083</v>
      </c>
      <c r="F13" s="7">
        <v>26.794858932495117</v>
      </c>
      <c r="G13" s="7">
        <v>35.366847991943359</v>
      </c>
      <c r="H13" s="7">
        <v>13.135796546936035</v>
      </c>
      <c r="I13" s="9" t="s">
        <v>17</v>
      </c>
      <c r="J13" s="31">
        <f>IF(G13="ND", "ND", (G13/I13))</f>
        <v>1.4146739196777345</v>
      </c>
      <c r="K13" s="32">
        <v>1414.6739196777344</v>
      </c>
      <c r="L13" s="8">
        <f>IF(K13="ND", "0", (LOG10(K13)))</f>
        <v>3.1506563471363669</v>
      </c>
    </row>
    <row r="14" spans="1:19" x14ac:dyDescent="0.2">
      <c r="A14">
        <v>58</v>
      </c>
      <c r="B14" s="139" t="s">
        <v>104</v>
      </c>
      <c r="C14" s="7">
        <v>36.537078857421875</v>
      </c>
      <c r="D14" s="7">
        <v>35.503044128417969</v>
      </c>
      <c r="E14" s="7">
        <v>1.4623485803604126</v>
      </c>
      <c r="F14" s="7">
        <v>14.927837371826172</v>
      </c>
      <c r="G14" s="7">
        <v>35.79156494140625</v>
      </c>
      <c r="H14" s="7">
        <v>29.505764007568359</v>
      </c>
      <c r="I14" s="9" t="s">
        <v>17</v>
      </c>
      <c r="J14" s="31">
        <f>IF(G14="ND", "ND", (G14/I14))</f>
        <v>1.43166259765625</v>
      </c>
      <c r="K14" s="32">
        <v>1431.66259765625</v>
      </c>
      <c r="L14" s="8">
        <f>IF(K14="ND", "0", (LOG10(K14)))</f>
        <v>3.155840679116086</v>
      </c>
      <c r="M14" s="34"/>
    </row>
    <row r="15" spans="1:19" x14ac:dyDescent="0.2">
      <c r="A15">
        <v>47</v>
      </c>
      <c r="B15" s="139" t="s">
        <v>192</v>
      </c>
      <c r="C15" s="7">
        <v>35.528701782226563</v>
      </c>
      <c r="D15" s="7">
        <v>35.135265350341797</v>
      </c>
      <c r="E15" s="7">
        <v>0.55640316009521484</v>
      </c>
      <c r="F15" s="7">
        <v>28.604326248168945</v>
      </c>
      <c r="G15" s="7">
        <v>38.059391021728516</v>
      </c>
      <c r="H15" s="7">
        <v>13.371481895446777</v>
      </c>
      <c r="I15" s="9" t="s">
        <v>17</v>
      </c>
      <c r="J15" s="31">
        <f>IF(G15="ND", "ND", (G15/I15))</f>
        <v>1.5223756408691407</v>
      </c>
      <c r="K15" s="32">
        <v>1522.3756408691406</v>
      </c>
      <c r="L15" s="8">
        <f>IF(K15="ND", "0", (LOG10(K15)))</f>
        <v>3.182521826303168</v>
      </c>
      <c r="M15" s="34"/>
    </row>
    <row r="16" spans="1:19" x14ac:dyDescent="0.2">
      <c r="A16">
        <v>24</v>
      </c>
      <c r="B16" s="139" t="s">
        <v>787</v>
      </c>
      <c r="C16" s="7">
        <v>35.668052673339844</v>
      </c>
      <c r="D16" s="7">
        <v>35.137863159179688</v>
      </c>
      <c r="E16" s="7">
        <v>0.74980121850967407</v>
      </c>
      <c r="F16" s="7">
        <v>26.145751953125</v>
      </c>
      <c r="G16" s="7">
        <v>38.977134704589844</v>
      </c>
      <c r="H16" s="7">
        <v>18.146312713623047</v>
      </c>
      <c r="I16" s="9" t="s">
        <v>17</v>
      </c>
      <c r="J16" s="31">
        <f>IF(G16="ND", "ND", (G16/I16))</f>
        <v>1.5590853881835938</v>
      </c>
      <c r="K16" s="32">
        <v>1559.0853881835938</v>
      </c>
      <c r="L16" s="8">
        <f>IF(K16="ND", "0", (LOG10(K16)))</f>
        <v>3.1928699013347273</v>
      </c>
    </row>
    <row r="17" spans="1:13" x14ac:dyDescent="0.2">
      <c r="A17">
        <v>13</v>
      </c>
      <c r="B17" s="139" t="s">
        <v>788</v>
      </c>
      <c r="C17" s="7">
        <v>35.604141235351563</v>
      </c>
      <c r="D17" s="7">
        <v>35.114028930664063</v>
      </c>
      <c r="E17" s="7">
        <v>0.693123459815979</v>
      </c>
      <c r="F17" s="7">
        <v>27.245952606201172</v>
      </c>
      <c r="G17" s="7">
        <v>39.257286071777344</v>
      </c>
      <c r="H17" s="7">
        <v>16.986593246459961</v>
      </c>
      <c r="I17" s="9" t="s">
        <v>17</v>
      </c>
      <c r="J17" s="31">
        <f>IF(G17="ND", "ND", (G17/I17))</f>
        <v>1.5702914428710937</v>
      </c>
      <c r="K17" s="32">
        <v>1570.2914428710938</v>
      </c>
      <c r="L17" s="8">
        <f>IF(K17="ND", "0", (LOG10(K17)))</f>
        <v>3.1959802640552368</v>
      </c>
      <c r="M17" s="1"/>
    </row>
    <row r="18" spans="1:13" x14ac:dyDescent="0.2">
      <c r="A18">
        <v>55</v>
      </c>
      <c r="B18" s="139" t="s">
        <v>789</v>
      </c>
      <c r="C18" s="7">
        <v>35.701084136962891</v>
      </c>
      <c r="D18" s="7">
        <v>35.089385986328125</v>
      </c>
      <c r="E18" s="7">
        <v>0.56632500886917114</v>
      </c>
      <c r="F18" s="7">
        <v>25.594663619995117</v>
      </c>
      <c r="G18" s="7">
        <v>39.624664306640625</v>
      </c>
      <c r="H18" s="7">
        <v>13.546391487121582</v>
      </c>
      <c r="I18" s="9" t="s">
        <v>17</v>
      </c>
      <c r="J18" s="31">
        <f>IF(G18="ND", "ND", (G18/I18))</f>
        <v>1.5849865722656249</v>
      </c>
      <c r="K18" s="32">
        <v>1584.986572265625</v>
      </c>
      <c r="L18" s="8">
        <f>IF(K18="ND", "0", (LOG10(K18)))</f>
        <v>3.2000255873009973</v>
      </c>
      <c r="M18" s="34"/>
    </row>
    <row r="19" spans="1:13" x14ac:dyDescent="0.2">
      <c r="A19" s="3" t="s">
        <v>85</v>
      </c>
      <c r="B19" s="139" t="s">
        <v>213</v>
      </c>
      <c r="C19">
        <v>29.92894172668457</v>
      </c>
      <c r="D19">
        <v>29.67833137512207</v>
      </c>
      <c r="E19">
        <v>0.22920389473438263</v>
      </c>
      <c r="F19">
        <v>34.719474792480469</v>
      </c>
      <c r="G19">
        <v>41.998298645019531</v>
      </c>
      <c r="H19">
        <v>6.7563004493713379</v>
      </c>
      <c r="I19">
        <v>25</v>
      </c>
      <c r="J19" s="31">
        <v>1.6799319458007813</v>
      </c>
      <c r="K19" s="32">
        <v>1679.9319458007813</v>
      </c>
      <c r="L19" s="8">
        <f>IF(K19="ND", "0", (LOG10(K19)))</f>
        <v>3.2252916887723915</v>
      </c>
      <c r="M19" s="34"/>
    </row>
    <row r="20" spans="1:13" x14ac:dyDescent="0.2">
      <c r="A20">
        <v>10</v>
      </c>
      <c r="B20" s="139" t="s">
        <v>790</v>
      </c>
      <c r="C20" s="7">
        <v>35.285781860351563</v>
      </c>
      <c r="D20" s="7">
        <v>34.870201110839844</v>
      </c>
      <c r="E20" s="7">
        <v>0.58772265911102295</v>
      </c>
      <c r="F20" s="7">
        <v>33.455753326416016</v>
      </c>
      <c r="G20" s="7">
        <v>45.319622039794922</v>
      </c>
      <c r="H20" s="7">
        <v>16.778043746948242</v>
      </c>
      <c r="I20" s="9" t="s">
        <v>17</v>
      </c>
      <c r="J20" s="31">
        <f>IF(G20="ND", "ND", (G20/I20))</f>
        <v>1.8127848815917968</v>
      </c>
      <c r="K20" s="32">
        <v>1812.7848815917969</v>
      </c>
      <c r="L20" s="8">
        <f>IF(K20="ND", "0", (LOG10(K20)))</f>
        <v>3.2583462705706037</v>
      </c>
      <c r="M20" s="34"/>
    </row>
    <row r="21" spans="1:13" x14ac:dyDescent="0.2">
      <c r="A21">
        <v>42</v>
      </c>
      <c r="B21" s="139" t="s">
        <v>791</v>
      </c>
      <c r="C21" s="7">
        <v>34.544872283935547</v>
      </c>
      <c r="D21" s="7">
        <v>34.569931030273438</v>
      </c>
      <c r="E21" s="7">
        <v>3.5441115498542786E-2</v>
      </c>
      <c r="F21" s="7">
        <v>53.949951171875</v>
      </c>
      <c r="G21" s="7">
        <v>53.091938018798828</v>
      </c>
      <c r="H21" s="7">
        <v>1.2134138345718384</v>
      </c>
      <c r="I21" s="9" t="s">
        <v>17</v>
      </c>
      <c r="J21" s="31">
        <f>IF(G21="ND", "ND", (G21/I21))</f>
        <v>2.1236775207519529</v>
      </c>
      <c r="K21" s="32">
        <v>2123.6775207519531</v>
      </c>
      <c r="L21" s="8">
        <f>IF(K21="ND", "0", (LOG10(K21)))</f>
        <v>3.3270885700409067</v>
      </c>
      <c r="M21" s="1"/>
    </row>
    <row r="22" spans="1:13" x14ac:dyDescent="0.2">
      <c r="A22">
        <v>39</v>
      </c>
      <c r="B22" s="139" t="s">
        <v>187</v>
      </c>
      <c r="C22" s="7">
        <v>34.817119598388672</v>
      </c>
      <c r="D22" s="7">
        <v>34.559959411621094</v>
      </c>
      <c r="E22" s="7">
        <v>0.36367672681808472</v>
      </c>
      <c r="F22" s="7">
        <v>45.262416839599609</v>
      </c>
      <c r="G22" s="7">
        <v>54.163963317871094</v>
      </c>
      <c r="H22" s="7">
        <v>12.588685035705566</v>
      </c>
      <c r="I22" s="9" t="s">
        <v>17</v>
      </c>
      <c r="J22" s="31">
        <f>IF(G22="ND", "ND", (G22/I22))</f>
        <v>2.1665585327148436</v>
      </c>
      <c r="K22" s="32">
        <v>2166.5585327148438</v>
      </c>
      <c r="L22" s="8">
        <f>IF(K22="ND", "0", (LOG10(K22)))</f>
        <v>3.3357704266229575</v>
      </c>
      <c r="M22" s="34"/>
    </row>
    <row r="23" spans="1:13" x14ac:dyDescent="0.2">
      <c r="A23">
        <v>79</v>
      </c>
      <c r="B23" s="139" t="s">
        <v>103</v>
      </c>
      <c r="C23" s="7">
        <v>35.472999572753906</v>
      </c>
      <c r="D23" s="7">
        <v>34.707027435302734</v>
      </c>
      <c r="E23" s="7">
        <v>1.0832481384277344</v>
      </c>
      <c r="F23" s="7">
        <v>29.650585174560547</v>
      </c>
      <c r="G23" s="7">
        <v>54.643646240234375</v>
      </c>
      <c r="H23" s="7">
        <v>35.345523834228516</v>
      </c>
      <c r="I23" s="9" t="s">
        <v>17</v>
      </c>
      <c r="J23" s="31">
        <f>IF(G23="ND", "ND", (G23/I23))</f>
        <v>2.1857458496093751</v>
      </c>
      <c r="K23" s="32">
        <v>2185.745849609375</v>
      </c>
      <c r="L23" s="8">
        <f>IF(K23="ND", "0", (LOG10(K23)))</f>
        <v>3.3395996624036952</v>
      </c>
      <c r="M23" s="34"/>
    </row>
    <row r="24" spans="1:13" x14ac:dyDescent="0.2">
      <c r="A24">
        <v>64</v>
      </c>
      <c r="B24" s="139" t="s">
        <v>95</v>
      </c>
      <c r="C24" s="7">
        <v>34.666007995605469</v>
      </c>
      <c r="D24" s="7">
        <v>34.469371795654297</v>
      </c>
      <c r="E24" s="7">
        <v>0.65323275327682495</v>
      </c>
      <c r="F24" s="7">
        <v>49.895610809326172</v>
      </c>
      <c r="G24" s="7">
        <v>60.238849639892578</v>
      </c>
      <c r="H24" s="7">
        <v>26.770883560180664</v>
      </c>
      <c r="I24" s="9" t="s">
        <v>17</v>
      </c>
      <c r="J24" s="31">
        <f>IF(G24="ND", "ND", (G24/I24))</f>
        <v>2.4095539855957031</v>
      </c>
      <c r="K24" s="32">
        <v>2409.5539855957031</v>
      </c>
      <c r="L24" s="8">
        <f>IF(K24="ND", "0", (LOG10(K24)))</f>
        <v>3.3819366610309465</v>
      </c>
      <c r="M24" s="34"/>
    </row>
    <row r="25" spans="1:13" x14ac:dyDescent="0.2">
      <c r="A25">
        <v>29</v>
      </c>
      <c r="B25" s="139" t="s">
        <v>127</v>
      </c>
      <c r="C25" s="7">
        <v>36.475284576416016</v>
      </c>
      <c r="D25" s="7">
        <v>34.936824798583984</v>
      </c>
      <c r="E25" s="7">
        <v>2.1757106781005859</v>
      </c>
      <c r="F25" s="7">
        <v>15.534768104553223</v>
      </c>
      <c r="G25" s="7">
        <v>64.272087097167969</v>
      </c>
      <c r="H25" s="7">
        <v>68.924972534179688</v>
      </c>
      <c r="I25" s="9" t="s">
        <v>17</v>
      </c>
      <c r="J25" s="31">
        <f>IF(G25="ND", "ND", (G25/I25))</f>
        <v>2.5708834838867189</v>
      </c>
      <c r="K25" s="32">
        <v>2570.8834838867188</v>
      </c>
      <c r="L25" s="8">
        <f>IF(K25="ND", "0", (LOG10(K25)))</f>
        <v>3.4100823942423482</v>
      </c>
      <c r="M25" s="34"/>
    </row>
    <row r="26" spans="1:13" x14ac:dyDescent="0.2">
      <c r="A26">
        <v>19</v>
      </c>
      <c r="B26" s="139" t="s">
        <v>792</v>
      </c>
      <c r="C26" s="7">
        <v>33.480762481689453</v>
      </c>
      <c r="D26" s="7">
        <v>34.429813385009766</v>
      </c>
      <c r="E26" s="7">
        <v>1.0206955671310425</v>
      </c>
      <c r="F26" s="7">
        <v>107.16081237792969</v>
      </c>
      <c r="G26" s="7">
        <v>66.4453125</v>
      </c>
      <c r="H26" s="7">
        <v>39.200534820556641</v>
      </c>
      <c r="I26" s="9" t="s">
        <v>17</v>
      </c>
      <c r="J26" s="31">
        <f>IF(G26="ND", "ND", (G26/I26))</f>
        <v>2.6578124999999999</v>
      </c>
      <c r="K26" s="32">
        <v>2657.8125</v>
      </c>
      <c r="L26" s="8">
        <f>IF(K26="ND", "0", (LOG10(K26)))</f>
        <v>3.424524339628682</v>
      </c>
      <c r="M26" s="34"/>
    </row>
    <row r="27" spans="1:13" x14ac:dyDescent="0.2">
      <c r="A27">
        <v>72</v>
      </c>
      <c r="B27" s="139" t="s">
        <v>204</v>
      </c>
      <c r="C27" s="7">
        <v>33.548332214355469</v>
      </c>
      <c r="D27" s="7">
        <v>34.492988586425781</v>
      </c>
      <c r="E27" s="7">
        <v>1.3359485864639282</v>
      </c>
      <c r="F27" s="7">
        <v>102.59129333496094</v>
      </c>
      <c r="G27" s="7">
        <v>66.462821960449219</v>
      </c>
      <c r="H27" s="7">
        <v>51.093376159667969</v>
      </c>
      <c r="I27" s="9" t="s">
        <v>17</v>
      </c>
      <c r="J27" s="31">
        <f>IF(G27="ND", "ND", (G27/I27))</f>
        <v>2.6585128784179686</v>
      </c>
      <c r="K27" s="32">
        <v>2658.5128784179688</v>
      </c>
      <c r="L27" s="8">
        <f>IF(K27="ND", "0", (LOG10(K27)))</f>
        <v>3.424638768472771</v>
      </c>
      <c r="M27" s="34"/>
    </row>
    <row r="28" spans="1:13" x14ac:dyDescent="0.2">
      <c r="A28">
        <v>25</v>
      </c>
      <c r="B28" s="139" t="s">
        <v>793</v>
      </c>
      <c r="C28" s="7">
        <v>35.894275665283203</v>
      </c>
      <c r="D28" s="7">
        <v>35.263408660888672</v>
      </c>
      <c r="E28" s="7">
        <v>0.8921806812286377</v>
      </c>
      <c r="F28" s="7">
        <v>22.596370697021484</v>
      </c>
      <c r="G28" s="7">
        <v>36.790302276611328</v>
      </c>
      <c r="H28" s="7">
        <v>20.073249816894531</v>
      </c>
      <c r="I28" s="9">
        <v>13.387499999999999</v>
      </c>
      <c r="J28" s="31">
        <f>IF(G28="ND", "ND", (G28/I28))</f>
        <v>2.7481084800456643</v>
      </c>
      <c r="K28" s="32">
        <v>2748.1084800456642</v>
      </c>
      <c r="L28" s="8">
        <f>IF(K28="ND", "0", (LOG10(K28)))</f>
        <v>3.4390338722577276</v>
      </c>
      <c r="M28" s="34"/>
    </row>
    <row r="29" spans="1:13" x14ac:dyDescent="0.2">
      <c r="A29" s="3" t="s">
        <v>85</v>
      </c>
      <c r="B29" s="139" t="s">
        <v>215</v>
      </c>
      <c r="C29">
        <v>28.962522506713867</v>
      </c>
      <c r="D29">
        <v>28.887472152709961</v>
      </c>
      <c r="E29">
        <v>7.2935283184051514E-2</v>
      </c>
      <c r="F29">
        <v>69.867950439453125</v>
      </c>
      <c r="G29">
        <v>73.835670471191406</v>
      </c>
      <c r="H29">
        <v>3.8860740661621094</v>
      </c>
      <c r="I29">
        <v>25</v>
      </c>
      <c r="J29" s="31">
        <v>2.9534268188476562</v>
      </c>
      <c r="K29" s="32">
        <v>2953.4268188476563</v>
      </c>
      <c r="L29" s="8">
        <f>IF(K29="ND", "0", (LOG10(K29)))</f>
        <v>3.4703262142104259</v>
      </c>
    </row>
    <row r="30" spans="1:13" x14ac:dyDescent="0.2">
      <c r="A30">
        <v>4</v>
      </c>
      <c r="B30" s="139" t="s">
        <v>794</v>
      </c>
      <c r="C30" s="7">
        <v>34.641094207763672</v>
      </c>
      <c r="D30" s="7">
        <v>34.090328216552734</v>
      </c>
      <c r="E30" s="7">
        <v>0.77890074253082275</v>
      </c>
      <c r="F30" s="7">
        <v>50.703788757324219</v>
      </c>
      <c r="G30" s="7">
        <v>76.938491821289063</v>
      </c>
      <c r="H30" s="7">
        <v>37.101474761962891</v>
      </c>
      <c r="I30" s="9" t="s">
        <v>17</v>
      </c>
      <c r="J30" s="31">
        <f>IF(G30="ND", "ND", (G30/I30))</f>
        <v>3.0775396728515627</v>
      </c>
      <c r="K30" s="32">
        <v>3077.5396728515625</v>
      </c>
      <c r="L30" s="8">
        <f>IF(K30="ND", "0", (LOG10(K30)))</f>
        <v>3.4882036601701971</v>
      </c>
      <c r="M30" s="34"/>
    </row>
    <row r="31" spans="1:13" x14ac:dyDescent="0.2">
      <c r="A31">
        <v>18</v>
      </c>
      <c r="B31" s="139" t="s">
        <v>795</v>
      </c>
      <c r="C31" s="7">
        <v>34.511016845703125</v>
      </c>
      <c r="D31" s="7">
        <v>34.016757965087891</v>
      </c>
      <c r="E31" s="7">
        <v>0.4966331422328949</v>
      </c>
      <c r="F31" s="7">
        <v>55.140865325927734</v>
      </c>
      <c r="G31" s="7">
        <v>78.461769104003906</v>
      </c>
      <c r="H31" s="7">
        <v>24.868595123291016</v>
      </c>
      <c r="I31" s="9" t="s">
        <v>17</v>
      </c>
      <c r="J31" s="31">
        <f>IF(G31="ND", "ND", (G31/I31))</f>
        <v>3.1384707641601564</v>
      </c>
      <c r="K31" s="32">
        <v>3138.4707641601563</v>
      </c>
      <c r="L31" s="8">
        <f>IF(K31="ND", "0", (LOG10(K31)))</f>
        <v>3.4967180874162165</v>
      </c>
      <c r="M31" s="1"/>
    </row>
    <row r="32" spans="1:13" x14ac:dyDescent="0.2">
      <c r="A32">
        <v>27</v>
      </c>
      <c r="B32" s="139" t="s">
        <v>796</v>
      </c>
      <c r="C32" s="7">
        <v>34.490837097167969</v>
      </c>
      <c r="D32" s="7">
        <v>34.336868286132813</v>
      </c>
      <c r="E32" s="7">
        <v>1.404009222984314</v>
      </c>
      <c r="F32" s="7">
        <v>55.863185882568359</v>
      </c>
      <c r="G32" s="7">
        <v>80.626136779785156</v>
      </c>
      <c r="H32" s="7">
        <v>70.047653198242188</v>
      </c>
      <c r="I32" s="9" t="s">
        <v>17</v>
      </c>
      <c r="J32" s="31">
        <f>IF(G32="ND", "ND", (G32/I32))</f>
        <v>3.2250454711914061</v>
      </c>
      <c r="K32" s="32">
        <v>3225.0454711914063</v>
      </c>
      <c r="L32" s="8">
        <f>IF(K32="ND", "0", (LOG10(K32)))</f>
        <v>3.5085358423040915</v>
      </c>
    </row>
    <row r="33" spans="1:13" x14ac:dyDescent="0.2">
      <c r="A33">
        <v>11</v>
      </c>
      <c r="B33" s="139" t="s">
        <v>797</v>
      </c>
      <c r="C33" s="7">
        <v>34.190643310546875</v>
      </c>
      <c r="D33" s="7">
        <v>33.927707672119141</v>
      </c>
      <c r="E33" s="7">
        <v>0.37184715270996094</v>
      </c>
      <c r="F33" s="7">
        <v>67.79638671875</v>
      </c>
      <c r="G33" s="7">
        <v>81.482864379882813</v>
      </c>
      <c r="H33" s="7">
        <v>19.355596542358398</v>
      </c>
      <c r="I33" s="9" t="s">
        <v>17</v>
      </c>
      <c r="J33" s="31">
        <f>IF(G33="ND", "ND", (G33/I33))</f>
        <v>3.2593145751953125</v>
      </c>
      <c r="K33" s="32">
        <v>3259.3145751953125</v>
      </c>
      <c r="L33" s="8">
        <f>IF(K33="ND", "0", (LOG10(K33)))</f>
        <v>3.5131262787463187</v>
      </c>
    </row>
    <row r="34" spans="1:13" x14ac:dyDescent="0.2">
      <c r="A34">
        <v>5</v>
      </c>
      <c r="B34" s="139" t="s">
        <v>798</v>
      </c>
      <c r="C34" s="7">
        <v>34.566181182861328</v>
      </c>
      <c r="D34" s="7">
        <v>33.974319458007813</v>
      </c>
      <c r="E34" s="7">
        <v>0.59286946058273315</v>
      </c>
      <c r="F34" s="7">
        <v>53.213607788085938</v>
      </c>
      <c r="G34" s="7">
        <v>81.793983459472656</v>
      </c>
      <c r="H34" s="7">
        <v>30.745382308959961</v>
      </c>
      <c r="I34" s="9" t="s">
        <v>17</v>
      </c>
      <c r="J34" s="31">
        <f>IF(G34="ND", "ND", (G34/I34))</f>
        <v>3.2717593383789061</v>
      </c>
      <c r="K34" s="32">
        <v>3271.7593383789063</v>
      </c>
      <c r="L34" s="8">
        <f>IF(K34="ND", "0", (LOG10(K34)))</f>
        <v>3.5147813506661616</v>
      </c>
      <c r="M34" s="1"/>
    </row>
    <row r="35" spans="1:13" x14ac:dyDescent="0.2">
      <c r="A35">
        <v>41</v>
      </c>
      <c r="B35" s="139" t="s">
        <v>189</v>
      </c>
      <c r="C35" s="7">
        <v>34.110614776611328</v>
      </c>
      <c r="D35" s="7">
        <v>33.894882202148438</v>
      </c>
      <c r="E35" s="7">
        <v>0.30509194731712341</v>
      </c>
      <c r="F35" s="7">
        <v>71.387405395507813</v>
      </c>
      <c r="G35" s="7">
        <v>82.839179992675781</v>
      </c>
      <c r="H35" s="7">
        <v>16.195255279541016</v>
      </c>
      <c r="I35" s="9" t="s">
        <v>17</v>
      </c>
      <c r="J35" s="31">
        <f>IF(G35="ND", "ND", (G35/I35))</f>
        <v>3.3135671997070313</v>
      </c>
      <c r="K35" s="32">
        <v>3313.5671997070313</v>
      </c>
      <c r="L35" s="8">
        <f>IF(K35="ND", "0", (LOG10(K35)))</f>
        <v>3.5202957825824699</v>
      </c>
    </row>
    <row r="36" spans="1:13" x14ac:dyDescent="0.2">
      <c r="A36">
        <v>78</v>
      </c>
      <c r="B36" s="139" t="s">
        <v>96</v>
      </c>
      <c r="C36" s="7">
        <v>34.533355712890625</v>
      </c>
      <c r="D36" s="7">
        <v>33.903541564941406</v>
      </c>
      <c r="E36" s="7">
        <v>0.89069437980651855</v>
      </c>
      <c r="F36" s="7">
        <v>54.352149963378906</v>
      </c>
      <c r="G36" s="7">
        <v>88.410438537597656</v>
      </c>
      <c r="H36" s="7">
        <v>48.165695190429688</v>
      </c>
      <c r="I36" s="9" t="s">
        <v>17</v>
      </c>
      <c r="J36" s="31">
        <f>IF(G36="ND", "ND", (G36/I36))</f>
        <v>3.5364175415039063</v>
      </c>
      <c r="K36" s="32">
        <v>3536.4175415039063</v>
      </c>
      <c r="L36" s="8">
        <f>IF(K36="ND", "0", (LOG10(K36)))</f>
        <v>3.5485635361107208</v>
      </c>
      <c r="M36" s="34"/>
    </row>
    <row r="37" spans="1:13" x14ac:dyDescent="0.2">
      <c r="A37">
        <v>45</v>
      </c>
      <c r="B37" s="139" t="s">
        <v>799</v>
      </c>
      <c r="C37" s="7">
        <v>33.839870452880859</v>
      </c>
      <c r="D37" s="7">
        <v>33.649765014648438</v>
      </c>
      <c r="E37" s="7">
        <v>0.37788057327270508</v>
      </c>
      <c r="F37" s="7">
        <v>85.006858825683594</v>
      </c>
      <c r="G37" s="7">
        <v>98.094390869140625</v>
      </c>
      <c r="H37" s="7">
        <v>25.275815963745117</v>
      </c>
      <c r="I37" s="9" t="s">
        <v>17</v>
      </c>
      <c r="J37" s="31">
        <f>IF(G37="ND", "ND", (G37/I37))</f>
        <v>3.923775634765625</v>
      </c>
      <c r="K37" s="32">
        <v>3923.775634765625</v>
      </c>
      <c r="L37" s="8">
        <f>IF(K37="ND", "0", (LOG10(K37)))</f>
        <v>3.5937041660450566</v>
      </c>
    </row>
    <row r="38" spans="1:13" x14ac:dyDescent="0.2">
      <c r="A38">
        <v>7</v>
      </c>
      <c r="B38" s="139" t="s">
        <v>800</v>
      </c>
      <c r="C38" s="7">
        <v>34.323078155517578</v>
      </c>
      <c r="D38" s="7">
        <v>34.387279510498047</v>
      </c>
      <c r="E38" s="7">
        <v>2.048945426940918</v>
      </c>
      <c r="F38" s="7">
        <v>62.246231079101563</v>
      </c>
      <c r="G38" s="7">
        <v>99.015342712402344</v>
      </c>
      <c r="H38" s="7">
        <v>106.65221405029297</v>
      </c>
      <c r="I38" s="9" t="s">
        <v>17</v>
      </c>
      <c r="J38" s="31">
        <f>IF(G38="ND", "ND", (G38/I38))</f>
        <v>3.9606137084960937</v>
      </c>
      <c r="K38" s="32">
        <v>3960.6137084960938</v>
      </c>
      <c r="L38" s="8">
        <f>IF(K38="ND", "0", (LOG10(K38)))</f>
        <v>3.5977624863200761</v>
      </c>
      <c r="M38" s="34"/>
    </row>
    <row r="39" spans="1:13" x14ac:dyDescent="0.2">
      <c r="A39">
        <v>48</v>
      </c>
      <c r="B39" s="139" t="s">
        <v>193</v>
      </c>
      <c r="C39" s="7">
        <v>34.465045928955078</v>
      </c>
      <c r="D39" s="7">
        <v>33.428806304931641</v>
      </c>
      <c r="E39" s="7">
        <v>0.90309232473373413</v>
      </c>
      <c r="F39" s="7">
        <v>56.800155639648438</v>
      </c>
      <c r="G39" s="7">
        <v>122.33782958984375</v>
      </c>
      <c r="H39" s="7">
        <v>57.649971008300781</v>
      </c>
      <c r="I39" s="9" t="s">
        <v>17</v>
      </c>
      <c r="J39" s="31">
        <f>IF(G39="ND", "ND", (G39/I39))</f>
        <v>4.8935131835937504</v>
      </c>
      <c r="K39" s="32">
        <v>4893.51318359375</v>
      </c>
      <c r="L39" s="8">
        <f>IF(K39="ND", "0", (LOG10(K39)))</f>
        <v>3.6896207626874276</v>
      </c>
      <c r="M39" s="34"/>
    </row>
    <row r="40" spans="1:13" x14ac:dyDescent="0.2">
      <c r="A40">
        <v>26</v>
      </c>
      <c r="B40" s="139" t="s">
        <v>801</v>
      </c>
      <c r="C40" s="7">
        <v>33.913318634033203</v>
      </c>
      <c r="D40" s="7">
        <v>33.299850463867188</v>
      </c>
      <c r="E40" s="7">
        <v>0.62087273597717285</v>
      </c>
      <c r="F40" s="7">
        <v>81.074073791503906</v>
      </c>
      <c r="G40" s="7">
        <v>126.97522735595703</v>
      </c>
      <c r="H40" s="7">
        <v>50.182853698730469</v>
      </c>
      <c r="I40" s="9" t="s">
        <v>17</v>
      </c>
      <c r="J40" s="31">
        <f>IF(G40="ND", "ND", (G40/I40))</f>
        <v>5.0790090942382813</v>
      </c>
      <c r="K40" s="32">
        <v>5079.0090942382813</v>
      </c>
      <c r="L40" s="8">
        <f>IF(K40="ND", "0", (LOG10(K40)))</f>
        <v>3.7057789904568645</v>
      </c>
      <c r="M40" s="34"/>
    </row>
    <row r="41" spans="1:13" x14ac:dyDescent="0.2">
      <c r="A41">
        <v>87</v>
      </c>
      <c r="B41" s="139" t="s">
        <v>208</v>
      </c>
      <c r="C41" s="7">
        <v>33.887229919433594</v>
      </c>
      <c r="D41" s="7">
        <v>33.158420562744141</v>
      </c>
      <c r="E41" s="7">
        <v>0.66937458515167236</v>
      </c>
      <c r="F41" s="7">
        <v>82.449714660644531</v>
      </c>
      <c r="G41" s="7">
        <v>139.88334655761719</v>
      </c>
      <c r="H41" s="7">
        <v>55.25830078125</v>
      </c>
      <c r="I41" s="9" t="s">
        <v>17</v>
      </c>
      <c r="J41" s="31">
        <f>IF(G41="ND", "ND", (G41/I41))</f>
        <v>5.5953338623046873</v>
      </c>
      <c r="K41" s="32">
        <v>5595.3338623046875</v>
      </c>
      <c r="L41" s="8">
        <f>IF(K41="ND", "0", (LOG10(K41)))</f>
        <v>3.7478260051147334</v>
      </c>
      <c r="M41" s="1"/>
    </row>
    <row r="42" spans="1:13" x14ac:dyDescent="0.2">
      <c r="A42" s="3" t="s">
        <v>85</v>
      </c>
      <c r="B42" s="139" t="s">
        <v>115</v>
      </c>
      <c r="C42">
        <v>27.962835311889648</v>
      </c>
      <c r="D42">
        <v>27.991357803344727</v>
      </c>
      <c r="E42">
        <v>8.8588006794452667E-2</v>
      </c>
      <c r="F42">
        <v>144.02490234375</v>
      </c>
      <c r="G42">
        <v>141.2742919921875</v>
      </c>
      <c r="H42">
        <v>8.9251184463500977</v>
      </c>
      <c r="I42">
        <v>25</v>
      </c>
      <c r="J42" s="31">
        <v>5.6509716796875002</v>
      </c>
      <c r="K42" s="32">
        <v>5650.9716796875</v>
      </c>
      <c r="L42" s="8">
        <f>IF(K42="ND", "0", (LOG10(K42)))</f>
        <v>3.7521231308005945</v>
      </c>
      <c r="M42" s="34"/>
    </row>
    <row r="43" spans="1:13" x14ac:dyDescent="0.2">
      <c r="A43">
        <v>86</v>
      </c>
      <c r="B43" s="139" t="s">
        <v>802</v>
      </c>
      <c r="C43" s="7">
        <v>33.121742248535156</v>
      </c>
      <c r="D43" s="7">
        <v>33.214733123779297</v>
      </c>
      <c r="E43" s="7">
        <v>0.49313747882843018</v>
      </c>
      <c r="F43" s="7">
        <v>135.08074951171875</v>
      </c>
      <c r="G43" s="7">
        <v>131.41801452636719</v>
      </c>
      <c r="H43" s="7">
        <v>39.503921508789063</v>
      </c>
      <c r="I43" s="9">
        <v>22.623749999999998</v>
      </c>
      <c r="J43" s="31">
        <f>IF(G43="ND", "ND", (G43/I43))</f>
        <v>5.8088519598372157</v>
      </c>
      <c r="K43" s="32">
        <v>5808.8519598372159</v>
      </c>
      <c r="L43" s="8">
        <f>IF(K43="ND", "0", (LOG10(K43)))</f>
        <v>3.7640903085049682</v>
      </c>
      <c r="M43" s="34"/>
    </row>
    <row r="44" spans="1:13" x14ac:dyDescent="0.2">
      <c r="A44">
        <v>50</v>
      </c>
      <c r="B44" s="139" t="s">
        <v>195</v>
      </c>
      <c r="C44" s="7">
        <v>32.333961486816406</v>
      </c>
      <c r="D44" s="7">
        <v>32.869235992431641</v>
      </c>
      <c r="E44" s="7">
        <v>0.56915122270584106</v>
      </c>
      <c r="F44" s="7">
        <v>224.51315307617188</v>
      </c>
      <c r="G44" s="7">
        <v>166.04731750488281</v>
      </c>
      <c r="H44" s="7">
        <v>58.203445434570313</v>
      </c>
      <c r="I44" s="9" t="s">
        <v>17</v>
      </c>
      <c r="J44" s="31">
        <f>IF(G44="ND", "ND", (G44/I44))</f>
        <v>6.6418927001953127</v>
      </c>
      <c r="K44" s="32">
        <v>6641.8927001953125</v>
      </c>
      <c r="L44" s="8">
        <f>IF(K44="ND", "0", (LOG10(K44)))</f>
        <v>3.8222918552898442</v>
      </c>
      <c r="M44" s="34"/>
    </row>
    <row r="45" spans="1:13" x14ac:dyDescent="0.2">
      <c r="A45">
        <v>46</v>
      </c>
      <c r="B45" s="139" t="s">
        <v>108</v>
      </c>
      <c r="C45" s="7">
        <v>33.438835144042969</v>
      </c>
      <c r="D45" s="7">
        <v>32.82666015625</v>
      </c>
      <c r="E45" s="7">
        <v>0.86574620008468628</v>
      </c>
      <c r="F45" s="7">
        <v>110.09798431396484</v>
      </c>
      <c r="G45" s="7">
        <v>176.29731750488281</v>
      </c>
      <c r="H45" s="7">
        <v>93.619987487792969</v>
      </c>
      <c r="I45" s="9" t="s">
        <v>17</v>
      </c>
      <c r="J45" s="31">
        <f>IF(G45="ND", "ND", (G45/I45))</f>
        <v>7.0518927001953129</v>
      </c>
      <c r="K45" s="32">
        <v>7051.8927001953125</v>
      </c>
      <c r="L45" s="8">
        <f>IF(K45="ND", "0", (LOG10(K45)))</f>
        <v>3.8483056955632446</v>
      </c>
      <c r="M45" s="34"/>
    </row>
    <row r="46" spans="1:13" x14ac:dyDescent="0.2">
      <c r="A46">
        <v>73</v>
      </c>
      <c r="B46" s="139" t="s">
        <v>803</v>
      </c>
      <c r="C46" s="7">
        <v>33.688468933105469</v>
      </c>
      <c r="D46" s="7">
        <v>32.895725250244141</v>
      </c>
      <c r="E46" s="7">
        <v>0.9316631555557251</v>
      </c>
      <c r="F46" s="7">
        <v>93.725936889648438</v>
      </c>
      <c r="G46" s="7">
        <v>177.02534484863281</v>
      </c>
      <c r="H46" s="7">
        <v>110.90734100341797</v>
      </c>
      <c r="I46" s="9" t="s">
        <v>17</v>
      </c>
      <c r="J46" s="31">
        <f>IF(G46="ND", "ND", (G46/I46))</f>
        <v>7.0810137939453126</v>
      </c>
      <c r="K46" s="32">
        <v>7081.0137939453125</v>
      </c>
      <c r="L46" s="8">
        <f>IF(K46="ND", "0", (LOG10(K46)))</f>
        <v>3.850095440401176</v>
      </c>
      <c r="M46" s="34"/>
    </row>
    <row r="47" spans="1:13" x14ac:dyDescent="0.2">
      <c r="A47">
        <v>35</v>
      </c>
      <c r="B47" s="139" t="s">
        <v>105</v>
      </c>
      <c r="C47" s="7">
        <v>32.188381195068359</v>
      </c>
      <c r="D47" s="7">
        <v>32.592697143554688</v>
      </c>
      <c r="E47" s="7">
        <v>0.51933211088180542</v>
      </c>
      <c r="F47" s="7">
        <v>246.61366271972656</v>
      </c>
      <c r="G47" s="7">
        <v>196.81184387207031</v>
      </c>
      <c r="H47" s="7">
        <v>59.975799560546875</v>
      </c>
      <c r="I47" s="9" t="s">
        <v>17</v>
      </c>
      <c r="J47" s="31">
        <f>IF(G47="ND", "ND", (G47/I47))</f>
        <v>7.8724737548828125</v>
      </c>
      <c r="K47" s="32">
        <v>7872.4737548828125</v>
      </c>
      <c r="L47" s="8">
        <f>IF(K47="ND", "0", (LOG10(K47)))</f>
        <v>3.8961112214675437</v>
      </c>
      <c r="M47" s="34"/>
    </row>
    <row r="48" spans="1:13" x14ac:dyDescent="0.2">
      <c r="A48">
        <v>84</v>
      </c>
      <c r="B48" s="139" t="s">
        <v>207</v>
      </c>
      <c r="C48" s="7">
        <v>34.665706634521484</v>
      </c>
      <c r="D48" s="7">
        <v>33.054058074951172</v>
      </c>
      <c r="E48" s="7">
        <v>1.6270788908004761</v>
      </c>
      <c r="F48" s="7">
        <v>49.905311584472656</v>
      </c>
      <c r="G48" s="7">
        <v>198.38768005371094</v>
      </c>
      <c r="H48" s="7">
        <v>185.90830993652344</v>
      </c>
      <c r="I48" s="9" t="s">
        <v>17</v>
      </c>
      <c r="J48" s="31">
        <f>IF(G48="ND", "ND", (G48/I48))</f>
        <v>7.9355072021484379</v>
      </c>
      <c r="K48" s="32">
        <v>7935.5072021484375</v>
      </c>
      <c r="L48" s="8">
        <f>IF(K48="ND", "0", (LOG10(K48)))</f>
        <v>3.899574690139969</v>
      </c>
      <c r="M48" s="34"/>
    </row>
    <row r="49" spans="1:13" x14ac:dyDescent="0.2">
      <c r="A49">
        <v>17</v>
      </c>
      <c r="B49" s="139" t="s">
        <v>804</v>
      </c>
      <c r="C49" s="7">
        <v>32.434944152832031</v>
      </c>
      <c r="D49" s="7">
        <v>32.510490417480469</v>
      </c>
      <c r="E49" s="7">
        <v>0.10684125125408173</v>
      </c>
      <c r="F49" s="7">
        <v>210.35734558105469</v>
      </c>
      <c r="G49" s="7">
        <v>200.59162902832031</v>
      </c>
      <c r="H49" s="7">
        <v>13.810809135437012</v>
      </c>
      <c r="I49" s="9" t="s">
        <v>17</v>
      </c>
      <c r="J49" s="31">
        <f>IF(G49="ND", "ND", (G49/I49))</f>
        <v>8.0236651611328131</v>
      </c>
      <c r="K49" s="32">
        <v>8023.6651611328134</v>
      </c>
      <c r="L49" s="8">
        <f>IF(K49="ND", "0", (LOG10(K49)))</f>
        <v>3.9043727966690707</v>
      </c>
      <c r="M49" s="34"/>
    </row>
    <row r="50" spans="1:13" x14ac:dyDescent="0.2">
      <c r="A50">
        <v>21</v>
      </c>
      <c r="B50" s="139" t="s">
        <v>805</v>
      </c>
      <c r="C50" s="7">
        <v>33.901458740234375</v>
      </c>
      <c r="D50" s="7">
        <v>32.742633819580078</v>
      </c>
      <c r="E50" s="7">
        <v>1.113742470741272</v>
      </c>
      <c r="F50" s="7">
        <v>81.696563720703125</v>
      </c>
      <c r="G50" s="7">
        <v>202.50244140625</v>
      </c>
      <c r="H50" s="7">
        <v>131.303955078125</v>
      </c>
      <c r="I50" s="9" t="s">
        <v>17</v>
      </c>
      <c r="J50" s="31">
        <f>IF(G50="ND", "ND", (G50/I50))</f>
        <v>8.10009765625</v>
      </c>
      <c r="K50" s="32">
        <v>8100.09765625</v>
      </c>
      <c r="L50" s="8">
        <f>IF(K50="ND", "0", (LOG10(K50)))</f>
        <v>3.9084902548434446</v>
      </c>
      <c r="M50" s="34"/>
    </row>
    <row r="51" spans="1:13" x14ac:dyDescent="0.2">
      <c r="A51">
        <v>43</v>
      </c>
      <c r="B51" s="139" t="s">
        <v>99</v>
      </c>
      <c r="C51" s="7">
        <v>32.374111175537109</v>
      </c>
      <c r="D51" s="7">
        <v>32.372879028320313</v>
      </c>
      <c r="E51" s="7">
        <v>1.7425193218514323E-3</v>
      </c>
      <c r="F51" s="7">
        <v>218.77430725097656</v>
      </c>
      <c r="G51" s="7">
        <v>218.94828796386719</v>
      </c>
      <c r="H51" s="7">
        <v>0.24604588747024536</v>
      </c>
      <c r="I51" s="9" t="s">
        <v>17</v>
      </c>
      <c r="J51" s="31">
        <f>IF(G51="ND", "ND", (G51/I51))</f>
        <v>8.7579315185546882</v>
      </c>
      <c r="K51" s="32">
        <v>8757.9315185546875</v>
      </c>
      <c r="L51" s="8">
        <f>IF(K51="ND", "0", (LOG10(K51)))</f>
        <v>3.9424015449631984</v>
      </c>
      <c r="M51" s="1"/>
    </row>
    <row r="52" spans="1:13" x14ac:dyDescent="0.2">
      <c r="A52">
        <v>8</v>
      </c>
      <c r="B52" s="139" t="s">
        <v>806</v>
      </c>
      <c r="C52" s="7">
        <v>33.460098266601563</v>
      </c>
      <c r="D52" s="7">
        <v>32.580612182617188</v>
      </c>
      <c r="E52" s="7">
        <v>1.2437784671783447</v>
      </c>
      <c r="F52" s="7">
        <v>108.59849548339844</v>
      </c>
      <c r="G52" s="7">
        <v>223.13351440429688</v>
      </c>
      <c r="H52" s="7">
        <v>161.97698974609375</v>
      </c>
      <c r="I52" s="9" t="s">
        <v>17</v>
      </c>
      <c r="J52" s="31">
        <f>IF(G52="ND", "ND", (G52/I52))</f>
        <v>8.9253405761718749</v>
      </c>
      <c r="K52" s="32">
        <v>8925.340576171875</v>
      </c>
      <c r="L52" s="8">
        <f>IF(K52="ND", "0", (LOG10(K52)))</f>
        <v>3.9506247970565078</v>
      </c>
    </row>
    <row r="53" spans="1:13" x14ac:dyDescent="0.2">
      <c r="A53">
        <v>23</v>
      </c>
      <c r="B53" s="139" t="s">
        <v>807</v>
      </c>
      <c r="C53" s="7">
        <v>33.145816802978516</v>
      </c>
      <c r="D53" s="7">
        <v>32.440696716308594</v>
      </c>
      <c r="E53" s="7">
        <v>0.99718767404556274</v>
      </c>
      <c r="F53" s="7">
        <v>132.9996337890625</v>
      </c>
      <c r="G53" s="7">
        <v>231.62428283691406</v>
      </c>
      <c r="H53" s="7">
        <v>139.476318359375</v>
      </c>
      <c r="I53" s="9" t="s">
        <v>17</v>
      </c>
      <c r="J53" s="31">
        <f>IF(G53="ND", "ND", (G53/I53))</f>
        <v>9.264971313476563</v>
      </c>
      <c r="K53" s="32">
        <v>9264.9713134765625</v>
      </c>
      <c r="L53" s="8">
        <f>IF(K53="ND", "0", (LOG10(K53)))</f>
        <v>3.9668440789794581</v>
      </c>
      <c r="M53" s="34"/>
    </row>
    <row r="54" spans="1:13" x14ac:dyDescent="0.2">
      <c r="A54">
        <v>33</v>
      </c>
      <c r="B54" s="139" t="s">
        <v>113</v>
      </c>
      <c r="C54" s="7">
        <v>32.1181640625</v>
      </c>
      <c r="D54" s="7">
        <v>32.184906005859375</v>
      </c>
      <c r="E54" s="7">
        <v>9.4390057027339935E-2</v>
      </c>
      <c r="F54" s="7">
        <v>258.03829956054688</v>
      </c>
      <c r="G54" s="7">
        <v>247.39572143554688</v>
      </c>
      <c r="H54" s="7">
        <v>15.050867080688477</v>
      </c>
      <c r="I54" s="9" t="s">
        <v>17</v>
      </c>
      <c r="J54" s="31">
        <f>IF(G54="ND", "ND", (G54/I54))</f>
        <v>9.8958288574218756</v>
      </c>
      <c r="K54" s="32">
        <v>9895.828857421875</v>
      </c>
      <c r="L54" s="8">
        <f>IF(K54="ND", "0", (LOG10(K54)))</f>
        <v>3.9954521758166979</v>
      </c>
      <c r="M54" s="34"/>
    </row>
    <row r="55" spans="1:13" x14ac:dyDescent="0.2">
      <c r="A55">
        <v>51</v>
      </c>
      <c r="B55" s="139" t="s">
        <v>196</v>
      </c>
      <c r="C55" s="7">
        <v>32.547504425048828</v>
      </c>
      <c r="D55" s="7">
        <v>32.066837310791016</v>
      </c>
      <c r="E55" s="7">
        <v>0.67976462841033936</v>
      </c>
      <c r="F55" s="7">
        <v>195.6279296875</v>
      </c>
      <c r="G55" s="7">
        <v>279.6412353515625</v>
      </c>
      <c r="H55" s="7">
        <v>118.81273651123047</v>
      </c>
      <c r="I55" s="9" t="s">
        <v>17</v>
      </c>
      <c r="J55" s="31">
        <f>IF(G55="ND", "ND", (G55/I55))</f>
        <v>11.1856494140625</v>
      </c>
      <c r="K55" s="32">
        <v>11185.6494140625</v>
      </c>
      <c r="L55" s="8">
        <f>IF(K55="ND", "0", (LOG10(K55)))</f>
        <v>4.0486612033415836</v>
      </c>
    </row>
    <row r="56" spans="1:13" x14ac:dyDescent="0.2">
      <c r="A56">
        <v>71</v>
      </c>
      <c r="B56" s="139" t="s">
        <v>92</v>
      </c>
      <c r="C56" s="7">
        <v>33.141765594482422</v>
      </c>
      <c r="D56" s="7">
        <v>32.188308715820313</v>
      </c>
      <c r="E56" s="7">
        <v>1.0845111608505249</v>
      </c>
      <c r="F56" s="7">
        <v>133.34757995605469</v>
      </c>
      <c r="G56" s="7">
        <v>291.43435668945313</v>
      </c>
      <c r="H56" s="7">
        <v>208.57524108886719</v>
      </c>
      <c r="I56" s="9" t="s">
        <v>17</v>
      </c>
      <c r="J56" s="31">
        <f>IF(G56="ND", "ND", (G56/I56))</f>
        <v>11.657374267578126</v>
      </c>
      <c r="K56" s="32">
        <v>11657.374267578125</v>
      </c>
      <c r="L56" s="8">
        <f>IF(K56="ND", "0", (LOG10(K56)))</f>
        <v>4.066600740001161</v>
      </c>
    </row>
    <row r="57" spans="1:13" x14ac:dyDescent="0.2">
      <c r="A57">
        <v>20</v>
      </c>
      <c r="B57" s="139" t="s">
        <v>808</v>
      </c>
      <c r="C57" s="7">
        <v>31.822746276855469</v>
      </c>
      <c r="D57" s="7">
        <v>31.856742858886719</v>
      </c>
      <c r="E57" s="7">
        <v>4.8077080398797989E-2</v>
      </c>
      <c r="F57" s="7">
        <v>312.19595336914063</v>
      </c>
      <c r="G57" s="7">
        <v>305.49905395507813</v>
      </c>
      <c r="H57" s="7">
        <v>9.4708461761474609</v>
      </c>
      <c r="I57" s="9" t="s">
        <v>17</v>
      </c>
      <c r="J57" s="31">
        <f>IF(G57="ND", "ND", (G57/I57))</f>
        <v>12.219962158203124</v>
      </c>
      <c r="K57" s="32">
        <v>12219.962158203125</v>
      </c>
      <c r="L57" s="8">
        <f>IF(K57="ND", "0", (LOG10(K57)))</f>
        <v>4.087069861020364</v>
      </c>
      <c r="M57" s="34"/>
    </row>
    <row r="58" spans="1:13" x14ac:dyDescent="0.2">
      <c r="A58">
        <v>80</v>
      </c>
      <c r="B58" s="139" t="s">
        <v>809</v>
      </c>
      <c r="C58" s="7">
        <v>32.564609527587891</v>
      </c>
      <c r="D58" s="7">
        <v>31.905235290527344</v>
      </c>
      <c r="E58" s="7">
        <v>0.93249601125717163</v>
      </c>
      <c r="F58" s="7">
        <v>193.48170471191406</v>
      </c>
      <c r="G58" s="7">
        <v>323.19287109375</v>
      </c>
      <c r="H58" s="7">
        <v>183.43930053710938</v>
      </c>
      <c r="I58" s="9" t="s">
        <v>17</v>
      </c>
      <c r="J58" s="31">
        <f>IF(G58="ND", "ND", (G58/I58))</f>
        <v>12.92771484375</v>
      </c>
      <c r="K58" s="32">
        <v>12927.71484375</v>
      </c>
      <c r="L58" s="8">
        <f>IF(K58="ND", "0", (LOG10(K58)))</f>
        <v>4.1115217639788026</v>
      </c>
      <c r="M58" s="34"/>
    </row>
    <row r="59" spans="1:13" x14ac:dyDescent="0.2">
      <c r="A59" s="3" t="s">
        <v>85</v>
      </c>
      <c r="B59" s="139" t="s">
        <v>109</v>
      </c>
      <c r="C59">
        <v>26.682193756103516</v>
      </c>
      <c r="D59">
        <v>26.732391357421875</v>
      </c>
      <c r="E59">
        <v>7.0988781750202179E-2</v>
      </c>
      <c r="F59">
        <v>363.822265625</v>
      </c>
      <c r="G59">
        <v>351.07589721679688</v>
      </c>
      <c r="H59">
        <v>18.026086807250977</v>
      </c>
      <c r="I59">
        <v>25</v>
      </c>
      <c r="J59" s="31">
        <v>14.043035888671875</v>
      </c>
      <c r="K59" s="32">
        <v>14043.035888671875</v>
      </c>
      <c r="L59" s="8">
        <f>IF(K59="ND", "0", (LOG10(K59)))</f>
        <v>4.1474610057404497</v>
      </c>
      <c r="M59" s="1"/>
    </row>
    <row r="60" spans="1:13" x14ac:dyDescent="0.2">
      <c r="A60">
        <v>77</v>
      </c>
      <c r="B60" s="139" t="s">
        <v>810</v>
      </c>
      <c r="C60" s="7">
        <v>32.428791046142578</v>
      </c>
      <c r="D60" s="7">
        <v>31.649621963500977</v>
      </c>
      <c r="E60" s="7">
        <v>0.75579357147216797</v>
      </c>
      <c r="F60" s="7">
        <v>211.19377136230469</v>
      </c>
      <c r="G60" s="7">
        <v>376.826416015625</v>
      </c>
      <c r="H60" s="7">
        <v>174.47410583496094</v>
      </c>
      <c r="I60" s="9" t="s">
        <v>17</v>
      </c>
      <c r="J60" s="31">
        <f>IF(G60="ND", "ND", (G60/I60))</f>
        <v>15.073056640625</v>
      </c>
      <c r="K60" s="32">
        <v>15073.056640625</v>
      </c>
      <c r="L60" s="8">
        <f>IF(K60="ND", "0", (LOG10(K60)))</f>
        <v>4.1782013311167905</v>
      </c>
      <c r="M60" s="34"/>
    </row>
    <row r="61" spans="1:13" x14ac:dyDescent="0.2">
      <c r="A61">
        <v>88</v>
      </c>
      <c r="B61" s="139" t="s">
        <v>209</v>
      </c>
      <c r="C61" s="7">
        <v>32.686801910400391</v>
      </c>
      <c r="D61" s="7">
        <v>31.775318145751953</v>
      </c>
      <c r="E61" s="7">
        <v>1.2890326976776123</v>
      </c>
      <c r="F61" s="7">
        <v>178.81964111328125</v>
      </c>
      <c r="G61" s="7">
        <v>379.129150390625</v>
      </c>
      <c r="H61" s="7">
        <v>283.28042602539063</v>
      </c>
      <c r="I61" s="9" t="s">
        <v>17</v>
      </c>
      <c r="J61" s="31">
        <f>IF(G61="ND", "ND", (G61/I61))</f>
        <v>15.165166015624999</v>
      </c>
      <c r="K61" s="32">
        <v>15165.166015625</v>
      </c>
      <c r="L61" s="8">
        <f>IF(K61="ND", "0", (LOG10(K61)))</f>
        <v>4.1808471689675004</v>
      </c>
      <c r="M61" s="1"/>
    </row>
    <row r="62" spans="1:13" x14ac:dyDescent="0.2">
      <c r="A62">
        <v>16</v>
      </c>
      <c r="B62" s="139" t="s">
        <v>811</v>
      </c>
      <c r="C62" s="7">
        <v>31.15070915222168</v>
      </c>
      <c r="D62" s="7">
        <v>31.184051513671875</v>
      </c>
      <c r="E62" s="7">
        <v>2.8941961005330086E-2</v>
      </c>
      <c r="F62" s="7">
        <v>481.56747436523438</v>
      </c>
      <c r="G62" s="7">
        <v>471.37802124023438</v>
      </c>
      <c r="H62" s="7">
        <v>8.844386100769043</v>
      </c>
      <c r="I62" s="9" t="s">
        <v>17</v>
      </c>
      <c r="J62" s="31">
        <f>IF(G62="ND", "ND", (G62/I62))</f>
        <v>18.855120849609374</v>
      </c>
      <c r="K62" s="32">
        <v>18855.120849609375</v>
      </c>
      <c r="L62" s="8">
        <f>IF(K62="ND", "0", (LOG10(K62)))</f>
        <v>4.2754293203083478</v>
      </c>
      <c r="M62" s="34"/>
    </row>
    <row r="63" spans="1:13" x14ac:dyDescent="0.2">
      <c r="A63">
        <v>76</v>
      </c>
      <c r="B63" s="139" t="s">
        <v>102</v>
      </c>
      <c r="C63" s="7">
        <v>31.225648880004883</v>
      </c>
      <c r="D63" s="7">
        <v>30.958343505859375</v>
      </c>
      <c r="E63" s="7">
        <v>0.37802824378013611</v>
      </c>
      <c r="F63" s="7">
        <v>458.84646606445313</v>
      </c>
      <c r="G63" s="7">
        <v>553.29736328125</v>
      </c>
      <c r="H63" s="7">
        <v>133.57376098632813</v>
      </c>
      <c r="I63" s="9" t="s">
        <v>17</v>
      </c>
      <c r="J63" s="31">
        <f>IF(G63="ND", "ND", (G63/I63))</f>
        <v>22.131894531250001</v>
      </c>
      <c r="K63" s="32">
        <v>22131.89453125</v>
      </c>
      <c r="L63" s="8">
        <f>IF(K63="ND", "0", (LOG10(K63)))</f>
        <v>4.345018591932261</v>
      </c>
      <c r="M63" s="34"/>
    </row>
    <row r="64" spans="1:13" x14ac:dyDescent="0.2">
      <c r="A64">
        <v>81</v>
      </c>
      <c r="B64" s="139" t="s">
        <v>206</v>
      </c>
      <c r="C64" s="7">
        <v>31.851551055908203</v>
      </c>
      <c r="D64" s="7">
        <v>30.867013931274414</v>
      </c>
      <c r="E64" s="7">
        <v>0.90103685855865479</v>
      </c>
      <c r="F64" s="7">
        <v>306.4498291015625</v>
      </c>
      <c r="G64" s="7">
        <v>641.07208251953125</v>
      </c>
      <c r="H64" s="7">
        <v>326.3714599609375</v>
      </c>
      <c r="I64" s="9" t="s">
        <v>17</v>
      </c>
      <c r="J64" s="31">
        <f>IF(G64="ND", "ND", (G64/I64))</f>
        <v>25.64288330078125</v>
      </c>
      <c r="K64" s="32">
        <v>25642.88330078125</v>
      </c>
      <c r="L64" s="8">
        <f>IF(K64="ND", "0", (LOG10(K64)))</f>
        <v>4.4089668559176527</v>
      </c>
      <c r="M64" s="1"/>
    </row>
    <row r="65" spans="1:13" x14ac:dyDescent="0.2">
      <c r="A65">
        <v>83</v>
      </c>
      <c r="B65" s="139" t="s">
        <v>812</v>
      </c>
      <c r="C65" s="7">
        <v>30.406579971313477</v>
      </c>
      <c r="D65" s="7">
        <v>30.565193176269531</v>
      </c>
      <c r="E65" s="7">
        <v>0.43618547916412354</v>
      </c>
      <c r="F65" s="7">
        <v>778.17840576171875</v>
      </c>
      <c r="G65" s="7">
        <v>720.33740234375</v>
      </c>
      <c r="H65" s="7">
        <v>187.16731262207031</v>
      </c>
      <c r="I65" s="9" t="s">
        <v>17</v>
      </c>
      <c r="J65" s="31">
        <f>IF(G65="ND", "ND", (G65/I65))</f>
        <v>28.81349609375</v>
      </c>
      <c r="K65" s="32">
        <v>28813.49609375</v>
      </c>
      <c r="L65" s="8">
        <f>IF(K65="ND", "0", (LOG10(K65)))</f>
        <v>4.459595956722147</v>
      </c>
      <c r="M65" s="34"/>
    </row>
    <row r="66" spans="1:13" x14ac:dyDescent="0.2">
      <c r="A66" s="3" t="s">
        <v>85</v>
      </c>
      <c r="B66" s="139" t="s">
        <v>813</v>
      </c>
      <c r="C66">
        <v>25.431066513061523</v>
      </c>
      <c r="D66">
        <v>25.432397842407227</v>
      </c>
      <c r="E66">
        <v>6.1519928276538849E-2</v>
      </c>
      <c r="F66">
        <v>899.63397216796875</v>
      </c>
      <c r="G66">
        <v>899.36163330078125</v>
      </c>
      <c r="H66">
        <v>39.997306823730469</v>
      </c>
      <c r="I66">
        <v>25</v>
      </c>
      <c r="J66" s="31">
        <v>35.974465332031251</v>
      </c>
      <c r="K66" s="32">
        <v>35974.46533203125</v>
      </c>
      <c r="L66" s="8">
        <f>IF(K66="ND", "0", (LOG10(K66)))</f>
        <v>4.5559943479853207</v>
      </c>
      <c r="M66" s="34"/>
    </row>
    <row r="67" spans="1:13" x14ac:dyDescent="0.2">
      <c r="A67">
        <v>40</v>
      </c>
      <c r="B67" s="139" t="s">
        <v>188</v>
      </c>
      <c r="C67" s="7">
        <v>30.374757766723633</v>
      </c>
      <c r="D67" s="7">
        <v>30.163232803344727</v>
      </c>
      <c r="E67" s="7">
        <v>0.24482402205467224</v>
      </c>
      <c r="F67" s="7">
        <v>794.31402587890625</v>
      </c>
      <c r="G67" s="7">
        <v>918.1240234375</v>
      </c>
      <c r="H67" s="7">
        <v>148.18643188476563</v>
      </c>
      <c r="I67" s="9" t="s">
        <v>17</v>
      </c>
      <c r="J67" s="31">
        <f>IF(G67="ND", "ND", (G67/I67))</f>
        <v>36.724960937500001</v>
      </c>
      <c r="K67" s="32">
        <v>36724.9609375</v>
      </c>
      <c r="L67" s="8">
        <f>IF(K67="ND", "0", (LOG10(K67)))</f>
        <v>4.5649613425252697</v>
      </c>
      <c r="M67" s="34"/>
    </row>
    <row r="68" spans="1:13" x14ac:dyDescent="0.2">
      <c r="A68">
        <v>67</v>
      </c>
      <c r="B68" s="139" t="s">
        <v>814</v>
      </c>
      <c r="C68" s="7">
        <v>30.048891067504883</v>
      </c>
      <c r="D68" s="7">
        <v>29.81328010559082</v>
      </c>
      <c r="E68" s="7">
        <v>0.20974034070968628</v>
      </c>
      <c r="F68" s="7">
        <v>980.08502197265625</v>
      </c>
      <c r="G68" s="7">
        <v>1147.7508544921875</v>
      </c>
      <c r="H68" s="7">
        <v>150.23294067382813</v>
      </c>
      <c r="I68" s="9" t="s">
        <v>17</v>
      </c>
      <c r="J68" s="31">
        <f>IF(G68="ND", "ND", (G68/I68))</f>
        <v>45.9100341796875</v>
      </c>
      <c r="K68" s="32">
        <v>45910.0341796875</v>
      </c>
      <c r="L68" s="8">
        <f>IF(K68="ND", "0", (LOG10(K68)))</f>
        <v>4.6619076160952337</v>
      </c>
      <c r="M68" s="34"/>
    </row>
    <row r="69" spans="1:13" x14ac:dyDescent="0.2">
      <c r="A69">
        <v>30</v>
      </c>
      <c r="B69" s="139" t="s">
        <v>815</v>
      </c>
      <c r="C69" s="7">
        <v>30.129203796386719</v>
      </c>
      <c r="D69" s="7">
        <v>29.702756881713867</v>
      </c>
      <c r="E69" s="7">
        <v>0.37207409739494324</v>
      </c>
      <c r="F69" s="7">
        <v>930.6129150390625</v>
      </c>
      <c r="G69" s="7">
        <v>1247.8248291015625</v>
      </c>
      <c r="H69" s="7">
        <v>277.75881958007813</v>
      </c>
      <c r="I69" s="9" t="s">
        <v>17</v>
      </c>
      <c r="J69" s="31">
        <f>IF(G69="ND", "ND", (G69/I69))</f>
        <v>49.912993164062499</v>
      </c>
      <c r="K69" s="32">
        <v>49912.9931640625</v>
      </c>
      <c r="L69" s="8">
        <f>IF(K69="ND", "0", (LOG10(K69)))</f>
        <v>4.6982136142592017</v>
      </c>
      <c r="M69" s="1"/>
    </row>
    <row r="70" spans="1:13" x14ac:dyDescent="0.2">
      <c r="A70">
        <v>65</v>
      </c>
      <c r="B70" s="139" t="s">
        <v>200</v>
      </c>
      <c r="C70" s="7">
        <v>29.678451538085938</v>
      </c>
      <c r="D70" s="7">
        <v>29.556365966796875</v>
      </c>
      <c r="E70" s="7">
        <v>0.17265507578849792</v>
      </c>
      <c r="F70" s="7">
        <v>1244.57080078125</v>
      </c>
      <c r="G70" s="7">
        <v>1350.7008056640625</v>
      </c>
      <c r="H70" s="7">
        <v>150.09049987792969</v>
      </c>
      <c r="I70" s="9" t="s">
        <v>17</v>
      </c>
      <c r="J70" s="31">
        <f>IF(G70="ND", "ND", (G70/I70))</f>
        <v>54.028032226562502</v>
      </c>
      <c r="K70" s="32">
        <v>54028.0322265625</v>
      </c>
      <c r="L70" s="8">
        <f>IF(K70="ND", "0", (LOG10(K70)))</f>
        <v>4.7326191502393984</v>
      </c>
      <c r="M70" s="1"/>
    </row>
    <row r="71" spans="1:13" x14ac:dyDescent="0.2">
      <c r="A71">
        <v>82</v>
      </c>
      <c r="B71" s="139" t="s">
        <v>816</v>
      </c>
      <c r="C71" s="7">
        <v>29.151433944702148</v>
      </c>
      <c r="D71" s="7">
        <v>29.197000503540039</v>
      </c>
      <c r="E71" s="7">
        <v>0.24148915708065033</v>
      </c>
      <c r="F71" s="7">
        <v>1748.3612060546875</v>
      </c>
      <c r="G71" s="7">
        <v>1711.2890625</v>
      </c>
      <c r="H71" s="7">
        <v>260.05255126953125</v>
      </c>
      <c r="I71" s="9" t="s">
        <v>17</v>
      </c>
      <c r="J71" s="31">
        <f>IF(G71="ND", "ND", (G71/I71))</f>
        <v>68.451562499999994</v>
      </c>
      <c r="K71" s="32">
        <v>68451.5625</v>
      </c>
      <c r="L71" s="8">
        <f>IF(K71="ND", "0", (LOG10(K71)))</f>
        <v>4.8353833659452912</v>
      </c>
      <c r="M71" s="34"/>
    </row>
    <row r="72" spans="1:13" x14ac:dyDescent="0.2">
      <c r="A72">
        <v>75</v>
      </c>
      <c r="B72" s="140" t="s">
        <v>205</v>
      </c>
      <c r="C72" s="7">
        <v>28.499715805053711</v>
      </c>
      <c r="D72" s="7">
        <v>28.128627777099609</v>
      </c>
      <c r="E72" s="7">
        <v>0.52479904890060425</v>
      </c>
      <c r="F72" s="7">
        <v>2661.766357421875</v>
      </c>
      <c r="G72" s="7">
        <v>3478.7900390625</v>
      </c>
      <c r="H72" s="7">
        <v>1155.4461669921875</v>
      </c>
      <c r="I72" s="9" t="s">
        <v>17</v>
      </c>
      <c r="J72" s="31">
        <f>IF(G72="ND", "ND", (G72/I72))</f>
        <v>139.15160156249999</v>
      </c>
      <c r="K72" s="32">
        <v>139151.6015625</v>
      </c>
      <c r="L72" s="39">
        <f>IF(K72="ND", "0", (LOG10(K72)))</f>
        <v>5.1434882092022463</v>
      </c>
      <c r="M72" s="34"/>
    </row>
    <row r="73" spans="1:13" x14ac:dyDescent="0.2">
      <c r="A73">
        <v>74</v>
      </c>
      <c r="B73" s="140" t="s">
        <v>100</v>
      </c>
      <c r="C73" s="7">
        <v>28.168121337890625</v>
      </c>
      <c r="D73" s="7">
        <v>27.316648483276367</v>
      </c>
      <c r="E73" s="7">
        <v>0.76024526357650757</v>
      </c>
      <c r="F73" s="7">
        <v>3296.444091796875</v>
      </c>
      <c r="G73" s="7">
        <v>6142.75244140625</v>
      </c>
      <c r="H73" s="7">
        <v>2623.567626953125</v>
      </c>
      <c r="I73" s="9" t="s">
        <v>17</v>
      </c>
      <c r="J73" s="31">
        <f>IF(G73="ND", "ND", (G73/I73))</f>
        <v>245.71009765625001</v>
      </c>
      <c r="K73" s="32">
        <v>245710.09765625</v>
      </c>
      <c r="L73" s="39">
        <f>IF(K73="ND", "0", (LOG10(K73)))</f>
        <v>5.3904230045316819</v>
      </c>
      <c r="M73" s="1"/>
    </row>
    <row r="74" spans="1:13" x14ac:dyDescent="0.2">
      <c r="A74">
        <v>70</v>
      </c>
      <c r="B74" s="140" t="s">
        <v>97</v>
      </c>
      <c r="C74" s="7">
        <v>27.334577560424805</v>
      </c>
      <c r="D74" s="7">
        <v>26.974494934082031</v>
      </c>
      <c r="E74" s="7">
        <v>0.50923240184783936</v>
      </c>
      <c r="F74" s="7">
        <v>5643.0224609375</v>
      </c>
      <c r="G74" s="7">
        <v>7310.94140625</v>
      </c>
      <c r="H74" s="7">
        <v>2358.793701171875</v>
      </c>
      <c r="I74" s="9" t="s">
        <v>17</v>
      </c>
      <c r="J74" s="31">
        <f>IF(G74="ND", "ND", (G74/I74))</f>
        <v>292.43765624999997</v>
      </c>
      <c r="K74" s="32">
        <v>292437.65625</v>
      </c>
      <c r="L74" s="39">
        <f>IF(K74="ND", "0", (LOG10(K74)))</f>
        <v>5.4660332945806909</v>
      </c>
      <c r="M74" s="1"/>
    </row>
    <row r="75" spans="1:13" x14ac:dyDescent="0.2">
      <c r="A75">
        <v>66</v>
      </c>
      <c r="B75" s="140" t="s">
        <v>201</v>
      </c>
      <c r="C75" s="7">
        <v>27.353450775146484</v>
      </c>
      <c r="D75" s="7">
        <v>26.850603103637695</v>
      </c>
      <c r="E75" s="7">
        <v>0.48345357179641724</v>
      </c>
      <c r="F75" s="7">
        <v>5574.75244140625</v>
      </c>
      <c r="G75" s="7">
        <v>7958.76611328125</v>
      </c>
      <c r="H75" s="7">
        <v>2404.06396484375</v>
      </c>
      <c r="I75" s="9" t="s">
        <v>17</v>
      </c>
      <c r="J75" s="31">
        <f>IF(G75="ND", "ND", (G75/I75))</f>
        <v>318.35064453125</v>
      </c>
      <c r="K75" s="32">
        <v>318350.64453125</v>
      </c>
      <c r="L75" s="39">
        <f>IF(K75="ND", "0", (LOG10(K75)))</f>
        <v>5.5029057334713603</v>
      </c>
      <c r="M75" s="1"/>
    </row>
    <row r="76" spans="1:13" x14ac:dyDescent="0.2">
      <c r="A76">
        <v>38</v>
      </c>
      <c r="B76" s="140" t="s">
        <v>186</v>
      </c>
      <c r="C76" s="7">
        <v>26.992311477661133</v>
      </c>
      <c r="D76" s="7">
        <v>26.113365173339844</v>
      </c>
      <c r="E76" s="7">
        <v>1.0765109062194824</v>
      </c>
      <c r="F76" s="7">
        <v>7036.82177734375</v>
      </c>
      <c r="G76" s="7">
        <v>14674.3583984375</v>
      </c>
      <c r="H76" s="7">
        <v>10702.24609375</v>
      </c>
      <c r="I76" s="35">
        <v>25</v>
      </c>
      <c r="J76" s="31">
        <f>IF(G76="ND", "ND", (G76/I76))</f>
        <v>586.97433593749997</v>
      </c>
      <c r="K76" s="32">
        <v>586974.3359375</v>
      </c>
      <c r="L76" s="39">
        <f>IF(K76="ND", "0", (LOG10(K76)))</f>
        <v>5.7686191131651876</v>
      </c>
      <c r="M76" s="1"/>
    </row>
    <row r="77" spans="1:13" x14ac:dyDescent="0.2">
      <c r="A77">
        <v>69</v>
      </c>
      <c r="B77" s="140" t="s">
        <v>107</v>
      </c>
      <c r="C77" s="7">
        <v>25.462446212768555</v>
      </c>
      <c r="D77" s="7">
        <v>25.126302719116211</v>
      </c>
      <c r="E77" s="7">
        <v>0.47537869215011597</v>
      </c>
      <c r="F77" s="7">
        <v>18874.447265625</v>
      </c>
      <c r="G77" s="7">
        <v>23996.64453125</v>
      </c>
      <c r="H77" s="7">
        <v>7243.880859375</v>
      </c>
      <c r="I77" s="9" t="s">
        <v>17</v>
      </c>
      <c r="J77" s="31">
        <f>IF(G77="ND", "ND", (G77/I77))</f>
        <v>959.86578125000005</v>
      </c>
      <c r="K77" s="32">
        <v>959865.78125</v>
      </c>
      <c r="L77" s="39">
        <f>IF(K77="ND", "0", (LOG10(K77)))</f>
        <v>5.9822105095627949</v>
      </c>
      <c r="M77" s="34"/>
    </row>
    <row r="78" spans="1:13" x14ac:dyDescent="0.2">
      <c r="A78">
        <v>2</v>
      </c>
      <c r="B78" s="139" t="s">
        <v>817</v>
      </c>
      <c r="C78" t="s">
        <v>61</v>
      </c>
      <c r="D78" t="s">
        <v>62</v>
      </c>
      <c r="E78" t="s">
        <v>62</v>
      </c>
      <c r="F78" t="s">
        <v>62</v>
      </c>
      <c r="G78" t="str">
        <f>IF(C78="UNDETERMINED","ND", G78)</f>
        <v>ND</v>
      </c>
      <c r="H78" t="s">
        <v>62</v>
      </c>
      <c r="I78" s="9">
        <v>21.487500000000001</v>
      </c>
      <c r="J78" s="31" t="str">
        <f>IF(G78="ND", "ND", (G78/I78))</f>
        <v>ND</v>
      </c>
      <c r="K78" s="32" t="s">
        <v>78</v>
      </c>
      <c r="L78" s="8" t="str">
        <f>IF(K78="ND", "0", (LOG10(K78)))</f>
        <v>0</v>
      </c>
      <c r="M78" s="34"/>
    </row>
    <row r="79" spans="1:13" x14ac:dyDescent="0.2">
      <c r="A79">
        <v>3</v>
      </c>
      <c r="B79" s="139" t="s">
        <v>818</v>
      </c>
      <c r="C79" t="s">
        <v>61</v>
      </c>
      <c r="D79" t="s">
        <v>62</v>
      </c>
      <c r="E79" t="s">
        <v>62</v>
      </c>
      <c r="F79" t="s">
        <v>62</v>
      </c>
      <c r="G79" t="str">
        <f>IF(C79="UNDETERMINED","ND", G79)</f>
        <v>ND</v>
      </c>
      <c r="H79" t="s">
        <v>62</v>
      </c>
      <c r="I79" s="9" t="s">
        <v>17</v>
      </c>
      <c r="J79" s="31" t="str">
        <f>IF(G79="ND", "ND", (G79/I79))</f>
        <v>ND</v>
      </c>
      <c r="K79" s="32" t="s">
        <v>78</v>
      </c>
      <c r="L79" s="8" t="str">
        <f>IF(K79="ND", "0", (LOG10(K79)))</f>
        <v>0</v>
      </c>
      <c r="M79" s="34"/>
    </row>
    <row r="80" spans="1:13" x14ac:dyDescent="0.2">
      <c r="A80">
        <v>9</v>
      </c>
      <c r="B80" s="139" t="s">
        <v>819</v>
      </c>
      <c r="C80" t="s">
        <v>61</v>
      </c>
      <c r="D80" t="s">
        <v>62</v>
      </c>
      <c r="E80" t="s">
        <v>62</v>
      </c>
      <c r="F80" t="s">
        <v>62</v>
      </c>
      <c r="G80" s="3" t="s">
        <v>78</v>
      </c>
      <c r="H80" t="s">
        <v>62</v>
      </c>
      <c r="I80" s="9" t="s">
        <v>17</v>
      </c>
      <c r="J80" s="31" t="str">
        <f>IF(G80="ND", "ND", (G80/I80))</f>
        <v>ND</v>
      </c>
      <c r="K80" s="32" t="s">
        <v>78</v>
      </c>
      <c r="L80" s="8" t="str">
        <f>IF(K80="ND", "0", (LOG10(K80)))</f>
        <v>0</v>
      </c>
      <c r="M80" s="1"/>
    </row>
    <row r="81" spans="1:13" x14ac:dyDescent="0.2">
      <c r="A81">
        <v>12</v>
      </c>
      <c r="B81" s="139" t="s">
        <v>820</v>
      </c>
      <c r="C81" t="s">
        <v>61</v>
      </c>
      <c r="D81" t="s">
        <v>62</v>
      </c>
      <c r="E81" t="s">
        <v>62</v>
      </c>
      <c r="F81" t="s">
        <v>62</v>
      </c>
      <c r="G81" s="3" t="s">
        <v>78</v>
      </c>
      <c r="H81" t="s">
        <v>62</v>
      </c>
      <c r="I81" s="9" t="s">
        <v>17</v>
      </c>
      <c r="J81" s="31" t="str">
        <f>IF(G81="ND", "ND", (G81/I81))</f>
        <v>ND</v>
      </c>
      <c r="K81" s="32" t="s">
        <v>78</v>
      </c>
      <c r="L81" s="8" t="str">
        <f>IF(K81="ND", "0", (LOG10(K81)))</f>
        <v>0</v>
      </c>
    </row>
    <row r="82" spans="1:13" x14ac:dyDescent="0.2">
      <c r="A82">
        <v>15</v>
      </c>
      <c r="B82" s="139" t="s">
        <v>821</v>
      </c>
      <c r="C82" t="s">
        <v>61</v>
      </c>
      <c r="D82" t="s">
        <v>62</v>
      </c>
      <c r="E82" t="s">
        <v>62</v>
      </c>
      <c r="F82" t="s">
        <v>62</v>
      </c>
      <c r="G82" s="3" t="s">
        <v>78</v>
      </c>
      <c r="H82" t="s">
        <v>62</v>
      </c>
      <c r="I82" s="9">
        <v>16.48875</v>
      </c>
      <c r="J82" s="31" t="str">
        <f>IF(G82="ND", "ND", (G82/I82))</f>
        <v>ND</v>
      </c>
      <c r="K82" s="32" t="s">
        <v>78</v>
      </c>
      <c r="L82" s="8" t="str">
        <f>IF(K82="ND", "0", (LOG10(K82)))</f>
        <v>0</v>
      </c>
    </row>
    <row r="83" spans="1:13" x14ac:dyDescent="0.2">
      <c r="A83">
        <v>28</v>
      </c>
      <c r="B83" s="139" t="s">
        <v>112</v>
      </c>
      <c r="C83" t="s">
        <v>61</v>
      </c>
      <c r="D83" s="7">
        <v>33.859733581542969</v>
      </c>
      <c r="E83" s="7">
        <v>6.6207639873027802E-2</v>
      </c>
      <c r="F83" t="s">
        <v>62</v>
      </c>
      <c r="G83" s="3" t="s">
        <v>78</v>
      </c>
      <c r="H83" t="s">
        <v>62</v>
      </c>
      <c r="I83" s="9" t="s">
        <v>17</v>
      </c>
      <c r="J83" s="31" t="str">
        <f>IF(G83="ND", "ND", (G83/I83))</f>
        <v>ND</v>
      </c>
      <c r="K83" s="32" t="s">
        <v>78</v>
      </c>
      <c r="L83" s="8" t="str">
        <f>IF(K83="ND", "0", (LOG10(K83)))</f>
        <v>0</v>
      </c>
    </row>
    <row r="84" spans="1:13" x14ac:dyDescent="0.2">
      <c r="A84">
        <v>31</v>
      </c>
      <c r="B84" s="139" t="s">
        <v>130</v>
      </c>
      <c r="C84" t="s">
        <v>61</v>
      </c>
      <c r="D84" t="s">
        <v>62</v>
      </c>
      <c r="E84" t="s">
        <v>62</v>
      </c>
      <c r="F84" t="s">
        <v>62</v>
      </c>
      <c r="G84" s="3" t="s">
        <v>78</v>
      </c>
      <c r="H84" t="s">
        <v>62</v>
      </c>
      <c r="I84" s="9" t="s">
        <v>17</v>
      </c>
      <c r="J84" s="31" t="str">
        <f>IF(G84="ND", "ND", (G84/I84))</f>
        <v>ND</v>
      </c>
      <c r="K84" s="32" t="s">
        <v>78</v>
      </c>
      <c r="L84" s="8" t="str">
        <f>IF(K84="ND", "0", (LOG10(K84)))</f>
        <v>0</v>
      </c>
    </row>
    <row r="85" spans="1:13" x14ac:dyDescent="0.2">
      <c r="A85">
        <v>32</v>
      </c>
      <c r="B85" s="139" t="s">
        <v>184</v>
      </c>
      <c r="C85" t="s">
        <v>61</v>
      </c>
      <c r="D85" t="s">
        <v>62</v>
      </c>
      <c r="E85" t="s">
        <v>62</v>
      </c>
      <c r="F85" t="s">
        <v>62</v>
      </c>
      <c r="G85" s="3" t="s">
        <v>78</v>
      </c>
      <c r="H85" t="s">
        <v>62</v>
      </c>
      <c r="I85" s="9">
        <v>11.0175</v>
      </c>
      <c r="J85" s="31" t="str">
        <f>IF(G85="ND", "ND", (G85/I85))</f>
        <v>ND</v>
      </c>
      <c r="K85" s="32" t="s">
        <v>78</v>
      </c>
      <c r="L85" s="8" t="str">
        <f>IF(K85="ND", "0", (LOG10(K85)))</f>
        <v>0</v>
      </c>
    </row>
    <row r="86" spans="1:13" x14ac:dyDescent="0.2">
      <c r="A86">
        <v>34</v>
      </c>
      <c r="B86" s="139" t="s">
        <v>98</v>
      </c>
      <c r="C86" t="s">
        <v>61</v>
      </c>
      <c r="D86" t="s">
        <v>62</v>
      </c>
      <c r="E86" t="s">
        <v>62</v>
      </c>
      <c r="F86" t="s">
        <v>62</v>
      </c>
      <c r="G86" s="3" t="s">
        <v>78</v>
      </c>
      <c r="H86" t="s">
        <v>62</v>
      </c>
      <c r="I86" s="9" t="s">
        <v>17</v>
      </c>
      <c r="J86" s="31" t="str">
        <f>IF(G86="ND", "ND", (G86/I86))</f>
        <v>ND</v>
      </c>
      <c r="K86" s="32" t="s">
        <v>78</v>
      </c>
      <c r="L86" s="8" t="str">
        <f>IF(K86="ND", "0", (LOG10(K86)))</f>
        <v>0</v>
      </c>
    </row>
    <row r="87" spans="1:13" x14ac:dyDescent="0.2">
      <c r="A87">
        <v>36</v>
      </c>
      <c r="B87" s="139" t="s">
        <v>101</v>
      </c>
      <c r="C87" t="s">
        <v>61</v>
      </c>
      <c r="D87" t="s">
        <v>62</v>
      </c>
      <c r="E87" t="s">
        <v>62</v>
      </c>
      <c r="F87" t="s">
        <v>62</v>
      </c>
      <c r="G87" s="3" t="s">
        <v>78</v>
      </c>
      <c r="H87" t="s">
        <v>62</v>
      </c>
      <c r="I87" s="9" t="s">
        <v>17</v>
      </c>
      <c r="J87" s="31" t="str">
        <f>IF(G87="ND", "ND", (G87/I87))</f>
        <v>ND</v>
      </c>
      <c r="K87" s="32" t="s">
        <v>78</v>
      </c>
      <c r="L87" s="8" t="str">
        <f>IF(K87="ND", "0", (LOG10(K87)))</f>
        <v>0</v>
      </c>
    </row>
    <row r="88" spans="1:13" x14ac:dyDescent="0.2">
      <c r="A88">
        <v>52</v>
      </c>
      <c r="B88" s="139" t="s">
        <v>822</v>
      </c>
      <c r="C88" t="s">
        <v>61</v>
      </c>
      <c r="D88" t="s">
        <v>62</v>
      </c>
      <c r="E88" t="s">
        <v>62</v>
      </c>
      <c r="F88" t="s">
        <v>62</v>
      </c>
      <c r="G88" s="3" t="s">
        <v>78</v>
      </c>
      <c r="H88" t="s">
        <v>62</v>
      </c>
      <c r="I88" s="9" t="s">
        <v>17</v>
      </c>
      <c r="J88" s="31" t="str">
        <f>IF(G88="ND", "ND", (G88/I88))</f>
        <v>ND</v>
      </c>
      <c r="K88" s="32" t="s">
        <v>78</v>
      </c>
      <c r="L88" s="8" t="str">
        <f>IF(K88="ND", "0", (LOG10(K88)))</f>
        <v>0</v>
      </c>
    </row>
    <row r="89" spans="1:13" x14ac:dyDescent="0.2">
      <c r="A89">
        <v>56</v>
      </c>
      <c r="B89" s="139" t="s">
        <v>823</v>
      </c>
      <c r="C89" t="s">
        <v>61</v>
      </c>
      <c r="D89" t="s">
        <v>62</v>
      </c>
      <c r="E89" t="s">
        <v>62</v>
      </c>
      <c r="F89" t="s">
        <v>62</v>
      </c>
      <c r="G89" s="3" t="s">
        <v>78</v>
      </c>
      <c r="H89" t="s">
        <v>62</v>
      </c>
      <c r="I89" s="9" t="s">
        <v>17</v>
      </c>
      <c r="J89" s="31" t="str">
        <f>IF(G89="ND", "ND", (G89/I89))</f>
        <v>ND</v>
      </c>
      <c r="K89" s="32" t="s">
        <v>78</v>
      </c>
      <c r="L89" s="8" t="str">
        <f>IF(K89="ND", "0", (LOG10(K89)))</f>
        <v>0</v>
      </c>
    </row>
    <row r="90" spans="1:13" x14ac:dyDescent="0.2">
      <c r="A90">
        <v>57</v>
      </c>
      <c r="B90" s="139" t="s">
        <v>197</v>
      </c>
      <c r="C90" t="s">
        <v>61</v>
      </c>
      <c r="D90" t="s">
        <v>62</v>
      </c>
      <c r="E90" t="s">
        <v>62</v>
      </c>
      <c r="F90" t="s">
        <v>62</v>
      </c>
      <c r="G90" s="3" t="s">
        <v>78</v>
      </c>
      <c r="H90" t="s">
        <v>62</v>
      </c>
      <c r="I90" s="9" t="s">
        <v>17</v>
      </c>
      <c r="J90" s="31" t="str">
        <f>IF(G90="ND", "ND", (G90/I90))</f>
        <v>ND</v>
      </c>
      <c r="K90" s="32" t="s">
        <v>78</v>
      </c>
      <c r="L90" s="8" t="str">
        <f>IF(K90="ND", "0", (LOG10(K90)))</f>
        <v>0</v>
      </c>
    </row>
    <row r="91" spans="1:13" x14ac:dyDescent="0.2">
      <c r="A91">
        <v>89</v>
      </c>
      <c r="B91" s="139" t="s">
        <v>128</v>
      </c>
      <c r="C91" t="s">
        <v>61</v>
      </c>
      <c r="D91" t="s">
        <v>62</v>
      </c>
      <c r="E91" t="s">
        <v>62</v>
      </c>
      <c r="F91" t="s">
        <v>62</v>
      </c>
      <c r="G91" s="3" t="s">
        <v>78</v>
      </c>
      <c r="H91" t="s">
        <v>62</v>
      </c>
      <c r="I91" s="9" t="s">
        <v>17</v>
      </c>
      <c r="J91" s="3" t="s">
        <v>78</v>
      </c>
      <c r="K91" s="32" t="s">
        <v>78</v>
      </c>
      <c r="L91" s="8" t="str">
        <f>IF(K91="ND", "0", (LOG10(K91)))</f>
        <v>0</v>
      </c>
    </row>
    <row r="92" spans="1:13" x14ac:dyDescent="0.2">
      <c r="A92">
        <v>90</v>
      </c>
      <c r="B92" s="139" t="s">
        <v>824</v>
      </c>
      <c r="C92" t="s">
        <v>61</v>
      </c>
      <c r="D92" t="s">
        <v>62</v>
      </c>
      <c r="E92" t="s">
        <v>62</v>
      </c>
      <c r="F92" t="s">
        <v>62</v>
      </c>
      <c r="G92" s="3" t="s">
        <v>78</v>
      </c>
      <c r="H92" t="s">
        <v>62</v>
      </c>
      <c r="I92" s="9" t="s">
        <v>17</v>
      </c>
      <c r="J92" s="3" t="s">
        <v>78</v>
      </c>
      <c r="K92" s="32" t="s">
        <v>78</v>
      </c>
      <c r="L92" s="8" t="str">
        <f>IF(K92="ND", "0", (LOG10(K92)))</f>
        <v>0</v>
      </c>
    </row>
    <row r="93" spans="1:13" x14ac:dyDescent="0.2">
      <c r="A93">
        <v>91</v>
      </c>
      <c r="B93" s="139" t="s">
        <v>117</v>
      </c>
      <c r="C93" t="s">
        <v>61</v>
      </c>
      <c r="D93" t="s">
        <v>62</v>
      </c>
      <c r="E93" t="s">
        <v>62</v>
      </c>
      <c r="F93" t="s">
        <v>62</v>
      </c>
      <c r="G93" s="3" t="s">
        <v>78</v>
      </c>
      <c r="H93" t="s">
        <v>62</v>
      </c>
      <c r="I93" s="9" t="s">
        <v>17</v>
      </c>
      <c r="J93" s="3" t="s">
        <v>78</v>
      </c>
      <c r="K93" s="32" t="s">
        <v>78</v>
      </c>
      <c r="L93" s="8" t="str">
        <f>IF(K93="ND", "0", (LOG10(K93)))</f>
        <v>0</v>
      </c>
    </row>
    <row r="94" spans="1:13" x14ac:dyDescent="0.2">
      <c r="A94">
        <v>92</v>
      </c>
      <c r="B94" s="139" t="s">
        <v>210</v>
      </c>
      <c r="C94" t="s">
        <v>61</v>
      </c>
      <c r="D94" t="s">
        <v>62</v>
      </c>
      <c r="E94" t="s">
        <v>62</v>
      </c>
      <c r="F94" t="s">
        <v>62</v>
      </c>
      <c r="G94" s="3" t="s">
        <v>78</v>
      </c>
      <c r="H94" t="s">
        <v>62</v>
      </c>
      <c r="I94" s="9" t="s">
        <v>17</v>
      </c>
      <c r="J94" s="3" t="s">
        <v>78</v>
      </c>
      <c r="K94" s="32" t="s">
        <v>78</v>
      </c>
      <c r="L94" s="8" t="str">
        <f>IF(K94="ND", "0", (LOG10(K94)))</f>
        <v>0</v>
      </c>
    </row>
    <row r="95" spans="1:13" x14ac:dyDescent="0.2">
      <c r="A95">
        <v>93</v>
      </c>
      <c r="B95" s="139" t="s">
        <v>118</v>
      </c>
      <c r="C95" t="s">
        <v>61</v>
      </c>
      <c r="D95" t="s">
        <v>62</v>
      </c>
      <c r="E95" t="s">
        <v>62</v>
      </c>
      <c r="F95" t="s">
        <v>62</v>
      </c>
      <c r="G95" s="3" t="s">
        <v>78</v>
      </c>
      <c r="H95" t="s">
        <v>62</v>
      </c>
      <c r="I95" s="9" t="s">
        <v>17</v>
      </c>
      <c r="J95" s="3" t="s">
        <v>78</v>
      </c>
      <c r="K95" s="32" t="s">
        <v>78</v>
      </c>
      <c r="L95" s="8" t="str">
        <f>IF(K95="ND", "0", (LOG10(K95)))</f>
        <v>0</v>
      </c>
    </row>
    <row r="96" spans="1:13" x14ac:dyDescent="0.2">
      <c r="A96">
        <v>94</v>
      </c>
      <c r="B96" s="139" t="s">
        <v>211</v>
      </c>
      <c r="C96" t="s">
        <v>61</v>
      </c>
      <c r="D96" t="s">
        <v>62</v>
      </c>
      <c r="E96" t="s">
        <v>62</v>
      </c>
      <c r="F96" t="s">
        <v>62</v>
      </c>
      <c r="G96" s="3" t="s">
        <v>78</v>
      </c>
      <c r="H96" t="s">
        <v>62</v>
      </c>
      <c r="I96" s="9" t="s">
        <v>17</v>
      </c>
      <c r="J96" s="3" t="s">
        <v>78</v>
      </c>
      <c r="K96" s="32" t="s">
        <v>78</v>
      </c>
      <c r="L96" s="8" t="str">
        <f>IF(K96="ND", "0", (LOG10(K96)))</f>
        <v>0</v>
      </c>
      <c r="M96" s="1"/>
    </row>
    <row r="97" spans="1:1" x14ac:dyDescent="0.2">
      <c r="A97" s="3" t="s">
        <v>87</v>
      </c>
    </row>
  </sheetData>
  <sortState xmlns:xlrd2="http://schemas.microsoft.com/office/spreadsheetml/2017/richdata2" ref="A2:L97">
    <sortCondition ref="L2:L97"/>
  </sortState>
  <conditionalFormatting sqref="B2:B96">
    <cfRule type="duplicateValues" dxfId="41" priority="1"/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1"/>
  <sheetViews>
    <sheetView workbookViewId="0">
      <selection activeCell="M49" sqref="M49"/>
    </sheetView>
  </sheetViews>
  <sheetFormatPr defaultRowHeight="12.75" x14ac:dyDescent="0.2"/>
  <cols>
    <col min="1" max="1" width="14.5703125" bestFit="1" customWidth="1"/>
    <col min="2" max="2" width="14.7109375" bestFit="1" customWidth="1"/>
    <col min="12" max="12" width="12" bestFit="1" customWidth="1"/>
    <col min="13" max="13" width="15.7109375" bestFit="1" customWidth="1"/>
    <col min="14" max="14" width="23.140625" bestFit="1" customWidth="1"/>
  </cols>
  <sheetData>
    <row r="1" spans="1:19" x14ac:dyDescent="0.2">
      <c r="A1" t="s">
        <v>849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5"/>
    </row>
    <row r="2" spans="1:19" x14ac:dyDescent="0.2">
      <c r="B2" s="6" t="s">
        <v>16</v>
      </c>
      <c r="C2" s="7">
        <v>36.272911071777344</v>
      </c>
      <c r="D2" s="7">
        <v>36.290615081787109</v>
      </c>
      <c r="E2" s="7">
        <v>2.50372514128685E-2</v>
      </c>
      <c r="F2" s="7">
        <v>0.35231474041938782</v>
      </c>
      <c r="G2" s="7">
        <v>0.34785866737365723</v>
      </c>
      <c r="H2" s="7">
        <v>6.3018389046192169E-3</v>
      </c>
      <c r="I2" s="8" t="s">
        <v>17</v>
      </c>
      <c r="J2" s="8">
        <f t="shared" ref="J2:J31" si="0">IF(C2="Undetermined", "ND", (G2/I2))</f>
        <v>1.3914346694946289E-2</v>
      </c>
      <c r="K2" s="8">
        <f t="shared" ref="K2:K31" si="1">IF(J2="ND", "ND", (J2*1000))</f>
        <v>13.914346694946289</v>
      </c>
      <c r="L2" s="9">
        <v>1.1434628201964379</v>
      </c>
      <c r="M2" s="3" t="s">
        <v>18</v>
      </c>
      <c r="N2" s="10" t="s">
        <v>19</v>
      </c>
      <c r="O2" s="10" t="s">
        <v>20</v>
      </c>
      <c r="P2" s="11">
        <f>COUNTIFS($K$2:$K$31, "&gt;=100000001",$K$2:$K$31, "&lt;=1000000000")</f>
        <v>0</v>
      </c>
      <c r="Q2" s="12">
        <f>P2/30</f>
        <v>0</v>
      </c>
    </row>
    <row r="3" spans="1:19" x14ac:dyDescent="0.2">
      <c r="B3" s="6" t="s">
        <v>21</v>
      </c>
      <c r="C3" s="7">
        <v>35.326316833496094</v>
      </c>
      <c r="D3" s="7">
        <v>35.911312103271484</v>
      </c>
      <c r="E3" s="7">
        <v>0.82730823755264282</v>
      </c>
      <c r="F3" s="7">
        <v>0.69888466596603394</v>
      </c>
      <c r="G3" s="7">
        <v>0.49930614233016968</v>
      </c>
      <c r="H3" s="7">
        <v>0.28224661946296692</v>
      </c>
      <c r="I3" s="8">
        <v>24.64875</v>
      </c>
      <c r="J3" s="8">
        <f t="shared" si="0"/>
        <v>2.0256854498916566E-2</v>
      </c>
      <c r="K3" s="8">
        <f t="shared" si="1"/>
        <v>20.256854498916567</v>
      </c>
      <c r="L3" s="9">
        <v>1.3065720086540544</v>
      </c>
      <c r="M3" s="3" t="s">
        <v>18</v>
      </c>
      <c r="N3" s="13" t="s">
        <v>22</v>
      </c>
      <c r="O3" s="13" t="s">
        <v>23</v>
      </c>
      <c r="P3" s="11">
        <f>COUNTIFS($K$2:$K$31, "&gt;=10000001",$K$2:$K$31, "&lt;=100000000")</f>
        <v>0</v>
      </c>
      <c r="Q3" s="12">
        <f t="shared" ref="Q3:Q11" si="2">P3/30</f>
        <v>0</v>
      </c>
    </row>
    <row r="4" spans="1:19" x14ac:dyDescent="0.2">
      <c r="B4" s="6" t="s">
        <v>24</v>
      </c>
      <c r="C4" s="7">
        <v>36.377956390380859</v>
      </c>
      <c r="D4" s="7">
        <v>36.621837615966797</v>
      </c>
      <c r="E4" s="7">
        <v>0.25821977853775024</v>
      </c>
      <c r="F4" s="7">
        <v>0.32652729749679565</v>
      </c>
      <c r="G4" s="7">
        <v>0.27686628699302673</v>
      </c>
      <c r="H4" s="7">
        <v>5.0774820148944855E-2</v>
      </c>
      <c r="I4" s="8">
        <v>11.235000000000001</v>
      </c>
      <c r="J4" s="8">
        <f t="shared" si="0"/>
        <v>2.4643194213887557E-2</v>
      </c>
      <c r="K4" s="8">
        <f t="shared" si="1"/>
        <v>24.643194213887558</v>
      </c>
      <c r="L4" s="9">
        <v>1.3916969997406101</v>
      </c>
      <c r="M4" s="3" t="s">
        <v>18</v>
      </c>
      <c r="N4" s="14" t="s">
        <v>25</v>
      </c>
      <c r="O4" s="14" t="s">
        <v>26</v>
      </c>
      <c r="P4" s="11">
        <f>COUNTIFS($K$2:$K$31, "&gt;=1000001",$K$2:$K$31, "&lt;=10000000")</f>
        <v>0</v>
      </c>
      <c r="Q4" s="12">
        <f t="shared" si="2"/>
        <v>0</v>
      </c>
    </row>
    <row r="5" spans="1:19" x14ac:dyDescent="0.2">
      <c r="B5" s="6" t="s">
        <v>27</v>
      </c>
      <c r="C5" s="7">
        <v>35.625087738037109</v>
      </c>
      <c r="D5" s="7">
        <v>35.320968627929688</v>
      </c>
      <c r="E5" s="7">
        <v>0.36972817778587341</v>
      </c>
      <c r="F5" s="7">
        <v>0.56300783157348633</v>
      </c>
      <c r="G5" s="7">
        <v>0.71903306245803833</v>
      </c>
      <c r="H5" s="7">
        <v>0.20034748315811157</v>
      </c>
      <c r="I5" s="8" t="s">
        <v>17</v>
      </c>
      <c r="J5" s="8">
        <f t="shared" si="0"/>
        <v>2.8761322498321532E-2</v>
      </c>
      <c r="K5" s="8">
        <f t="shared" si="1"/>
        <v>28.761322498321533</v>
      </c>
      <c r="L5" s="9">
        <v>1.4588088518262221</v>
      </c>
      <c r="M5" s="3" t="s">
        <v>18</v>
      </c>
      <c r="N5" s="15" t="s">
        <v>28</v>
      </c>
      <c r="O5" s="15" t="s">
        <v>29</v>
      </c>
      <c r="P5" s="11">
        <f>COUNTIFS($K$2:$K$31, "&gt;=100001",$K$2:$K$31, "&lt;=1000000")</f>
        <v>0</v>
      </c>
      <c r="Q5" s="12">
        <f t="shared" si="2"/>
        <v>0</v>
      </c>
    </row>
    <row r="6" spans="1:19" x14ac:dyDescent="0.2">
      <c r="B6" s="6" t="s">
        <v>30</v>
      </c>
      <c r="C6" s="7">
        <v>35.114185333251953</v>
      </c>
      <c r="D6" s="7">
        <v>35.738861083984375</v>
      </c>
      <c r="E6" s="7">
        <v>0.88342219591140747</v>
      </c>
      <c r="F6" s="7">
        <v>0.81483471393585205</v>
      </c>
      <c r="G6" s="7">
        <v>0.57239389419555664</v>
      </c>
      <c r="H6" s="7">
        <v>0.34286308288574219</v>
      </c>
      <c r="I6" s="8">
        <v>19.627500000000001</v>
      </c>
      <c r="J6" s="8">
        <f t="shared" si="0"/>
        <v>2.9162852843997278E-2</v>
      </c>
      <c r="K6" s="8">
        <f t="shared" si="1"/>
        <v>29.162852843997278</v>
      </c>
      <c r="L6" s="9">
        <v>1.4648300064018593</v>
      </c>
      <c r="M6" s="3" t="s">
        <v>18</v>
      </c>
      <c r="N6" s="16" t="s">
        <v>31</v>
      </c>
      <c r="O6" s="16" t="s">
        <v>32</v>
      </c>
      <c r="P6" s="11">
        <f>COUNTIFS($K$2:$K$31, "&gt;=10001",$K$2:$K$31, "&lt;=100000")</f>
        <v>0</v>
      </c>
      <c r="Q6" s="12">
        <f t="shared" si="2"/>
        <v>0</v>
      </c>
    </row>
    <row r="7" spans="1:19" x14ac:dyDescent="0.2">
      <c r="B7" s="6" t="s">
        <v>33</v>
      </c>
      <c r="C7" s="7">
        <v>34.863357543945313</v>
      </c>
      <c r="D7" s="7">
        <v>35.150535583496094</v>
      </c>
      <c r="E7" s="7">
        <v>0.40612837672233582</v>
      </c>
      <c r="F7" s="7">
        <v>0.97699904441833496</v>
      </c>
      <c r="G7" s="7">
        <v>0.81088054180145264</v>
      </c>
      <c r="H7" s="7">
        <v>0.23492708802223206</v>
      </c>
      <c r="I7" s="8" t="s">
        <v>17</v>
      </c>
      <c r="J7" s="8">
        <f t="shared" si="0"/>
        <v>3.2435221672058104E-2</v>
      </c>
      <c r="K7" s="8">
        <f t="shared" si="1"/>
        <v>32.435221672058105</v>
      </c>
      <c r="L7" s="9">
        <v>1.5110168703754687</v>
      </c>
      <c r="M7" s="3" t="s">
        <v>18</v>
      </c>
      <c r="N7" s="17" t="s">
        <v>34</v>
      </c>
      <c r="O7" s="17" t="s">
        <v>35</v>
      </c>
      <c r="P7" s="11">
        <f>COUNTIFS($K$2:$K$31, "&gt;=1001",$K$2:$K$31, "&lt;=10000")</f>
        <v>2</v>
      </c>
      <c r="Q7" s="12">
        <f t="shared" si="2"/>
        <v>6.6666666666666666E-2</v>
      </c>
    </row>
    <row r="8" spans="1:19" x14ac:dyDescent="0.2">
      <c r="B8" s="6" t="s">
        <v>36</v>
      </c>
      <c r="C8" s="7">
        <v>35.467159271240234</v>
      </c>
      <c r="D8" s="7">
        <v>36.063411712646484</v>
      </c>
      <c r="E8" s="7">
        <v>0.52002424001693726</v>
      </c>
      <c r="F8" s="7">
        <v>0.63116759061813354</v>
      </c>
      <c r="G8" s="7">
        <v>0.43089413642883301</v>
      </c>
      <c r="H8" s="7">
        <v>0.17406538128852844</v>
      </c>
      <c r="I8" s="8">
        <v>13.275</v>
      </c>
      <c r="J8" s="8">
        <f t="shared" si="0"/>
        <v>3.2459068657539211E-2</v>
      </c>
      <c r="K8" s="8">
        <f t="shared" si="1"/>
        <v>32.459068657539213</v>
      </c>
      <c r="L8" s="9">
        <v>1.5113360545322889</v>
      </c>
      <c r="M8" s="3" t="s">
        <v>18</v>
      </c>
      <c r="N8" s="18" t="s">
        <v>37</v>
      </c>
      <c r="O8" s="18" t="s">
        <v>38</v>
      </c>
      <c r="P8" s="11">
        <f>COUNTIFS($K$2:$K$31, "&gt;=101",$K$2:$K$31, "&lt;=1000")</f>
        <v>8</v>
      </c>
      <c r="Q8" s="12">
        <f t="shared" si="2"/>
        <v>0.26666666666666666</v>
      </c>
    </row>
    <row r="9" spans="1:19" x14ac:dyDescent="0.2">
      <c r="B9" s="6" t="s">
        <v>39</v>
      </c>
      <c r="C9" s="7">
        <v>34.957675933837891</v>
      </c>
      <c r="D9" s="7">
        <v>34.804176330566406</v>
      </c>
      <c r="E9" s="7">
        <v>0.21707852184772491</v>
      </c>
      <c r="F9" s="7">
        <v>0.91254401206970215</v>
      </c>
      <c r="G9" s="7">
        <v>1.0260419845581055</v>
      </c>
      <c r="H9" s="7">
        <v>0.16051037609577179</v>
      </c>
      <c r="I9" s="8" t="s">
        <v>17</v>
      </c>
      <c r="J9" s="8">
        <f t="shared" si="0"/>
        <v>4.1041679382324218E-2</v>
      </c>
      <c r="K9" s="8">
        <f t="shared" si="1"/>
        <v>41.041679382324219</v>
      </c>
      <c r="L9" s="9">
        <v>1.6132251233404598</v>
      </c>
      <c r="M9" s="3" t="s">
        <v>18</v>
      </c>
      <c r="N9" s="19" t="s">
        <v>18</v>
      </c>
      <c r="O9" s="19" t="s">
        <v>40</v>
      </c>
      <c r="P9" s="11">
        <f>COUNTIFS($K$2:$K$31, "&gt;=1",$K$2:$K$31, "&lt;=100")</f>
        <v>13</v>
      </c>
      <c r="Q9" s="12">
        <f t="shared" si="2"/>
        <v>0.43333333333333335</v>
      </c>
      <c r="S9" s="3"/>
    </row>
    <row r="10" spans="1:19" x14ac:dyDescent="0.2">
      <c r="B10" s="6" t="s">
        <v>41</v>
      </c>
      <c r="C10" s="7">
        <v>35.249488830566406</v>
      </c>
      <c r="D10" s="7">
        <v>34.799037933349609</v>
      </c>
      <c r="E10" s="7">
        <v>0.4519941508769989</v>
      </c>
      <c r="F10" s="7">
        <v>0.73883819580078125</v>
      </c>
      <c r="G10" s="7">
        <v>1.0604076385498047</v>
      </c>
      <c r="H10" s="7">
        <v>0.34281927347183228</v>
      </c>
      <c r="I10" s="8" t="s">
        <v>17</v>
      </c>
      <c r="J10" s="8">
        <f t="shared" si="0"/>
        <v>4.2416305541992189E-2</v>
      </c>
      <c r="K10" s="8">
        <f t="shared" si="1"/>
        <v>42.416305541992188</v>
      </c>
      <c r="L10" s="9">
        <v>1.6275328388010153</v>
      </c>
      <c r="M10" s="3" t="s">
        <v>18</v>
      </c>
      <c r="N10" s="20" t="s">
        <v>42</v>
      </c>
      <c r="O10" s="21"/>
      <c r="P10" s="11">
        <f>SUM(P2:P9)</f>
        <v>23</v>
      </c>
      <c r="Q10" s="12">
        <f t="shared" si="2"/>
        <v>0.76666666666666672</v>
      </c>
    </row>
    <row r="11" spans="1:19" x14ac:dyDescent="0.2">
      <c r="B11" s="6" t="s">
        <v>43</v>
      </c>
      <c r="C11" s="7">
        <v>34.765842437744141</v>
      </c>
      <c r="D11" s="7">
        <v>34.552394866943359</v>
      </c>
      <c r="E11" s="7">
        <v>0.38028708100318909</v>
      </c>
      <c r="F11" s="7">
        <v>1.048429012298584</v>
      </c>
      <c r="G11" s="7">
        <v>1.2562570571899414</v>
      </c>
      <c r="H11" s="7">
        <v>0.36795741319656372</v>
      </c>
      <c r="I11" s="8" t="s">
        <v>17</v>
      </c>
      <c r="J11" s="8">
        <f t="shared" si="0"/>
        <v>5.0250282287597654E-2</v>
      </c>
      <c r="K11" s="8">
        <f t="shared" si="1"/>
        <v>50.250282287597656</v>
      </c>
      <c r="L11" s="9">
        <v>1.7011385058059916</v>
      </c>
      <c r="M11" s="3" t="s">
        <v>18</v>
      </c>
      <c r="N11" s="22" t="s">
        <v>44</v>
      </c>
      <c r="O11" s="21">
        <v>0</v>
      </c>
      <c r="P11" s="23">
        <f>COUNTIF($K$2:$K$31,"ND")</f>
        <v>7</v>
      </c>
      <c r="Q11" s="12">
        <f t="shared" si="2"/>
        <v>0.23333333333333334</v>
      </c>
    </row>
    <row r="12" spans="1:19" x14ac:dyDescent="0.2">
      <c r="B12" s="6" t="s">
        <v>45</v>
      </c>
      <c r="C12" s="7">
        <v>34.692825317382813</v>
      </c>
      <c r="D12" s="7">
        <v>34.427906036376953</v>
      </c>
      <c r="E12" s="7">
        <v>0.26840457320213318</v>
      </c>
      <c r="F12" s="7">
        <v>1.1053128242492676</v>
      </c>
      <c r="G12" s="7">
        <v>1.355797290802002</v>
      </c>
      <c r="H12" s="7">
        <v>0.26304665207862854</v>
      </c>
      <c r="I12" s="8" t="s">
        <v>17</v>
      </c>
      <c r="J12" s="8">
        <f t="shared" si="0"/>
        <v>5.423189163208008E-2</v>
      </c>
      <c r="K12" s="8">
        <f t="shared" si="1"/>
        <v>54.231891632080078</v>
      </c>
      <c r="L12" s="9">
        <v>1.7342547530809727</v>
      </c>
      <c r="M12" s="3" t="s">
        <v>18</v>
      </c>
      <c r="N12" s="4" t="s">
        <v>46</v>
      </c>
      <c r="O12" s="4"/>
      <c r="P12" s="24">
        <f>SUM(P10:P11)</f>
        <v>30</v>
      </c>
      <c r="Q12" s="25">
        <f>SUM(Q10:Q11)</f>
        <v>1</v>
      </c>
    </row>
    <row r="13" spans="1:19" x14ac:dyDescent="0.2">
      <c r="B13" s="6" t="s">
        <v>47</v>
      </c>
      <c r="C13" s="7">
        <v>34.221660614013672</v>
      </c>
      <c r="D13" s="7">
        <v>34.128345489501953</v>
      </c>
      <c r="E13" s="7">
        <v>0.10817259550094604</v>
      </c>
      <c r="F13" s="7">
        <v>1.5543630123138428</v>
      </c>
      <c r="G13" s="7">
        <v>1.6663722991943359</v>
      </c>
      <c r="H13" s="7">
        <v>0.13200855255126953</v>
      </c>
      <c r="I13" s="8" t="s">
        <v>17</v>
      </c>
      <c r="J13" s="8">
        <f t="shared" si="0"/>
        <v>6.6654891967773439E-2</v>
      </c>
      <c r="K13" s="8">
        <f t="shared" si="1"/>
        <v>66.654891967773438</v>
      </c>
      <c r="L13" s="9">
        <v>1.8238320288683263</v>
      </c>
      <c r="M13" s="3" t="s">
        <v>18</v>
      </c>
    </row>
    <row r="14" spans="1:19" x14ac:dyDescent="0.2">
      <c r="B14" s="6" t="s">
        <v>48</v>
      </c>
      <c r="C14" s="7">
        <v>34.102077484130859</v>
      </c>
      <c r="D14" s="7">
        <v>34.187995910644531</v>
      </c>
      <c r="E14" s="7">
        <v>0.12150970101356506</v>
      </c>
      <c r="F14" s="7">
        <v>1.6948543787002563</v>
      </c>
      <c r="G14" s="7">
        <v>1.5957691669464111</v>
      </c>
      <c r="H14" s="7">
        <v>0.14012764394283295</v>
      </c>
      <c r="I14" s="8">
        <v>23.227499999999999</v>
      </c>
      <c r="J14" s="8">
        <f t="shared" si="0"/>
        <v>6.8701718520994992E-2</v>
      </c>
      <c r="K14" s="8">
        <f t="shared" si="1"/>
        <v>68.701718520994987</v>
      </c>
      <c r="L14" s="9">
        <v>1.8369676007400522</v>
      </c>
      <c r="M14" s="3" t="s">
        <v>18</v>
      </c>
    </row>
    <row r="15" spans="1:19" x14ac:dyDescent="0.2">
      <c r="B15" s="6" t="s">
        <v>49</v>
      </c>
      <c r="C15" s="7">
        <v>33.289100646972656</v>
      </c>
      <c r="D15" s="7">
        <v>33.304935455322266</v>
      </c>
      <c r="E15" s="7">
        <v>2.2393800318241119E-2</v>
      </c>
      <c r="F15" s="7">
        <v>3.0522265434265137</v>
      </c>
      <c r="G15" s="7">
        <v>3.0176513195037842</v>
      </c>
      <c r="H15" s="7">
        <v>4.8896752297878265E-2</v>
      </c>
      <c r="I15" s="8">
        <v>21.779999999999998</v>
      </c>
      <c r="J15" s="8">
        <f t="shared" si="0"/>
        <v>0.13855148390742814</v>
      </c>
      <c r="K15" s="8">
        <f t="shared" si="1"/>
        <v>138.55148390742815</v>
      </c>
      <c r="L15" s="9">
        <v>2.1416111815029968</v>
      </c>
      <c r="M15" s="3" t="s">
        <v>50</v>
      </c>
    </row>
    <row r="16" spans="1:19" x14ac:dyDescent="0.2">
      <c r="B16" s="6" t="s">
        <v>51</v>
      </c>
      <c r="C16" s="7">
        <v>33.641204833984375</v>
      </c>
      <c r="D16" s="7">
        <v>33.659244537353516</v>
      </c>
      <c r="E16" s="7">
        <v>0.45057502388954163</v>
      </c>
      <c r="F16" s="7">
        <v>2.3657302856445313</v>
      </c>
      <c r="G16" s="7">
        <v>2.4179761409759521</v>
      </c>
      <c r="H16" s="7">
        <v>0.77068322896957397</v>
      </c>
      <c r="I16" s="8">
        <v>15.37875</v>
      </c>
      <c r="J16" s="8">
        <f t="shared" si="0"/>
        <v>0.15722839248807297</v>
      </c>
      <c r="K16" s="8">
        <f t="shared" si="1"/>
        <v>157.22839248807296</v>
      </c>
      <c r="L16" s="9">
        <v>2.1965309741937475</v>
      </c>
      <c r="M16" s="3" t="s">
        <v>50</v>
      </c>
    </row>
    <row r="17" spans="2:13" x14ac:dyDescent="0.2">
      <c r="B17" s="6" t="s">
        <v>52</v>
      </c>
      <c r="C17" s="7">
        <v>33.411022186279297</v>
      </c>
      <c r="D17" s="7">
        <v>32.926284790039063</v>
      </c>
      <c r="E17" s="7">
        <v>0.54262357950210571</v>
      </c>
      <c r="F17" s="7">
        <v>2.7944860458374023</v>
      </c>
      <c r="G17" s="7">
        <v>4.182471752166748</v>
      </c>
      <c r="H17" s="7">
        <v>1.6905920505523682</v>
      </c>
      <c r="I17" s="8" t="s">
        <v>17</v>
      </c>
      <c r="J17" s="8">
        <f t="shared" si="0"/>
        <v>0.16729887008666991</v>
      </c>
      <c r="K17" s="8">
        <f t="shared" si="1"/>
        <v>167.29887008666992</v>
      </c>
      <c r="L17" s="9">
        <v>2.223493007807694</v>
      </c>
      <c r="M17" s="3" t="s">
        <v>50</v>
      </c>
    </row>
    <row r="18" spans="2:13" x14ac:dyDescent="0.2">
      <c r="B18" s="6" t="s">
        <v>53</v>
      </c>
      <c r="C18" s="7">
        <v>32.504234313964844</v>
      </c>
      <c r="D18" s="7">
        <v>32.928657531738281</v>
      </c>
      <c r="E18" s="7">
        <v>0.46165215969085693</v>
      </c>
      <c r="F18" s="7">
        <v>5.3860101699829102</v>
      </c>
      <c r="G18" s="7">
        <v>4.1069703102111816</v>
      </c>
      <c r="H18" s="7">
        <v>1.305777907371521</v>
      </c>
      <c r="I18" s="8">
        <v>21.285</v>
      </c>
      <c r="J18" s="8">
        <f t="shared" si="0"/>
        <v>0.1929513887813569</v>
      </c>
      <c r="K18" s="8">
        <f t="shared" si="1"/>
        <v>192.95138878135691</v>
      </c>
      <c r="L18" s="9">
        <v>2.2854479087841155</v>
      </c>
      <c r="M18" s="3" t="s">
        <v>50</v>
      </c>
    </row>
    <row r="19" spans="2:13" x14ac:dyDescent="0.2">
      <c r="B19" s="6" t="s">
        <v>54</v>
      </c>
      <c r="C19" s="7">
        <v>32.702934265136719</v>
      </c>
      <c r="D19" s="7">
        <v>32.81072998046875</v>
      </c>
      <c r="E19" s="7">
        <v>0.32428598403930664</v>
      </c>
      <c r="F19" s="7">
        <v>4.6647047996520996</v>
      </c>
      <c r="G19" s="7">
        <v>4.3914761543273926</v>
      </c>
      <c r="H19" s="7">
        <v>0.96969616413116455</v>
      </c>
      <c r="I19" s="8">
        <v>21.727499999999999</v>
      </c>
      <c r="J19" s="8">
        <f t="shared" si="0"/>
        <v>0.20211603517788024</v>
      </c>
      <c r="K19" s="8">
        <f t="shared" si="1"/>
        <v>202.11603517788024</v>
      </c>
      <c r="L19" s="9">
        <v>2.3056007702842956</v>
      </c>
      <c r="M19" s="3" t="s">
        <v>50</v>
      </c>
    </row>
    <row r="20" spans="2:13" x14ac:dyDescent="0.2">
      <c r="B20" s="6" t="s">
        <v>55</v>
      </c>
      <c r="C20" s="7">
        <v>33.05908203125</v>
      </c>
      <c r="D20" s="7">
        <v>32.471988677978516</v>
      </c>
      <c r="E20" s="7">
        <v>0.57393056154251099</v>
      </c>
      <c r="F20" s="7">
        <v>3.6049721240997314</v>
      </c>
      <c r="G20" s="7">
        <v>5.8315291404724121</v>
      </c>
      <c r="H20" s="7">
        <v>2.3377256393432617</v>
      </c>
      <c r="I20" s="8">
        <v>21.903749999999999</v>
      </c>
      <c r="J20" s="8">
        <f t="shared" si="0"/>
        <v>0.26623428136608629</v>
      </c>
      <c r="K20" s="8">
        <f t="shared" si="1"/>
        <v>266.23428136608629</v>
      </c>
      <c r="L20" s="9">
        <v>2.4252639761933157</v>
      </c>
      <c r="M20" s="3" t="s">
        <v>50</v>
      </c>
    </row>
    <row r="21" spans="2:13" x14ac:dyDescent="0.2">
      <c r="B21" s="6" t="s">
        <v>56</v>
      </c>
      <c r="C21" s="7">
        <v>31.227676391601563</v>
      </c>
      <c r="D21" s="7">
        <v>31.133565902709961</v>
      </c>
      <c r="E21" s="7">
        <v>8.6846567690372467E-2</v>
      </c>
      <c r="F21" s="7">
        <v>13.565492630004883</v>
      </c>
      <c r="G21" s="7">
        <v>14.540496826171875</v>
      </c>
      <c r="H21" s="7">
        <v>0.90515482425689697</v>
      </c>
      <c r="I21" s="8" t="s">
        <v>17</v>
      </c>
      <c r="J21" s="8">
        <f t="shared" si="0"/>
        <v>0.58161987304687501</v>
      </c>
      <c r="K21" s="8">
        <f t="shared" si="1"/>
        <v>581.619873046875</v>
      </c>
      <c r="L21" s="9">
        <v>2.7646392372717945</v>
      </c>
      <c r="M21" s="3" t="s">
        <v>50</v>
      </c>
    </row>
    <row r="22" spans="2:13" x14ac:dyDescent="0.2">
      <c r="B22" s="6" t="s">
        <v>57</v>
      </c>
      <c r="C22" s="7">
        <v>30.743215560913086</v>
      </c>
      <c r="D22" s="7">
        <v>30.785184860229492</v>
      </c>
      <c r="E22" s="7">
        <v>0.2201007753610611</v>
      </c>
      <c r="F22" s="7">
        <v>19.261104583740234</v>
      </c>
      <c r="G22" s="7">
        <v>18.840974807739258</v>
      </c>
      <c r="H22" s="7">
        <v>2.9254171848297119</v>
      </c>
      <c r="I22" s="8">
        <v>19.5975</v>
      </c>
      <c r="J22" s="8">
        <f t="shared" si="0"/>
        <v>0.96139685203415015</v>
      </c>
      <c r="K22" s="8">
        <f t="shared" si="1"/>
        <v>961.39685203415013</v>
      </c>
      <c r="L22" s="9">
        <v>2.9829026957555613</v>
      </c>
      <c r="M22" s="3" t="s">
        <v>50</v>
      </c>
    </row>
    <row r="23" spans="2:13" x14ac:dyDescent="0.2">
      <c r="B23" s="6" t="s">
        <v>58</v>
      </c>
      <c r="C23" s="7">
        <v>29.652393341064453</v>
      </c>
      <c r="D23" s="7">
        <v>29.422796249389648</v>
      </c>
      <c r="E23" s="7">
        <v>0.20077812671661377</v>
      </c>
      <c r="F23" s="7">
        <v>42.411209106445313</v>
      </c>
      <c r="G23" s="7">
        <v>50.420360565185547</v>
      </c>
      <c r="H23" s="7">
        <v>7.0222973823547363</v>
      </c>
      <c r="I23" s="8">
        <v>24.041249999999998</v>
      </c>
      <c r="J23" s="8">
        <f t="shared" si="0"/>
        <v>2.0972437192402871</v>
      </c>
      <c r="K23" s="8">
        <f t="shared" si="1"/>
        <v>2097.2437192402872</v>
      </c>
      <c r="L23" s="9">
        <v>3.3216489024590548</v>
      </c>
      <c r="M23" s="3" t="s">
        <v>34</v>
      </c>
    </row>
    <row r="24" spans="2:13" x14ac:dyDescent="0.2">
      <c r="B24" s="26" t="s">
        <v>59</v>
      </c>
      <c r="C24" s="7">
        <v>29.304922103881836</v>
      </c>
      <c r="D24" s="7">
        <v>29.070337295532227</v>
      </c>
      <c r="E24" s="7">
        <v>0.2077101469039917</v>
      </c>
      <c r="F24" s="7">
        <v>54.535114288330078</v>
      </c>
      <c r="G24" s="7">
        <v>65.100517272949219</v>
      </c>
      <c r="H24" s="7">
        <v>9.4111976623535156</v>
      </c>
      <c r="I24" s="8">
        <v>17.71875</v>
      </c>
      <c r="J24" s="8">
        <f t="shared" si="0"/>
        <v>3.674103267609127</v>
      </c>
      <c r="K24" s="8">
        <f t="shared" si="1"/>
        <v>3674.1032676091268</v>
      </c>
      <c r="L24" s="9">
        <v>3.5651513588077104</v>
      </c>
      <c r="M24" s="3" t="s">
        <v>34</v>
      </c>
    </row>
    <row r="25" spans="2:13" x14ac:dyDescent="0.2">
      <c r="B25" s="6" t="s">
        <v>60</v>
      </c>
      <c r="C25" t="s">
        <v>61</v>
      </c>
      <c r="D25" t="s">
        <v>62</v>
      </c>
      <c r="E25" t="s">
        <v>62</v>
      </c>
      <c r="F25" t="s">
        <v>62</v>
      </c>
      <c r="G25" t="s">
        <v>62</v>
      </c>
      <c r="H25" t="s">
        <v>62</v>
      </c>
      <c r="I25" s="8" t="s">
        <v>17</v>
      </c>
      <c r="J25" s="8" t="str">
        <f t="shared" si="0"/>
        <v>ND</v>
      </c>
      <c r="K25" s="8" t="str">
        <f t="shared" si="1"/>
        <v>ND</v>
      </c>
      <c r="L25" s="9" t="s">
        <v>63</v>
      </c>
    </row>
    <row r="26" spans="2:13" x14ac:dyDescent="0.2">
      <c r="B26" s="6" t="s">
        <v>64</v>
      </c>
      <c r="C26" t="s">
        <v>61</v>
      </c>
      <c r="D26" t="s">
        <v>62</v>
      </c>
      <c r="E26" t="s">
        <v>62</v>
      </c>
      <c r="F26" t="s">
        <v>62</v>
      </c>
      <c r="G26" t="s">
        <v>62</v>
      </c>
      <c r="H26" t="s">
        <v>62</v>
      </c>
      <c r="I26" s="8" t="s">
        <v>17</v>
      </c>
      <c r="J26" s="8" t="str">
        <f t="shared" si="0"/>
        <v>ND</v>
      </c>
      <c r="K26" s="8" t="str">
        <f t="shared" si="1"/>
        <v>ND</v>
      </c>
      <c r="L26" s="9" t="s">
        <v>63</v>
      </c>
    </row>
    <row r="27" spans="2:13" x14ac:dyDescent="0.2">
      <c r="B27" s="6" t="s">
        <v>65</v>
      </c>
      <c r="C27" t="s">
        <v>61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 s="8">
        <v>17.977499999999999</v>
      </c>
      <c r="J27" s="8" t="str">
        <f t="shared" si="0"/>
        <v>ND</v>
      </c>
      <c r="K27" s="8" t="str">
        <f t="shared" si="1"/>
        <v>ND</v>
      </c>
      <c r="L27" s="9" t="s">
        <v>63</v>
      </c>
    </row>
    <row r="28" spans="2:13" x14ac:dyDescent="0.2">
      <c r="B28" s="6" t="s">
        <v>66</v>
      </c>
      <c r="C28" t="s">
        <v>61</v>
      </c>
      <c r="D28" t="s">
        <v>62</v>
      </c>
      <c r="E28" t="s">
        <v>62</v>
      </c>
      <c r="F28" t="s">
        <v>62</v>
      </c>
      <c r="G28" t="s">
        <v>62</v>
      </c>
      <c r="H28" t="s">
        <v>62</v>
      </c>
      <c r="I28" s="8">
        <v>22.526249999999997</v>
      </c>
      <c r="J28" s="8" t="str">
        <f t="shared" si="0"/>
        <v>ND</v>
      </c>
      <c r="K28" s="8" t="str">
        <f t="shared" si="1"/>
        <v>ND</v>
      </c>
      <c r="L28" s="9" t="s">
        <v>63</v>
      </c>
    </row>
    <row r="29" spans="2:13" x14ac:dyDescent="0.2">
      <c r="B29" s="6" t="s">
        <v>67</v>
      </c>
      <c r="C29" t="s">
        <v>61</v>
      </c>
      <c r="D29" t="s">
        <v>62</v>
      </c>
      <c r="E29" t="s">
        <v>62</v>
      </c>
      <c r="F29" t="s">
        <v>62</v>
      </c>
      <c r="G29" t="s">
        <v>62</v>
      </c>
      <c r="H29" t="s">
        <v>62</v>
      </c>
      <c r="I29" s="8" t="s">
        <v>17</v>
      </c>
      <c r="J29" s="8" t="str">
        <f t="shared" si="0"/>
        <v>ND</v>
      </c>
      <c r="K29" s="8" t="str">
        <f t="shared" si="1"/>
        <v>ND</v>
      </c>
      <c r="L29" s="9" t="s">
        <v>63</v>
      </c>
    </row>
    <row r="30" spans="2:13" x14ac:dyDescent="0.2">
      <c r="B30" s="6" t="s">
        <v>68</v>
      </c>
      <c r="C30" t="s">
        <v>61</v>
      </c>
      <c r="D30" t="s">
        <v>62</v>
      </c>
      <c r="E30" t="s">
        <v>62</v>
      </c>
      <c r="F30" t="s">
        <v>62</v>
      </c>
      <c r="G30" t="s">
        <v>62</v>
      </c>
      <c r="H30" t="s">
        <v>62</v>
      </c>
      <c r="I30" s="8" t="s">
        <v>17</v>
      </c>
      <c r="J30" s="8" t="str">
        <f t="shared" si="0"/>
        <v>ND</v>
      </c>
      <c r="K30" s="8" t="str">
        <f t="shared" si="1"/>
        <v>ND</v>
      </c>
      <c r="L30" s="9" t="s">
        <v>63</v>
      </c>
    </row>
    <row r="31" spans="2:13" x14ac:dyDescent="0.2">
      <c r="B31" s="6" t="s">
        <v>69</v>
      </c>
      <c r="C31" t="s">
        <v>61</v>
      </c>
      <c r="D31" t="s">
        <v>62</v>
      </c>
      <c r="E31" t="s">
        <v>62</v>
      </c>
      <c r="F31" t="s">
        <v>62</v>
      </c>
      <c r="G31" t="s">
        <v>62</v>
      </c>
      <c r="H31" t="s">
        <v>62</v>
      </c>
      <c r="I31" s="8">
        <v>22.076249999999998</v>
      </c>
      <c r="J31" s="8" t="str">
        <f t="shared" si="0"/>
        <v>ND</v>
      </c>
      <c r="K31" s="8" t="str">
        <f t="shared" si="1"/>
        <v>ND</v>
      </c>
      <c r="L31" s="9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614"/>
  <sheetViews>
    <sheetView topLeftCell="C16" zoomScale="90" zoomScaleNormal="90" workbookViewId="0">
      <selection activeCell="T23" sqref="T23"/>
    </sheetView>
  </sheetViews>
  <sheetFormatPr defaultRowHeight="12.75" x14ac:dyDescent="0.2"/>
  <cols>
    <col min="1" max="1" width="21.7109375" style="27" bestFit="1" customWidth="1"/>
    <col min="2" max="2" width="19.7109375" style="43" customWidth="1"/>
    <col min="3" max="3" width="21" bestFit="1" customWidth="1"/>
    <col min="4" max="4" width="9" style="42" bestFit="1" customWidth="1"/>
    <col min="5" max="5" width="21.28515625" style="41" bestFit="1" customWidth="1"/>
    <col min="6" max="6" width="8.85546875" style="37"/>
    <col min="7" max="7" width="22.85546875" style="8" bestFit="1" customWidth="1"/>
    <col min="8" max="8" width="22.85546875" style="8" customWidth="1"/>
    <col min="9" max="9" width="2.5703125" style="120" customWidth="1"/>
    <col min="10" max="10" width="22.7109375" bestFit="1" customWidth="1"/>
    <col min="11" max="11" width="14.140625" bestFit="1" customWidth="1"/>
    <col min="15" max="15" width="22.28515625" bestFit="1" customWidth="1"/>
    <col min="16" max="16" width="10.42578125" customWidth="1"/>
    <col min="17" max="17" width="10.140625" bestFit="1" customWidth="1"/>
    <col min="20" max="20" width="22.28515625" bestFit="1" customWidth="1"/>
  </cols>
  <sheetData>
    <row r="1" spans="1:23" ht="25.5" x14ac:dyDescent="0.2">
      <c r="A1" s="43" t="s">
        <v>292</v>
      </c>
      <c r="B1" s="43" t="s">
        <v>291</v>
      </c>
      <c r="C1" s="43" t="s">
        <v>293</v>
      </c>
      <c r="D1" s="129" t="s">
        <v>760</v>
      </c>
      <c r="E1" s="122" t="s">
        <v>755</v>
      </c>
      <c r="F1" s="123" t="s">
        <v>756</v>
      </c>
      <c r="G1" s="124" t="s">
        <v>774</v>
      </c>
      <c r="H1" s="124"/>
      <c r="J1" s="27" t="s">
        <v>89</v>
      </c>
      <c r="K1" s="30" t="s">
        <v>774</v>
      </c>
      <c r="L1" s="27" t="s">
        <v>290</v>
      </c>
      <c r="O1" s="115" t="s">
        <v>757</v>
      </c>
      <c r="P1" s="11"/>
      <c r="Q1" s="11"/>
      <c r="R1" s="11"/>
      <c r="T1" s="157" t="s">
        <v>752</v>
      </c>
      <c r="U1" s="158" t="s">
        <v>852</v>
      </c>
      <c r="V1" s="158" t="s">
        <v>851</v>
      </c>
      <c r="W1" s="158" t="s">
        <v>850</v>
      </c>
    </row>
    <row r="2" spans="1:23" x14ac:dyDescent="0.2">
      <c r="A2" t="s">
        <v>381</v>
      </c>
      <c r="B2" s="41"/>
      <c r="C2" s="48" t="s">
        <v>373</v>
      </c>
      <c r="E2" s="121" t="s">
        <v>303</v>
      </c>
      <c r="F2" s="125" t="s">
        <v>90</v>
      </c>
      <c r="G2" s="125">
        <v>0</v>
      </c>
      <c r="H2" s="125"/>
      <c r="J2" t="s">
        <v>295</v>
      </c>
      <c r="K2">
        <v>4426.3007483984584</v>
      </c>
      <c r="L2" s="37">
        <v>3.6460409190653644</v>
      </c>
      <c r="O2" s="4" t="s">
        <v>12</v>
      </c>
      <c r="P2" s="4" t="s">
        <v>13</v>
      </c>
      <c r="Q2" s="4" t="s">
        <v>14</v>
      </c>
      <c r="R2" s="4" t="s">
        <v>15</v>
      </c>
      <c r="T2" s="159" t="s">
        <v>762</v>
      </c>
      <c r="U2" s="118">
        <v>140</v>
      </c>
      <c r="V2" s="118">
        <v>537</v>
      </c>
      <c r="W2" s="118">
        <v>390</v>
      </c>
    </row>
    <row r="3" spans="1:23" x14ac:dyDescent="0.2">
      <c r="A3" t="s">
        <v>386</v>
      </c>
      <c r="B3" s="41"/>
      <c r="C3" s="48" t="s">
        <v>380</v>
      </c>
      <c r="E3" s="121" t="s">
        <v>347</v>
      </c>
      <c r="F3" s="125" t="s">
        <v>90</v>
      </c>
      <c r="G3" s="125">
        <v>0</v>
      </c>
      <c r="H3" s="125"/>
      <c r="J3" t="s">
        <v>296</v>
      </c>
      <c r="K3">
        <v>2251.8161684806319</v>
      </c>
      <c r="L3" s="37">
        <v>3.3525329331272662</v>
      </c>
      <c r="O3" s="10" t="s">
        <v>19</v>
      </c>
      <c r="P3" s="10" t="s">
        <v>20</v>
      </c>
      <c r="Q3" s="11">
        <f>COUNTIFS($K$2:$K$321, "&gt;=100000001",$K$2:$K$321, "&lt;=1000000000")</f>
        <v>14</v>
      </c>
      <c r="R3" s="12">
        <f>Q3/320</f>
        <v>4.3749999999999997E-2</v>
      </c>
      <c r="T3" s="160" t="s">
        <v>763</v>
      </c>
      <c r="U3" s="118">
        <v>39</v>
      </c>
      <c r="V3" s="118">
        <v>93</v>
      </c>
      <c r="W3" s="118">
        <v>111</v>
      </c>
    </row>
    <row r="4" spans="1:23" x14ac:dyDescent="0.2">
      <c r="A4" t="s">
        <v>379</v>
      </c>
      <c r="B4" s="41"/>
      <c r="C4" s="48" t="s">
        <v>370</v>
      </c>
      <c r="E4" s="121" t="s">
        <v>306</v>
      </c>
      <c r="F4" s="125" t="s">
        <v>90</v>
      </c>
      <c r="G4" s="125">
        <v>0</v>
      </c>
      <c r="H4" s="125"/>
      <c r="J4" t="s">
        <v>298</v>
      </c>
      <c r="K4">
        <v>2321.5210316928742</v>
      </c>
      <c r="L4" s="37">
        <v>3.3657726224871318</v>
      </c>
      <c r="O4" s="13" t="s">
        <v>22</v>
      </c>
      <c r="P4" s="13" t="s">
        <v>23</v>
      </c>
      <c r="Q4" s="11">
        <f>COUNTIFS($K$2:$K$321, "&gt;=10000001",$K$2:$K$321, "&lt;=100000000")</f>
        <v>14</v>
      </c>
      <c r="R4" s="12">
        <f t="shared" ref="R4:R11" si="0">Q4/320</f>
        <v>4.3749999999999997E-2</v>
      </c>
      <c r="T4" s="160" t="s">
        <v>764</v>
      </c>
      <c r="U4" s="118">
        <v>200</v>
      </c>
      <c r="V4" s="118">
        <v>400</v>
      </c>
      <c r="W4" s="118">
        <v>1316</v>
      </c>
    </row>
    <row r="5" spans="1:23" x14ac:dyDescent="0.2">
      <c r="A5" t="s">
        <v>383</v>
      </c>
      <c r="B5" s="41"/>
      <c r="C5" s="48" t="s">
        <v>374</v>
      </c>
      <c r="E5" s="121" t="s">
        <v>354</v>
      </c>
      <c r="F5" s="125" t="s">
        <v>90</v>
      </c>
      <c r="G5" s="125">
        <v>0</v>
      </c>
      <c r="H5" s="125"/>
      <c r="J5" t="s">
        <v>300</v>
      </c>
      <c r="K5">
        <v>7801.3639542581168</v>
      </c>
      <c r="L5" s="37">
        <v>3.892170539360007</v>
      </c>
      <c r="O5" s="14" t="s">
        <v>25</v>
      </c>
      <c r="P5" s="14" t="s">
        <v>26</v>
      </c>
      <c r="Q5" s="11">
        <f t="shared" ref="Q5:Q11" si="1">COUNTIFS($K$2:$K$321, "&gt;=100000001",$K$2:$K$321, "&lt;=1000000000")</f>
        <v>14</v>
      </c>
      <c r="R5" s="12">
        <f t="shared" si="0"/>
        <v>4.3749999999999997E-2</v>
      </c>
      <c r="T5" s="161" t="s">
        <v>765</v>
      </c>
      <c r="U5" s="118">
        <v>89</v>
      </c>
      <c r="V5" s="118">
        <v>33</v>
      </c>
      <c r="W5" s="118">
        <v>87</v>
      </c>
    </row>
    <row r="6" spans="1:23" x14ac:dyDescent="0.2">
      <c r="A6" t="s">
        <v>378</v>
      </c>
      <c r="B6" s="41"/>
      <c r="C6" s="48" t="s">
        <v>368</v>
      </c>
      <c r="E6" s="121" t="s">
        <v>297</v>
      </c>
      <c r="F6" s="125" t="s">
        <v>91</v>
      </c>
      <c r="G6" s="125">
        <v>0</v>
      </c>
      <c r="H6" s="125"/>
      <c r="J6" t="s">
        <v>303</v>
      </c>
      <c r="K6" t="s">
        <v>655</v>
      </c>
      <c r="L6" s="37">
        <v>0</v>
      </c>
      <c r="O6" s="15" t="s">
        <v>28</v>
      </c>
      <c r="P6" s="15" t="s">
        <v>29</v>
      </c>
      <c r="Q6" s="11">
        <f t="shared" si="1"/>
        <v>14</v>
      </c>
      <c r="R6" s="12">
        <f t="shared" si="0"/>
        <v>4.3749999999999997E-2</v>
      </c>
      <c r="U6" s="118"/>
      <c r="V6" s="118"/>
      <c r="W6" s="118"/>
    </row>
    <row r="7" spans="1:23" x14ac:dyDescent="0.2">
      <c r="A7" t="s">
        <v>377</v>
      </c>
      <c r="B7" s="41"/>
      <c r="C7" s="48" t="s">
        <v>366</v>
      </c>
      <c r="E7" s="121" t="s">
        <v>322</v>
      </c>
      <c r="F7" s="125" t="s">
        <v>91</v>
      </c>
      <c r="G7" s="125">
        <v>0</v>
      </c>
      <c r="H7" s="125"/>
      <c r="J7" t="s">
        <v>304</v>
      </c>
      <c r="K7">
        <v>2980.15012465063</v>
      </c>
      <c r="L7" s="37">
        <v>3.4742381421518127</v>
      </c>
      <c r="O7" s="16" t="s">
        <v>31</v>
      </c>
      <c r="P7" s="16" t="s">
        <v>32</v>
      </c>
      <c r="Q7" s="11">
        <f t="shared" si="1"/>
        <v>14</v>
      </c>
      <c r="R7" s="12">
        <f t="shared" si="0"/>
        <v>4.3749999999999997E-2</v>
      </c>
    </row>
    <row r="8" spans="1:23" x14ac:dyDescent="0.2">
      <c r="A8" s="48" t="s">
        <v>294</v>
      </c>
      <c r="B8" s="41">
        <v>144512.59319843588</v>
      </c>
      <c r="C8" s="48" t="s">
        <v>295</v>
      </c>
      <c r="E8" s="121" t="s">
        <v>332</v>
      </c>
      <c r="F8" s="125" t="s">
        <v>91</v>
      </c>
      <c r="G8" s="125">
        <v>0</v>
      </c>
      <c r="H8" s="125"/>
      <c r="J8" t="s">
        <v>301</v>
      </c>
      <c r="K8">
        <v>12630.930388612858</v>
      </c>
      <c r="L8" s="37">
        <v>4.1014353416684495</v>
      </c>
      <c r="O8" s="17" t="s">
        <v>34</v>
      </c>
      <c r="P8" s="17" t="s">
        <v>35</v>
      </c>
      <c r="Q8" s="11">
        <f t="shared" si="1"/>
        <v>14</v>
      </c>
      <c r="R8" s="12">
        <f t="shared" si="0"/>
        <v>4.3749999999999997E-2</v>
      </c>
    </row>
    <row r="9" spans="1:23" x14ac:dyDescent="0.2">
      <c r="A9" s="48" t="s">
        <v>297</v>
      </c>
      <c r="B9" s="41" t="s">
        <v>655</v>
      </c>
      <c r="C9" s="48" t="s">
        <v>296</v>
      </c>
      <c r="E9" s="121" t="s">
        <v>335</v>
      </c>
      <c r="F9" s="125" t="s">
        <v>91</v>
      </c>
      <c r="G9" s="125">
        <v>0</v>
      </c>
      <c r="H9" s="125"/>
      <c r="J9" t="s">
        <v>360</v>
      </c>
      <c r="K9">
        <v>100027.14290366758</v>
      </c>
      <c r="L9" s="37">
        <v>5.0001178641377058</v>
      </c>
      <c r="O9" s="18" t="s">
        <v>37</v>
      </c>
      <c r="P9" s="18" t="s">
        <v>38</v>
      </c>
      <c r="Q9" s="11">
        <f t="shared" si="1"/>
        <v>14</v>
      </c>
      <c r="R9" s="12">
        <f t="shared" si="0"/>
        <v>4.3749999999999997E-2</v>
      </c>
    </row>
    <row r="10" spans="1:23" x14ac:dyDescent="0.2">
      <c r="A10" s="48" t="s">
        <v>299</v>
      </c>
      <c r="B10">
        <v>132408.69575450395</v>
      </c>
      <c r="C10" s="48" t="s">
        <v>298</v>
      </c>
      <c r="D10" s="116">
        <v>68</v>
      </c>
      <c r="E10" s="121" t="s">
        <v>338</v>
      </c>
      <c r="F10" s="125" t="s">
        <v>91</v>
      </c>
      <c r="G10" s="125">
        <v>0</v>
      </c>
      <c r="H10" s="125"/>
      <c r="J10" t="s">
        <v>409</v>
      </c>
      <c r="K10">
        <v>5753.263885019066</v>
      </c>
      <c r="L10" s="37">
        <v>3.7599142942722104</v>
      </c>
      <c r="O10" s="19" t="s">
        <v>18</v>
      </c>
      <c r="P10" s="19" t="s">
        <v>40</v>
      </c>
      <c r="Q10" s="11">
        <f t="shared" si="1"/>
        <v>14</v>
      </c>
      <c r="R10" s="12">
        <f t="shared" si="0"/>
        <v>4.3749999999999997E-2</v>
      </c>
    </row>
    <row r="11" spans="1:23" x14ac:dyDescent="0.2">
      <c r="A11" s="48" t="s">
        <v>302</v>
      </c>
      <c r="B11" s="41">
        <v>60211.171035367937</v>
      </c>
      <c r="C11" s="48" t="s">
        <v>300</v>
      </c>
      <c r="E11" s="121" t="s">
        <v>404</v>
      </c>
      <c r="F11" s="125" t="s">
        <v>91</v>
      </c>
      <c r="G11" s="125">
        <v>0</v>
      </c>
      <c r="H11" s="125"/>
      <c r="J11" t="s">
        <v>346</v>
      </c>
      <c r="K11">
        <v>45019.379918125764</v>
      </c>
      <c r="L11" s="37">
        <v>4.65339950887883</v>
      </c>
      <c r="O11" s="23" t="s">
        <v>758</v>
      </c>
      <c r="P11" s="21">
        <v>0</v>
      </c>
      <c r="Q11" s="11">
        <f t="shared" si="1"/>
        <v>14</v>
      </c>
      <c r="R11" s="12">
        <f t="shared" si="0"/>
        <v>4.3749999999999997E-2</v>
      </c>
    </row>
    <row r="12" spans="1:23" x14ac:dyDescent="0.2">
      <c r="A12" s="48" t="s">
        <v>305</v>
      </c>
      <c r="B12" s="41">
        <v>18551.089947243334</v>
      </c>
      <c r="C12" s="48" t="s">
        <v>301</v>
      </c>
      <c r="E12" s="121" t="s">
        <v>350</v>
      </c>
      <c r="F12" s="125" t="s">
        <v>91</v>
      </c>
      <c r="G12" s="125">
        <v>0</v>
      </c>
      <c r="H12" s="125"/>
      <c r="J12" t="s">
        <v>325</v>
      </c>
      <c r="K12">
        <v>6197.3545308945386</v>
      </c>
      <c r="L12" s="37">
        <v>3.7922063414630545</v>
      </c>
      <c r="O12" s="4" t="s">
        <v>46</v>
      </c>
      <c r="P12" s="4"/>
      <c r="Q12" s="24">
        <f>SUM(Q3:Q11)</f>
        <v>126</v>
      </c>
      <c r="R12" s="25">
        <f>SUM(R3:R11)</f>
        <v>0.39375000000000004</v>
      </c>
    </row>
    <row r="13" spans="1:23" x14ac:dyDescent="0.2">
      <c r="A13" s="48" t="s">
        <v>308</v>
      </c>
      <c r="B13" s="41">
        <v>3191.9274723805966</v>
      </c>
      <c r="C13" s="48" t="s">
        <v>303</v>
      </c>
      <c r="E13" s="121" t="s">
        <v>355</v>
      </c>
      <c r="F13" s="125" t="s">
        <v>91</v>
      </c>
      <c r="G13" s="125">
        <v>0</v>
      </c>
      <c r="H13" s="125"/>
      <c r="J13" t="s">
        <v>347</v>
      </c>
      <c r="K13" t="s">
        <v>655</v>
      </c>
      <c r="L13" s="37">
        <v>0</v>
      </c>
    </row>
    <row r="14" spans="1:23" x14ac:dyDescent="0.2">
      <c r="A14" s="48" t="s">
        <v>311</v>
      </c>
      <c r="B14" s="41">
        <v>24441.6721297814</v>
      </c>
      <c r="C14" s="48" t="s">
        <v>304</v>
      </c>
      <c r="D14" s="116">
        <v>103</v>
      </c>
      <c r="E14" s="121" t="s">
        <v>406</v>
      </c>
      <c r="F14" s="125" t="s">
        <v>91</v>
      </c>
      <c r="G14" s="125">
        <v>0</v>
      </c>
      <c r="H14" s="125"/>
      <c r="J14" t="s">
        <v>326</v>
      </c>
      <c r="K14">
        <v>3905.9402933192837</v>
      </c>
      <c r="L14" s="37">
        <v>3.5917256003240441</v>
      </c>
    </row>
    <row r="15" spans="1:23" x14ac:dyDescent="0.2">
      <c r="A15" s="48" t="s">
        <v>314</v>
      </c>
      <c r="B15" s="41">
        <v>210466.95188114539</v>
      </c>
      <c r="C15" s="48" t="s">
        <v>306</v>
      </c>
      <c r="D15" s="116">
        <v>112</v>
      </c>
      <c r="E15" s="121" t="s">
        <v>391</v>
      </c>
      <c r="F15" s="125" t="s">
        <v>91</v>
      </c>
      <c r="G15" s="125">
        <v>0</v>
      </c>
      <c r="H15" s="125"/>
      <c r="J15" t="s">
        <v>333</v>
      </c>
      <c r="K15">
        <v>88143.0786444775</v>
      </c>
      <c r="L15" s="37">
        <v>4.9451882153928493</v>
      </c>
      <c r="O15" s="118"/>
      <c r="P15" s="117"/>
      <c r="Q15" s="117"/>
      <c r="R15" s="117"/>
    </row>
    <row r="16" spans="1:23" x14ac:dyDescent="0.2">
      <c r="A16" s="48" t="s">
        <v>317</v>
      </c>
      <c r="B16" s="41">
        <v>4087454.471941201</v>
      </c>
      <c r="C16" s="48" t="s">
        <v>307</v>
      </c>
      <c r="E16" s="121" t="s">
        <v>384</v>
      </c>
      <c r="F16" s="125" t="s">
        <v>90</v>
      </c>
      <c r="G16" s="125">
        <v>0</v>
      </c>
      <c r="H16" s="125"/>
      <c r="J16" t="s">
        <v>410</v>
      </c>
      <c r="K16">
        <v>15823.356559488277</v>
      </c>
      <c r="L16" s="37">
        <v>4.1992986144739568</v>
      </c>
      <c r="O16" s="118"/>
      <c r="P16" s="117"/>
      <c r="Q16" s="117"/>
      <c r="R16" s="117"/>
    </row>
    <row r="17" spans="1:18" x14ac:dyDescent="0.2">
      <c r="A17" s="48" t="s">
        <v>318</v>
      </c>
      <c r="B17" s="41">
        <v>1084193.423151511</v>
      </c>
      <c r="C17" s="48" t="s">
        <v>309</v>
      </c>
      <c r="E17" s="121" t="s">
        <v>367</v>
      </c>
      <c r="F17" s="125" t="s">
        <v>91</v>
      </c>
      <c r="G17" s="125">
        <v>0</v>
      </c>
      <c r="H17" s="125"/>
      <c r="J17" t="s">
        <v>306</v>
      </c>
      <c r="K17" t="s">
        <v>655</v>
      </c>
      <c r="L17" s="37">
        <v>0</v>
      </c>
      <c r="O17" s="118"/>
      <c r="P17" s="117"/>
      <c r="Q17" s="117"/>
      <c r="R17" s="117"/>
    </row>
    <row r="18" spans="1:18" x14ac:dyDescent="0.2">
      <c r="A18" s="48" t="s">
        <v>320</v>
      </c>
      <c r="B18" s="41">
        <v>634477.95905680209</v>
      </c>
      <c r="C18" s="48" t="s">
        <v>310</v>
      </c>
      <c r="E18" s="121" t="s">
        <v>766</v>
      </c>
      <c r="F18" s="125" t="s">
        <v>91</v>
      </c>
      <c r="G18" s="125">
        <v>0</v>
      </c>
      <c r="H18" s="125"/>
      <c r="J18" t="s">
        <v>307</v>
      </c>
      <c r="K18">
        <v>4651499.9025819171</v>
      </c>
      <c r="L18" s="37">
        <v>6.6675930161974177</v>
      </c>
      <c r="O18" s="118"/>
      <c r="P18" s="117"/>
      <c r="Q18" s="117"/>
      <c r="R18" s="117"/>
    </row>
    <row r="19" spans="1:18" x14ac:dyDescent="0.2">
      <c r="A19" s="48" t="s">
        <v>322</v>
      </c>
      <c r="B19" s="41" t="s">
        <v>655</v>
      </c>
      <c r="C19" s="48" t="s">
        <v>312</v>
      </c>
      <c r="E19" s="121" t="s">
        <v>315</v>
      </c>
      <c r="F19" s="125" t="s">
        <v>90</v>
      </c>
      <c r="G19" s="125">
        <v>3.2988237768816009</v>
      </c>
      <c r="H19" s="125"/>
      <c r="J19" t="s">
        <v>411</v>
      </c>
      <c r="K19">
        <v>17695.442099753189</v>
      </c>
      <c r="L19" s="37">
        <v>4.2478614174445584</v>
      </c>
    </row>
    <row r="20" spans="1:18" x14ac:dyDescent="0.2">
      <c r="A20" s="48" t="s">
        <v>324</v>
      </c>
      <c r="B20">
        <v>416901.3942920728</v>
      </c>
      <c r="C20" s="48" t="s">
        <v>313</v>
      </c>
      <c r="E20" s="121" t="s">
        <v>296</v>
      </c>
      <c r="F20" s="125" t="s">
        <v>90</v>
      </c>
      <c r="G20" s="125">
        <v>3.3525329331272662</v>
      </c>
      <c r="H20" s="125"/>
      <c r="J20" t="s">
        <v>412</v>
      </c>
      <c r="K20">
        <v>5279.3853747341464</v>
      </c>
      <c r="L20" s="37">
        <v>3.7225833649772451</v>
      </c>
    </row>
    <row r="21" spans="1:18" x14ac:dyDescent="0.2">
      <c r="A21" s="48" t="s">
        <v>327</v>
      </c>
      <c r="B21" s="41">
        <v>738730.89269316662</v>
      </c>
      <c r="C21" s="48" t="s">
        <v>315</v>
      </c>
      <c r="E21" s="121" t="s">
        <v>298</v>
      </c>
      <c r="F21" s="125" t="s">
        <v>90</v>
      </c>
      <c r="G21" s="125">
        <v>3.3657726224871318</v>
      </c>
      <c r="H21" s="125"/>
      <c r="J21" t="s">
        <v>413</v>
      </c>
      <c r="K21">
        <v>7707.4629585505618</v>
      </c>
      <c r="L21" s="37">
        <v>3.8869114462190781</v>
      </c>
    </row>
    <row r="22" spans="1:18" x14ac:dyDescent="0.2">
      <c r="A22" s="48" t="s">
        <v>328</v>
      </c>
      <c r="B22" s="41">
        <v>1964504.584933677</v>
      </c>
      <c r="C22" s="48" t="s">
        <v>316</v>
      </c>
      <c r="E22" s="121" t="s">
        <v>312</v>
      </c>
      <c r="F22" s="125" t="s">
        <v>90</v>
      </c>
      <c r="G22" s="125">
        <v>3.3792592520420879</v>
      </c>
      <c r="H22" s="125"/>
      <c r="J22" t="s">
        <v>319</v>
      </c>
      <c r="K22">
        <v>2456.6774354946829</v>
      </c>
      <c r="L22" s="37">
        <v>3.3903481368703252</v>
      </c>
    </row>
    <row r="23" spans="1:18" x14ac:dyDescent="0.2">
      <c r="A23" s="48" t="s">
        <v>330</v>
      </c>
      <c r="B23" s="41">
        <v>11167.088981974308</v>
      </c>
      <c r="C23" s="48" t="s">
        <v>319</v>
      </c>
      <c r="E23" s="121" t="s">
        <v>319</v>
      </c>
      <c r="F23" s="125" t="s">
        <v>90</v>
      </c>
      <c r="G23" s="125">
        <v>3.3903481368703252</v>
      </c>
      <c r="H23" s="125"/>
      <c r="J23" t="s">
        <v>357</v>
      </c>
      <c r="K23">
        <v>3026.0779897616449</v>
      </c>
      <c r="L23" s="37">
        <v>3.4808801167098573</v>
      </c>
    </row>
    <row r="24" spans="1:18" x14ac:dyDescent="0.2">
      <c r="A24" s="48" t="s">
        <v>332</v>
      </c>
      <c r="B24" s="41" t="s">
        <v>655</v>
      </c>
      <c r="C24" s="48" t="s">
        <v>321</v>
      </c>
      <c r="E24" s="121" t="s">
        <v>316</v>
      </c>
      <c r="F24" s="125" t="s">
        <v>90</v>
      </c>
      <c r="G24" s="125">
        <v>3.4197705188072649</v>
      </c>
      <c r="H24" s="125"/>
      <c r="J24" t="s">
        <v>358</v>
      </c>
      <c r="K24">
        <v>9561.7679807045733</v>
      </c>
      <c r="L24" s="37">
        <v>3.9805382011959729</v>
      </c>
    </row>
    <row r="25" spans="1:18" x14ac:dyDescent="0.2">
      <c r="A25" s="48" t="s">
        <v>335</v>
      </c>
      <c r="B25" s="41" t="s">
        <v>655</v>
      </c>
      <c r="C25" s="48" t="s">
        <v>323</v>
      </c>
      <c r="E25" s="121" t="s">
        <v>304</v>
      </c>
      <c r="F25" s="125" t="s">
        <v>90</v>
      </c>
      <c r="G25" s="125">
        <v>3.4742381421518127</v>
      </c>
      <c r="H25" s="125"/>
      <c r="J25" t="s">
        <v>373</v>
      </c>
      <c r="K25">
        <v>5922.836345816303</v>
      </c>
      <c r="L25" s="37">
        <v>3.7725297327944407</v>
      </c>
    </row>
    <row r="26" spans="1:18" x14ac:dyDescent="0.2">
      <c r="A26" s="48" t="s">
        <v>403</v>
      </c>
      <c r="B26" s="41">
        <v>22940.136571048042</v>
      </c>
      <c r="C26" t="s">
        <v>392</v>
      </c>
      <c r="E26" s="121" t="s">
        <v>357</v>
      </c>
      <c r="F26" s="125" t="s">
        <v>90</v>
      </c>
      <c r="G26" s="125">
        <v>3.4808801167098573</v>
      </c>
      <c r="H26" s="125"/>
      <c r="J26" t="s">
        <v>414</v>
      </c>
      <c r="K26">
        <v>675.31571537730349</v>
      </c>
      <c r="L26" s="37">
        <v>2.8295068563723804</v>
      </c>
    </row>
    <row r="27" spans="1:18" x14ac:dyDescent="0.2">
      <c r="A27" s="48" t="s">
        <v>338</v>
      </c>
      <c r="B27" s="41">
        <v>22596.516328245158</v>
      </c>
      <c r="C27" s="48" t="s">
        <v>325</v>
      </c>
      <c r="D27" s="119">
        <v>159</v>
      </c>
      <c r="E27" s="121" t="s">
        <v>308</v>
      </c>
      <c r="F27" s="125" t="s">
        <v>91</v>
      </c>
      <c r="G27" s="125">
        <v>3.5040530146640472</v>
      </c>
      <c r="H27" s="125"/>
      <c r="J27" t="s">
        <v>415</v>
      </c>
      <c r="K27">
        <v>4626.2226334718353</v>
      </c>
      <c r="L27" s="37">
        <v>3.665226529031604</v>
      </c>
    </row>
    <row r="28" spans="1:18" x14ac:dyDescent="0.2">
      <c r="A28" s="48" t="s">
        <v>339</v>
      </c>
      <c r="B28" s="41">
        <v>923130.20480725914</v>
      </c>
      <c r="C28" s="48" t="s">
        <v>326</v>
      </c>
      <c r="E28" s="121" t="s">
        <v>326</v>
      </c>
      <c r="F28" s="125" t="s">
        <v>90</v>
      </c>
      <c r="G28" s="125">
        <v>3.5917256003240441</v>
      </c>
      <c r="H28" s="125"/>
      <c r="J28" t="s">
        <v>416</v>
      </c>
      <c r="K28">
        <v>172678.86337054675</v>
      </c>
      <c r="L28" s="37">
        <v>5.2372391813235621</v>
      </c>
    </row>
    <row r="29" spans="1:18" x14ac:dyDescent="0.2">
      <c r="A29" s="48" t="s">
        <v>341</v>
      </c>
      <c r="B29" s="41">
        <v>3796833.025026544</v>
      </c>
      <c r="C29" s="48" t="s">
        <v>329</v>
      </c>
      <c r="E29" s="121" t="s">
        <v>295</v>
      </c>
      <c r="F29" s="125" t="s">
        <v>90</v>
      </c>
      <c r="G29" s="125">
        <v>3.6460409190653644</v>
      </c>
      <c r="H29" s="125"/>
      <c r="J29" t="s">
        <v>417</v>
      </c>
      <c r="K29">
        <v>8997.259155522579</v>
      </c>
      <c r="L29" s="37">
        <v>3.9541102300037489</v>
      </c>
    </row>
    <row r="30" spans="1:18" x14ac:dyDescent="0.2">
      <c r="A30" s="48" t="s">
        <v>343</v>
      </c>
      <c r="B30" s="41">
        <v>234254722.72360972</v>
      </c>
      <c r="C30" s="48" t="s">
        <v>331</v>
      </c>
      <c r="E30" s="121" t="s">
        <v>364</v>
      </c>
      <c r="F30" s="125" t="s">
        <v>90</v>
      </c>
      <c r="G30" s="125">
        <v>3.7214989789324053</v>
      </c>
      <c r="H30" s="125"/>
      <c r="J30" t="s">
        <v>418</v>
      </c>
      <c r="K30">
        <v>7590.9111746681665</v>
      </c>
      <c r="L30" s="37">
        <v>3.8802939095423157</v>
      </c>
    </row>
    <row r="31" spans="1:18" x14ac:dyDescent="0.2">
      <c r="A31" s="48" t="s">
        <v>404</v>
      </c>
      <c r="B31" s="41"/>
      <c r="C31" t="s">
        <v>393</v>
      </c>
      <c r="D31" s="119" t="s">
        <v>767</v>
      </c>
      <c r="E31" s="121" t="s">
        <v>310</v>
      </c>
      <c r="F31" s="125" t="s">
        <v>90</v>
      </c>
      <c r="G31" s="125">
        <v>3.7454522597403903</v>
      </c>
      <c r="H31" s="125"/>
      <c r="J31" t="s">
        <v>309</v>
      </c>
      <c r="K31">
        <v>6597.8408489628819</v>
      </c>
      <c r="L31" s="37">
        <v>3.8194018354210817</v>
      </c>
    </row>
    <row r="32" spans="1:18" x14ac:dyDescent="0.2">
      <c r="A32" s="48" t="s">
        <v>405</v>
      </c>
      <c r="B32" s="41"/>
      <c r="C32" t="s">
        <v>395</v>
      </c>
      <c r="E32" s="121" t="s">
        <v>373</v>
      </c>
      <c r="F32" s="125" t="s">
        <v>90</v>
      </c>
      <c r="G32" s="125">
        <v>3.7725297327944407</v>
      </c>
      <c r="H32" s="125"/>
      <c r="J32" t="s">
        <v>429</v>
      </c>
      <c r="K32">
        <v>7521.503451594609</v>
      </c>
      <c r="L32" s="37">
        <v>3.8763046591381558</v>
      </c>
    </row>
    <row r="33" spans="1:12" x14ac:dyDescent="0.2">
      <c r="A33" s="48" t="s">
        <v>345</v>
      </c>
      <c r="B33" s="41" t="s">
        <v>780</v>
      </c>
      <c r="C33" s="48" t="s">
        <v>333</v>
      </c>
      <c r="E33" s="121" t="s">
        <v>325</v>
      </c>
      <c r="F33" s="125" t="s">
        <v>90</v>
      </c>
      <c r="G33" s="125">
        <v>3.7922063414630545</v>
      </c>
      <c r="H33" s="125"/>
      <c r="J33" t="s">
        <v>310</v>
      </c>
      <c r="K33">
        <v>5564.8345888960794</v>
      </c>
      <c r="L33" s="37">
        <v>3.7454522597403903</v>
      </c>
    </row>
    <row r="34" spans="1:12" x14ac:dyDescent="0.2">
      <c r="A34" s="48" t="s">
        <v>348</v>
      </c>
      <c r="B34" s="41"/>
      <c r="C34" s="48" t="s">
        <v>334</v>
      </c>
      <c r="D34" s="119" t="s">
        <v>768</v>
      </c>
      <c r="E34" s="121" t="s">
        <v>309</v>
      </c>
      <c r="F34" s="125" t="s">
        <v>90</v>
      </c>
      <c r="G34" s="125">
        <v>3.8194018354210817</v>
      </c>
      <c r="H34" s="125"/>
      <c r="J34" t="s">
        <v>430</v>
      </c>
      <c r="K34">
        <v>2863.4690138778283</v>
      </c>
      <c r="L34" s="37">
        <v>3.4568924878947174</v>
      </c>
    </row>
    <row r="35" spans="1:12" x14ac:dyDescent="0.2">
      <c r="A35" s="48" t="s">
        <v>350</v>
      </c>
      <c r="B35" s="41"/>
      <c r="C35" s="48" t="s">
        <v>336</v>
      </c>
      <c r="E35" s="121" t="s">
        <v>374</v>
      </c>
      <c r="F35" s="125" t="s">
        <v>90</v>
      </c>
      <c r="G35" s="125">
        <v>3.8478480495397771</v>
      </c>
      <c r="H35" s="125"/>
      <c r="J35" t="s">
        <v>312</v>
      </c>
      <c r="K35">
        <v>2394.7448724896849</v>
      </c>
      <c r="L35" s="37">
        <v>3.3792592520420879</v>
      </c>
    </row>
    <row r="36" spans="1:12" x14ac:dyDescent="0.2">
      <c r="A36" s="48" t="s">
        <v>352</v>
      </c>
      <c r="B36" s="41"/>
      <c r="C36" s="48" t="s">
        <v>337</v>
      </c>
      <c r="E36" s="121" t="s">
        <v>418</v>
      </c>
      <c r="F36" s="125" t="s">
        <v>90</v>
      </c>
      <c r="G36" s="125">
        <v>3.8802939095423157</v>
      </c>
      <c r="H36" s="125"/>
      <c r="J36" t="s">
        <v>431</v>
      </c>
      <c r="K36">
        <v>12554.747513780216</v>
      </c>
      <c r="L36" s="37">
        <v>4.0988079831202588</v>
      </c>
    </row>
    <row r="37" spans="1:12" x14ac:dyDescent="0.2">
      <c r="A37" s="48" t="s">
        <v>353</v>
      </c>
      <c r="B37" s="41"/>
      <c r="C37" s="48" t="s">
        <v>340</v>
      </c>
      <c r="E37" s="121" t="s">
        <v>375</v>
      </c>
      <c r="F37" s="125" t="s">
        <v>91</v>
      </c>
      <c r="G37" s="125">
        <v>3.8853490479821988</v>
      </c>
      <c r="H37" s="125"/>
      <c r="J37" t="s">
        <v>315</v>
      </c>
      <c r="K37">
        <v>1989.8657498618902</v>
      </c>
      <c r="L37" s="37">
        <v>3.2988237768816009</v>
      </c>
    </row>
    <row r="38" spans="1:12" x14ac:dyDescent="0.2">
      <c r="A38" s="48" t="s">
        <v>355</v>
      </c>
      <c r="B38" s="41"/>
      <c r="C38" s="48" t="s">
        <v>342</v>
      </c>
      <c r="D38" s="119" t="s">
        <v>770</v>
      </c>
      <c r="E38" s="121" t="s">
        <v>300</v>
      </c>
      <c r="F38" s="125" t="s">
        <v>90</v>
      </c>
      <c r="G38" s="125">
        <v>3.892170539360007</v>
      </c>
      <c r="H38" s="125"/>
      <c r="J38" t="s">
        <v>316</v>
      </c>
      <c r="K38">
        <v>2628.8785254874656</v>
      </c>
      <c r="L38" s="37">
        <v>3.4197705188072649</v>
      </c>
    </row>
    <row r="39" spans="1:12" x14ac:dyDescent="0.2">
      <c r="A39" s="48" t="s">
        <v>406</v>
      </c>
      <c r="B39" s="41"/>
      <c r="C39" t="s">
        <v>396</v>
      </c>
      <c r="E39" s="121" t="s">
        <v>405</v>
      </c>
      <c r="F39" s="125" t="s">
        <v>91</v>
      </c>
      <c r="G39" s="125">
        <v>3.9724297968998332</v>
      </c>
      <c r="H39" s="125"/>
      <c r="J39" t="s">
        <v>432</v>
      </c>
      <c r="K39" t="s">
        <v>655</v>
      </c>
      <c r="L39" s="37">
        <v>0</v>
      </c>
    </row>
    <row r="40" spans="1:12" x14ac:dyDescent="0.2">
      <c r="A40" s="48" t="s">
        <v>356</v>
      </c>
      <c r="B40" s="41"/>
      <c r="C40" s="48" t="s">
        <v>344</v>
      </c>
      <c r="E40" s="121" t="s">
        <v>358</v>
      </c>
      <c r="F40" s="125" t="s">
        <v>90</v>
      </c>
      <c r="G40" s="125">
        <v>3.9805382011959729</v>
      </c>
      <c r="H40" s="125"/>
      <c r="J40" t="s">
        <v>433</v>
      </c>
      <c r="K40" t="s">
        <v>655</v>
      </c>
      <c r="L40" s="37">
        <v>0</v>
      </c>
    </row>
    <row r="41" spans="1:12" x14ac:dyDescent="0.2">
      <c r="A41" s="48" t="s">
        <v>359</v>
      </c>
      <c r="B41" s="41"/>
      <c r="C41" s="48" t="s">
        <v>346</v>
      </c>
      <c r="E41" s="121" t="s">
        <v>361</v>
      </c>
      <c r="F41" s="125" t="s">
        <v>91</v>
      </c>
      <c r="G41" s="125">
        <v>3.9835232479274718</v>
      </c>
      <c r="H41" s="125"/>
      <c r="J41" t="s">
        <v>354</v>
      </c>
      <c r="K41" t="s">
        <v>655</v>
      </c>
      <c r="L41" s="37">
        <v>0</v>
      </c>
    </row>
    <row r="42" spans="1:12" x14ac:dyDescent="0.2">
      <c r="A42" s="48" t="s">
        <v>407</v>
      </c>
      <c r="B42" s="41"/>
      <c r="C42" t="s">
        <v>397</v>
      </c>
      <c r="E42" s="121" t="s">
        <v>330</v>
      </c>
      <c r="F42" s="125" t="s">
        <v>91</v>
      </c>
      <c r="G42" s="125">
        <v>4.047939976711775</v>
      </c>
      <c r="H42" s="125"/>
      <c r="J42" t="s">
        <v>344</v>
      </c>
      <c r="K42">
        <v>11859.572669718278</v>
      </c>
      <c r="L42" s="37">
        <v>4.0740690405858455</v>
      </c>
    </row>
    <row r="43" spans="1:12" x14ac:dyDescent="0.2">
      <c r="A43" s="48" t="s">
        <v>361</v>
      </c>
      <c r="B43" s="41"/>
      <c r="C43" s="48" t="s">
        <v>347</v>
      </c>
      <c r="E43" s="121" t="s">
        <v>344</v>
      </c>
      <c r="F43" s="125" t="s">
        <v>90</v>
      </c>
      <c r="G43" s="125">
        <v>4.0740690405858455</v>
      </c>
      <c r="H43" s="125"/>
      <c r="J43" t="s">
        <v>443</v>
      </c>
      <c r="K43">
        <v>6388.0598104189894</v>
      </c>
      <c r="L43" s="37">
        <v>3.8053689737177487</v>
      </c>
    </row>
    <row r="44" spans="1:12" x14ac:dyDescent="0.2">
      <c r="A44" s="48" t="s">
        <v>363</v>
      </c>
      <c r="B44" s="41"/>
      <c r="C44" s="48" t="s">
        <v>349</v>
      </c>
      <c r="E44" s="121" t="s">
        <v>773</v>
      </c>
      <c r="F44" s="125" t="s">
        <v>90</v>
      </c>
      <c r="G44" s="125">
        <v>4.0988079831202588</v>
      </c>
      <c r="H44" s="125"/>
      <c r="J44" t="s">
        <v>364</v>
      </c>
      <c r="K44">
        <v>5266.2197675413363</v>
      </c>
      <c r="L44" s="37">
        <v>3.7214989789324053</v>
      </c>
    </row>
    <row r="45" spans="1:12" x14ac:dyDescent="0.2">
      <c r="A45" s="48" t="s">
        <v>365</v>
      </c>
      <c r="B45" s="41"/>
      <c r="C45" s="48" t="s">
        <v>351</v>
      </c>
      <c r="E45" s="121" t="s">
        <v>301</v>
      </c>
      <c r="F45" s="125" t="s">
        <v>90</v>
      </c>
      <c r="G45" s="125">
        <v>4.1014353416684495</v>
      </c>
      <c r="H45" s="125"/>
      <c r="J45" t="s">
        <v>444</v>
      </c>
      <c r="K45">
        <v>1180.3039625494723</v>
      </c>
      <c r="L45" s="37">
        <v>3.0719938651522041</v>
      </c>
    </row>
    <row r="46" spans="1:12" x14ac:dyDescent="0.2">
      <c r="A46" s="48" t="s">
        <v>389</v>
      </c>
      <c r="B46" s="41"/>
      <c r="C46" s="48" t="s">
        <v>382</v>
      </c>
      <c r="E46" s="121" t="s">
        <v>401</v>
      </c>
      <c r="F46" s="125" t="s">
        <v>91</v>
      </c>
      <c r="G46" s="125">
        <v>4.1627374064827531</v>
      </c>
      <c r="H46" s="125"/>
      <c r="J46" t="s">
        <v>445</v>
      </c>
      <c r="K46">
        <v>6028.1297548006605</v>
      </c>
      <c r="L46" s="37">
        <v>3.78018259188205</v>
      </c>
    </row>
    <row r="47" spans="1:12" x14ac:dyDescent="0.2">
      <c r="A47" s="48" t="s">
        <v>391</v>
      </c>
      <c r="B47" s="41"/>
      <c r="C47" s="48" t="s">
        <v>384</v>
      </c>
      <c r="E47" s="121" t="s">
        <v>356</v>
      </c>
      <c r="F47" s="125" t="s">
        <v>91</v>
      </c>
      <c r="G47" s="125">
        <v>4.2560976536141393</v>
      </c>
      <c r="H47" s="125"/>
      <c r="J47" t="s">
        <v>446</v>
      </c>
      <c r="K47">
        <v>3583.1596402312648</v>
      </c>
      <c r="L47" s="37">
        <v>3.554266157685245</v>
      </c>
    </row>
    <row r="48" spans="1:12" x14ac:dyDescent="0.2">
      <c r="A48" s="48" t="s">
        <v>394</v>
      </c>
      <c r="B48" s="41"/>
      <c r="C48" s="48" t="s">
        <v>385</v>
      </c>
      <c r="E48" s="121" t="s">
        <v>305</v>
      </c>
      <c r="F48" s="125" t="s">
        <v>91</v>
      </c>
      <c r="G48" s="125">
        <v>4.2683694311568479</v>
      </c>
      <c r="H48" s="125"/>
      <c r="J48" t="s">
        <v>294</v>
      </c>
      <c r="K48">
        <v>144512.59319843588</v>
      </c>
      <c r="L48" s="37">
        <v>5.1599056942779304</v>
      </c>
    </row>
    <row r="49" spans="1:12" x14ac:dyDescent="0.2">
      <c r="A49" s="48" t="s">
        <v>408</v>
      </c>
      <c r="B49" s="41"/>
      <c r="C49" t="s">
        <v>398</v>
      </c>
      <c r="E49" s="121" t="s">
        <v>376</v>
      </c>
      <c r="F49" s="125" t="s">
        <v>91</v>
      </c>
      <c r="G49" s="125">
        <v>4.2956017149345991</v>
      </c>
      <c r="H49" s="125"/>
      <c r="J49" t="s">
        <v>297</v>
      </c>
      <c r="K49" t="s">
        <v>655</v>
      </c>
      <c r="L49" s="37">
        <v>0</v>
      </c>
    </row>
    <row r="50" spans="1:12" x14ac:dyDescent="0.2">
      <c r="A50" s="48" t="s">
        <v>367</v>
      </c>
      <c r="B50" s="41"/>
      <c r="C50" s="48" t="s">
        <v>354</v>
      </c>
      <c r="E50" s="121" t="s">
        <v>403</v>
      </c>
      <c r="F50" s="125" t="s">
        <v>91</v>
      </c>
      <c r="G50" s="125">
        <v>4.3605959990873062</v>
      </c>
      <c r="H50" s="125"/>
      <c r="I50" s="120">
        <v>112</v>
      </c>
      <c r="J50" t="s">
        <v>437</v>
      </c>
      <c r="K50">
        <v>738730.89269316662</v>
      </c>
      <c r="L50" s="37">
        <v>5.8684862609888215</v>
      </c>
    </row>
    <row r="51" spans="1:12" x14ac:dyDescent="0.2">
      <c r="A51" s="48" t="s">
        <v>369</v>
      </c>
      <c r="B51" s="41"/>
      <c r="C51" s="48" t="s">
        <v>357</v>
      </c>
      <c r="E51" s="121" t="s">
        <v>311</v>
      </c>
      <c r="F51" s="125" t="s">
        <v>91</v>
      </c>
      <c r="G51" s="125">
        <v>4.3881309140048801</v>
      </c>
      <c r="H51" s="125"/>
      <c r="J51" t="s">
        <v>468</v>
      </c>
      <c r="K51">
        <v>47487.687465526084</v>
      </c>
      <c r="L51" s="37">
        <v>4.676581021015692</v>
      </c>
    </row>
    <row r="52" spans="1:12" x14ac:dyDescent="0.2">
      <c r="A52" s="48" t="s">
        <v>399</v>
      </c>
      <c r="B52" s="41"/>
      <c r="C52" s="48" t="s">
        <v>387</v>
      </c>
      <c r="E52" s="121" t="s">
        <v>346</v>
      </c>
      <c r="F52" s="125" t="s">
        <v>90</v>
      </c>
      <c r="G52" s="125">
        <v>4.65339950887883</v>
      </c>
      <c r="H52" s="125"/>
      <c r="J52" t="s">
        <v>299</v>
      </c>
      <c r="K52">
        <v>132408.69575450395</v>
      </c>
      <c r="L52" s="37">
        <v>5.1219165077183755</v>
      </c>
    </row>
    <row r="53" spans="1:12" x14ac:dyDescent="0.2">
      <c r="A53" s="48" t="s">
        <v>401</v>
      </c>
      <c r="B53" s="41"/>
      <c r="C53" t="s">
        <v>388</v>
      </c>
      <c r="E53" s="121" t="s">
        <v>334</v>
      </c>
      <c r="F53" s="125" t="s">
        <v>90</v>
      </c>
      <c r="G53" s="125">
        <v>4.6639273524233849</v>
      </c>
      <c r="H53" s="125"/>
      <c r="J53" t="s">
        <v>302</v>
      </c>
      <c r="K53">
        <v>60211.171035367937</v>
      </c>
      <c r="L53" s="37">
        <v>4.7796770737982923</v>
      </c>
    </row>
    <row r="54" spans="1:12" x14ac:dyDescent="0.2">
      <c r="A54" s="48" t="s">
        <v>371</v>
      </c>
      <c r="B54" s="41"/>
      <c r="C54" s="48" t="s">
        <v>358</v>
      </c>
      <c r="D54" s="119" t="s">
        <v>771</v>
      </c>
      <c r="E54" s="121" t="s">
        <v>469</v>
      </c>
      <c r="F54" s="125" t="s">
        <v>91</v>
      </c>
      <c r="G54" s="125">
        <v>4.7413779419744904</v>
      </c>
      <c r="H54" s="125"/>
      <c r="J54" t="s">
        <v>459</v>
      </c>
      <c r="K54">
        <v>4087454.471941201</v>
      </c>
      <c r="L54" s="37">
        <v>6.6114529283118104</v>
      </c>
    </row>
    <row r="55" spans="1:12" x14ac:dyDescent="0.2">
      <c r="A55" s="48" t="s">
        <v>402</v>
      </c>
      <c r="B55" s="41"/>
      <c r="C55" t="s">
        <v>390</v>
      </c>
      <c r="E55" s="121" t="s">
        <v>371</v>
      </c>
      <c r="F55" s="125" t="s">
        <v>91</v>
      </c>
      <c r="G55" s="125">
        <v>4.7478091114279941</v>
      </c>
      <c r="H55" s="125"/>
      <c r="J55" t="s">
        <v>640</v>
      </c>
      <c r="K55" t="s">
        <v>655</v>
      </c>
      <c r="L55" s="37">
        <v>0</v>
      </c>
    </row>
    <row r="56" spans="1:12" x14ac:dyDescent="0.2">
      <c r="A56" s="48" t="s">
        <v>372</v>
      </c>
      <c r="B56" s="41"/>
      <c r="C56" s="48" t="s">
        <v>360</v>
      </c>
      <c r="E56" s="121" t="s">
        <v>302</v>
      </c>
      <c r="F56" s="125" t="s">
        <v>91</v>
      </c>
      <c r="G56" s="125">
        <v>4.7796770737982923</v>
      </c>
      <c r="H56" s="125"/>
      <c r="J56" t="s">
        <v>426</v>
      </c>
      <c r="K56">
        <v>46344.206892538488</v>
      </c>
      <c r="L56" s="37">
        <v>4.6659954542983382</v>
      </c>
    </row>
    <row r="57" spans="1:12" x14ac:dyDescent="0.2">
      <c r="A57" s="48" t="s">
        <v>375</v>
      </c>
      <c r="B57" s="41"/>
      <c r="C57" s="48" t="s">
        <v>362</v>
      </c>
      <c r="E57" s="121" t="s">
        <v>769</v>
      </c>
      <c r="F57" s="125" t="s">
        <v>91</v>
      </c>
      <c r="G57" s="125">
        <v>4.800908504064008</v>
      </c>
      <c r="H57" s="125"/>
      <c r="I57" s="120">
        <v>103</v>
      </c>
      <c r="J57" t="s">
        <v>435</v>
      </c>
      <c r="K57">
        <v>416901.3942920728</v>
      </c>
      <c r="L57" s="37">
        <v>5.6200333475905353</v>
      </c>
    </row>
    <row r="58" spans="1:12" x14ac:dyDescent="0.2">
      <c r="A58" s="48" t="s">
        <v>376</v>
      </c>
      <c r="B58" s="41"/>
      <c r="C58" s="48" t="s">
        <v>364</v>
      </c>
      <c r="E58" s="121" t="s">
        <v>385</v>
      </c>
      <c r="F58" s="125" t="s">
        <v>90</v>
      </c>
      <c r="G58" s="125">
        <v>4.9204583374048374</v>
      </c>
      <c r="H58" s="125"/>
      <c r="J58" t="s">
        <v>305</v>
      </c>
      <c r="K58">
        <v>18551.089947243334</v>
      </c>
      <c r="L58" s="37">
        <v>4.2683694311568479</v>
      </c>
    </row>
    <row r="59" spans="1:12" x14ac:dyDescent="0.2">
      <c r="A59" s="41"/>
      <c r="B59" s="41"/>
      <c r="E59" s="121" t="s">
        <v>333</v>
      </c>
      <c r="F59" s="125" t="s">
        <v>90</v>
      </c>
      <c r="G59" s="125">
        <v>4.9451882153928493</v>
      </c>
      <c r="H59" s="125"/>
      <c r="J59" t="s">
        <v>440</v>
      </c>
      <c r="K59">
        <v>37334802.922885433</v>
      </c>
      <c r="L59" s="37">
        <v>7.5721138631845832</v>
      </c>
    </row>
    <row r="60" spans="1:12" x14ac:dyDescent="0.2">
      <c r="A60" s="41"/>
      <c r="B60" s="41"/>
      <c r="E60" s="121" t="s">
        <v>360</v>
      </c>
      <c r="F60" s="125" t="s">
        <v>90</v>
      </c>
      <c r="G60" s="125">
        <v>5.0001178641377058</v>
      </c>
      <c r="H60" s="125"/>
      <c r="J60" t="s">
        <v>441</v>
      </c>
      <c r="K60">
        <v>5553240.2758306069</v>
      </c>
      <c r="L60" s="37">
        <v>6.7445464647943449</v>
      </c>
    </row>
    <row r="61" spans="1:12" x14ac:dyDescent="0.2">
      <c r="A61" s="41"/>
      <c r="B61" s="41"/>
      <c r="E61" s="121" t="s">
        <v>352</v>
      </c>
      <c r="F61" s="125" t="s">
        <v>91</v>
      </c>
      <c r="G61" s="125">
        <v>5.014362423045009</v>
      </c>
      <c r="H61" s="125"/>
      <c r="J61" t="s">
        <v>442</v>
      </c>
      <c r="K61">
        <v>18034.232053609278</v>
      </c>
      <c r="L61" s="37">
        <v>4.2560976536141393</v>
      </c>
    </row>
    <row r="62" spans="1:12" x14ac:dyDescent="0.2">
      <c r="A62" s="41"/>
      <c r="B62" s="41"/>
      <c r="E62" s="121" t="s">
        <v>407</v>
      </c>
      <c r="F62" s="125" t="s">
        <v>91</v>
      </c>
      <c r="G62" s="125">
        <v>5.037232467484448</v>
      </c>
      <c r="H62" s="125"/>
      <c r="J62" t="s">
        <v>447</v>
      </c>
      <c r="K62">
        <v>29284.747436628091</v>
      </c>
      <c r="L62" s="37">
        <v>4.466641482850858</v>
      </c>
    </row>
    <row r="63" spans="1:12" x14ac:dyDescent="0.2">
      <c r="A63" s="41"/>
      <c r="B63" s="41"/>
      <c r="E63" s="121" t="s">
        <v>299</v>
      </c>
      <c r="F63" s="125" t="s">
        <v>91</v>
      </c>
      <c r="G63" s="125">
        <v>5.1219165077183755</v>
      </c>
      <c r="H63" s="125"/>
      <c r="J63" t="s">
        <v>308</v>
      </c>
      <c r="K63">
        <v>3191.9274723805966</v>
      </c>
      <c r="L63" s="37">
        <v>3.5040530146640472</v>
      </c>
    </row>
    <row r="64" spans="1:12" x14ac:dyDescent="0.2">
      <c r="A64" s="41"/>
      <c r="B64" s="41"/>
      <c r="E64" s="121" t="s">
        <v>294</v>
      </c>
      <c r="F64" s="125" t="s">
        <v>91</v>
      </c>
      <c r="G64" s="125">
        <v>5.1599056942779304</v>
      </c>
      <c r="H64" s="125"/>
      <c r="J64" t="s">
        <v>311</v>
      </c>
      <c r="K64">
        <v>24441.6721297814</v>
      </c>
      <c r="L64" s="37">
        <v>4.3881309140048801</v>
      </c>
    </row>
    <row r="65" spans="1:12" x14ac:dyDescent="0.2">
      <c r="A65" s="41"/>
      <c r="B65" s="41"/>
      <c r="E65" s="121" t="s">
        <v>389</v>
      </c>
      <c r="F65" s="125" t="s">
        <v>91</v>
      </c>
      <c r="G65" s="125">
        <v>5.1861261647292771</v>
      </c>
      <c r="H65" s="125"/>
      <c r="J65" t="s">
        <v>314</v>
      </c>
      <c r="K65">
        <v>210466.95188114539</v>
      </c>
      <c r="L65" s="37">
        <v>5.3231839113714914</v>
      </c>
    </row>
    <row r="66" spans="1:12" x14ac:dyDescent="0.2">
      <c r="A66" s="41"/>
      <c r="B66" s="41"/>
      <c r="E66" s="121" t="s">
        <v>368</v>
      </c>
      <c r="F66" s="125" t="s">
        <v>90</v>
      </c>
      <c r="G66" s="125">
        <v>5.2329363395188757</v>
      </c>
      <c r="H66" s="125"/>
      <c r="J66" t="s">
        <v>470</v>
      </c>
      <c r="K66">
        <v>146445.95966246424</v>
      </c>
      <c r="L66" s="37">
        <v>5.1656773943139509</v>
      </c>
    </row>
    <row r="67" spans="1:12" x14ac:dyDescent="0.2">
      <c r="A67" s="41"/>
      <c r="B67" s="41"/>
      <c r="E67" s="121" t="s">
        <v>340</v>
      </c>
      <c r="F67" s="125" t="s">
        <v>90</v>
      </c>
      <c r="G67" s="125">
        <v>5.3183032725442692</v>
      </c>
      <c r="H67" s="125"/>
      <c r="J67" t="s">
        <v>471</v>
      </c>
      <c r="K67">
        <v>63227.863066563208</v>
      </c>
      <c r="L67" s="37">
        <v>4.800908504064008</v>
      </c>
    </row>
    <row r="68" spans="1:12" x14ac:dyDescent="0.2">
      <c r="A68" s="41"/>
      <c r="B68" s="41"/>
      <c r="E68" s="121" t="s">
        <v>314</v>
      </c>
      <c r="F68" s="125" t="s">
        <v>91</v>
      </c>
      <c r="G68" s="125">
        <v>5.3231839113714914</v>
      </c>
      <c r="H68" s="125"/>
      <c r="J68" t="s">
        <v>469</v>
      </c>
      <c r="K68">
        <v>55128.724188447566</v>
      </c>
      <c r="L68" s="37">
        <v>4.7413779419744904</v>
      </c>
    </row>
    <row r="69" spans="1:12" x14ac:dyDescent="0.2">
      <c r="A69" s="41"/>
      <c r="B69" s="41"/>
      <c r="E69" s="121" t="s">
        <v>366</v>
      </c>
      <c r="F69" s="125" t="s">
        <v>90</v>
      </c>
      <c r="G69" s="125">
        <v>5.4513404107019827</v>
      </c>
      <c r="H69" s="125"/>
      <c r="J69" t="s">
        <v>423</v>
      </c>
      <c r="K69">
        <v>160712.11387712267</v>
      </c>
      <c r="L69" s="37">
        <v>5.206048613488341</v>
      </c>
    </row>
    <row r="70" spans="1:12" x14ac:dyDescent="0.2">
      <c r="A70" s="41"/>
      <c r="B70" s="41"/>
      <c r="D70" s="119" t="s">
        <v>772</v>
      </c>
      <c r="E70" s="121" t="s">
        <v>402</v>
      </c>
      <c r="F70" s="125" t="s">
        <v>91</v>
      </c>
      <c r="G70" s="125">
        <v>5.4865587816437422</v>
      </c>
      <c r="H70" s="125"/>
      <c r="J70" t="s">
        <v>424</v>
      </c>
      <c r="K70">
        <v>253598.32335858163</v>
      </c>
      <c r="L70" s="37">
        <v>5.4041463779221433</v>
      </c>
    </row>
    <row r="71" spans="1:12" x14ac:dyDescent="0.2">
      <c r="A71" s="41"/>
      <c r="B71" s="41"/>
      <c r="E71" s="121" t="s">
        <v>387</v>
      </c>
      <c r="F71" s="125" t="s">
        <v>90</v>
      </c>
      <c r="G71" s="125">
        <v>5.5854355252881716</v>
      </c>
      <c r="H71" s="125"/>
      <c r="J71" t="s">
        <v>425</v>
      </c>
      <c r="K71">
        <v>63720.514573512577</v>
      </c>
      <c r="L71" s="37">
        <v>4.8042792742781009</v>
      </c>
    </row>
    <row r="72" spans="1:12" x14ac:dyDescent="0.2">
      <c r="A72" s="41"/>
      <c r="B72" s="41"/>
      <c r="E72" s="121" t="s">
        <v>759</v>
      </c>
      <c r="F72" s="125" t="s">
        <v>91</v>
      </c>
      <c r="G72" s="125">
        <v>5.6200333475905353</v>
      </c>
      <c r="H72" s="125"/>
      <c r="J72" t="s">
        <v>427</v>
      </c>
      <c r="K72">
        <v>18683.095291160404</v>
      </c>
      <c r="L72" s="37">
        <v>4.2714488288806916</v>
      </c>
    </row>
    <row r="73" spans="1:12" x14ac:dyDescent="0.2">
      <c r="A73" s="41"/>
      <c r="B73" s="41"/>
      <c r="E73" s="121" t="s">
        <v>320</v>
      </c>
      <c r="F73" s="125" t="s">
        <v>91</v>
      </c>
      <c r="G73" s="125">
        <v>5.8024165398644998</v>
      </c>
      <c r="H73" s="125"/>
      <c r="J73" t="s">
        <v>428</v>
      </c>
      <c r="K73">
        <v>3060324.2209821967</v>
      </c>
      <c r="L73" s="37">
        <v>6.4857674395287761</v>
      </c>
    </row>
    <row r="74" spans="1:12" ht="15" x14ac:dyDescent="0.2">
      <c r="A74" s="41"/>
      <c r="B74" s="41"/>
      <c r="E74" s="121" t="s">
        <v>761</v>
      </c>
      <c r="F74" s="125" t="s">
        <v>91</v>
      </c>
      <c r="G74" s="126">
        <v>5.8684862609888215</v>
      </c>
      <c r="H74" s="126"/>
      <c r="J74" t="s">
        <v>434</v>
      </c>
      <c r="K74">
        <v>1099514.6500138636</v>
      </c>
      <c r="L74" s="37">
        <v>6.0412010203068993</v>
      </c>
    </row>
    <row r="75" spans="1:12" x14ac:dyDescent="0.2">
      <c r="A75" s="41"/>
      <c r="B75" s="41"/>
      <c r="E75" s="121" t="s">
        <v>342</v>
      </c>
      <c r="F75" s="125" t="s">
        <v>90</v>
      </c>
      <c r="G75" s="125">
        <v>5.870090319999453</v>
      </c>
      <c r="H75" s="125"/>
      <c r="J75" t="s">
        <v>438</v>
      </c>
      <c r="K75">
        <v>1866.6434047381322</v>
      </c>
      <c r="L75" s="37">
        <v>3.2710613601846723</v>
      </c>
    </row>
    <row r="76" spans="1:12" x14ac:dyDescent="0.2">
      <c r="A76" s="41"/>
      <c r="B76" s="41"/>
      <c r="E76" s="121" t="s">
        <v>337</v>
      </c>
      <c r="F76" s="125" t="s">
        <v>90</v>
      </c>
      <c r="G76" s="125">
        <v>5.8818473630575046</v>
      </c>
      <c r="H76" s="125"/>
      <c r="J76" t="s">
        <v>439</v>
      </c>
      <c r="K76">
        <v>24919.390261716322</v>
      </c>
      <c r="L76" s="37">
        <v>4.3965374116142719</v>
      </c>
    </row>
    <row r="77" spans="1:12" x14ac:dyDescent="0.2">
      <c r="A77" s="41"/>
      <c r="B77" s="41"/>
      <c r="E77" s="121" t="s">
        <v>339</v>
      </c>
      <c r="F77" s="125" t="s">
        <v>91</v>
      </c>
      <c r="G77" s="125">
        <v>5.9652629613089152</v>
      </c>
      <c r="H77" s="125"/>
      <c r="J77" t="s">
        <v>448</v>
      </c>
      <c r="K77">
        <v>346557.31813720701</v>
      </c>
      <c r="L77" s="37">
        <v>5.5397750741340568</v>
      </c>
    </row>
    <row r="78" spans="1:12" x14ac:dyDescent="0.2">
      <c r="A78" s="41"/>
      <c r="B78" s="41"/>
      <c r="E78" s="121" t="s">
        <v>329</v>
      </c>
      <c r="F78" s="125" t="s">
        <v>90</v>
      </c>
      <c r="G78" s="125">
        <v>6.03058940004607</v>
      </c>
      <c r="H78" s="125"/>
      <c r="J78" t="s">
        <v>450</v>
      </c>
      <c r="K78">
        <v>9006.6798415652775</v>
      </c>
      <c r="L78" s="37">
        <v>3.9545647252492784</v>
      </c>
    </row>
    <row r="79" spans="1:12" x14ac:dyDescent="0.2">
      <c r="A79" s="41"/>
      <c r="B79" s="41"/>
      <c r="E79" s="121" t="s">
        <v>318</v>
      </c>
      <c r="F79" s="125" t="s">
        <v>91</v>
      </c>
      <c r="G79" s="125">
        <v>6.0351067684696904</v>
      </c>
      <c r="H79" s="125"/>
      <c r="J79" t="s">
        <v>451</v>
      </c>
      <c r="K79">
        <v>11326.015799058685</v>
      </c>
      <c r="L79" s="37">
        <v>4.0540771631036145</v>
      </c>
    </row>
    <row r="80" spans="1:12" x14ac:dyDescent="0.2">
      <c r="A80" s="41"/>
      <c r="B80" s="41"/>
      <c r="E80" s="121" t="s">
        <v>348</v>
      </c>
      <c r="F80" s="125" t="s">
        <v>91</v>
      </c>
      <c r="G80" s="125">
        <v>6.0392798946119912</v>
      </c>
      <c r="H80" s="125"/>
      <c r="J80" t="s">
        <v>452</v>
      </c>
      <c r="K80">
        <v>4831979.1294560414</v>
      </c>
      <c r="L80" s="37">
        <v>6.6841250497890581</v>
      </c>
    </row>
    <row r="81" spans="1:12" x14ac:dyDescent="0.2">
      <c r="A81" s="41"/>
      <c r="B81" s="41"/>
      <c r="E81" s="121" t="s">
        <v>321</v>
      </c>
      <c r="F81" s="125" t="s">
        <v>90</v>
      </c>
      <c r="G81" s="125">
        <v>6.1728095742327822</v>
      </c>
      <c r="H81" s="125"/>
      <c r="J81" t="s">
        <v>453</v>
      </c>
      <c r="K81">
        <v>36131446.877918385</v>
      </c>
      <c r="L81" s="37">
        <v>7.5578853531681958</v>
      </c>
    </row>
    <row r="82" spans="1:12" x14ac:dyDescent="0.2">
      <c r="A82" s="41"/>
      <c r="B82" s="41"/>
      <c r="E82" s="121" t="s">
        <v>372</v>
      </c>
      <c r="F82" s="125" t="s">
        <v>91</v>
      </c>
      <c r="G82" s="125">
        <v>6.1982579781398632</v>
      </c>
      <c r="H82" s="125"/>
      <c r="J82" t="s">
        <v>454</v>
      </c>
      <c r="K82">
        <v>35147806.537827909</v>
      </c>
      <c r="L82" s="37">
        <v>7.5458982272721551</v>
      </c>
    </row>
    <row r="83" spans="1:12" x14ac:dyDescent="0.2">
      <c r="A83" s="41"/>
      <c r="B83" s="41"/>
      <c r="E83" s="121" t="s">
        <v>328</v>
      </c>
      <c r="F83" s="125" t="s">
        <v>91</v>
      </c>
      <c r="G83" s="125">
        <v>6.2932530467436871</v>
      </c>
      <c r="H83" s="125"/>
      <c r="J83" t="s">
        <v>456</v>
      </c>
      <c r="K83" t="s">
        <v>655</v>
      </c>
      <c r="L83" s="37">
        <v>0</v>
      </c>
    </row>
    <row r="84" spans="1:12" x14ac:dyDescent="0.2">
      <c r="A84" s="41"/>
      <c r="B84" s="41"/>
      <c r="E84" s="121" t="s">
        <v>336</v>
      </c>
      <c r="F84" s="125" t="s">
        <v>90</v>
      </c>
      <c r="G84" s="125">
        <v>6.4256844706810439</v>
      </c>
      <c r="H84" s="125"/>
      <c r="J84" t="s">
        <v>318</v>
      </c>
      <c r="K84">
        <v>1084193.423151511</v>
      </c>
      <c r="L84" s="37">
        <v>6.0351067684696904</v>
      </c>
    </row>
    <row r="85" spans="1:12" x14ac:dyDescent="0.2">
      <c r="A85" s="41"/>
      <c r="B85" s="41"/>
      <c r="E85" s="121" t="s">
        <v>382</v>
      </c>
      <c r="F85" s="125" t="s">
        <v>90</v>
      </c>
      <c r="G85" s="125">
        <v>6.4549604424101279</v>
      </c>
      <c r="H85" s="125"/>
      <c r="J85" t="s">
        <v>457</v>
      </c>
      <c r="K85">
        <v>2349412.1169982953</v>
      </c>
      <c r="L85" s="37">
        <v>6.370959204278515</v>
      </c>
    </row>
    <row r="86" spans="1:12" x14ac:dyDescent="0.2">
      <c r="A86" s="41"/>
      <c r="B86" s="41"/>
      <c r="E86" s="121" t="s">
        <v>341</v>
      </c>
      <c r="F86" s="125" t="s">
        <v>91</v>
      </c>
      <c r="G86" s="125">
        <v>6.5794214984028718</v>
      </c>
      <c r="H86" s="125"/>
      <c r="J86" t="s">
        <v>458</v>
      </c>
      <c r="K86">
        <v>2421412.4736127793</v>
      </c>
      <c r="L86" s="37">
        <v>6.3840687752970764</v>
      </c>
    </row>
    <row r="87" spans="1:12" x14ac:dyDescent="0.2">
      <c r="A87" s="41"/>
      <c r="B87" s="41"/>
      <c r="E87" s="121" t="s">
        <v>459</v>
      </c>
      <c r="F87" s="125" t="s">
        <v>91</v>
      </c>
      <c r="G87" s="125">
        <v>6.6114529283118104</v>
      </c>
      <c r="H87" s="125"/>
      <c r="J87" t="s">
        <v>641</v>
      </c>
      <c r="K87" t="s">
        <v>655</v>
      </c>
      <c r="L87" s="37">
        <v>0</v>
      </c>
    </row>
    <row r="88" spans="1:12" x14ac:dyDescent="0.2">
      <c r="A88" s="41"/>
      <c r="B88" s="41"/>
      <c r="E88" s="121" t="s">
        <v>307</v>
      </c>
      <c r="F88" s="125" t="s">
        <v>90</v>
      </c>
      <c r="G88" s="125">
        <v>6.6675930161974177</v>
      </c>
      <c r="H88" s="125"/>
      <c r="J88" t="s">
        <v>642</v>
      </c>
      <c r="K88" t="s">
        <v>655</v>
      </c>
      <c r="L88" s="37">
        <v>0</v>
      </c>
    </row>
    <row r="89" spans="1:12" x14ac:dyDescent="0.2">
      <c r="A89" s="41"/>
      <c r="B89" s="41"/>
      <c r="E89" s="121" t="s">
        <v>390</v>
      </c>
      <c r="F89" s="125" t="s">
        <v>90</v>
      </c>
      <c r="G89" s="125">
        <v>7.4873379712014207</v>
      </c>
      <c r="H89" s="125"/>
      <c r="J89" t="s">
        <v>643</v>
      </c>
      <c r="K89" t="s">
        <v>655</v>
      </c>
      <c r="L89" s="37">
        <v>0</v>
      </c>
    </row>
    <row r="90" spans="1:12" x14ac:dyDescent="0.2">
      <c r="A90" s="41"/>
      <c r="B90" s="41"/>
      <c r="E90" s="121" t="s">
        <v>369</v>
      </c>
      <c r="F90" s="125" t="s">
        <v>91</v>
      </c>
      <c r="G90" s="125">
        <v>7.5249096129225252</v>
      </c>
      <c r="H90" s="125"/>
      <c r="J90" t="s">
        <v>644</v>
      </c>
      <c r="K90" t="s">
        <v>655</v>
      </c>
      <c r="L90" s="37">
        <v>0</v>
      </c>
    </row>
    <row r="91" spans="1:12" x14ac:dyDescent="0.2">
      <c r="A91" s="41"/>
      <c r="B91" s="41"/>
      <c r="E91" s="121" t="s">
        <v>365</v>
      </c>
      <c r="F91" s="125" t="s">
        <v>91</v>
      </c>
      <c r="G91" s="125">
        <v>7.8090351502051334</v>
      </c>
      <c r="H91" s="125"/>
      <c r="J91" t="s">
        <v>320</v>
      </c>
      <c r="K91">
        <v>634477.95905680209</v>
      </c>
      <c r="L91" s="37">
        <v>5.8024165398644998</v>
      </c>
    </row>
    <row r="92" spans="1:12" x14ac:dyDescent="0.2">
      <c r="A92" s="41"/>
      <c r="B92" s="41"/>
      <c r="E92" s="121" t="s">
        <v>394</v>
      </c>
      <c r="F92" s="125" t="s">
        <v>91</v>
      </c>
      <c r="G92" s="125">
        <v>8.0365464471798802</v>
      </c>
      <c r="H92" s="125"/>
      <c r="J92" t="s">
        <v>460</v>
      </c>
      <c r="K92" t="s">
        <v>655</v>
      </c>
      <c r="L92" s="37">
        <v>0</v>
      </c>
    </row>
    <row r="93" spans="1:12" x14ac:dyDescent="0.2">
      <c r="A93" s="41"/>
      <c r="B93" s="41"/>
      <c r="E93" s="121" t="s">
        <v>331</v>
      </c>
      <c r="F93" s="125" t="s">
        <v>90</v>
      </c>
      <c r="G93" s="125">
        <v>8.0387626554429996</v>
      </c>
      <c r="H93" s="125"/>
      <c r="J93" t="s">
        <v>461</v>
      </c>
      <c r="K93">
        <v>726364.32745887793</v>
      </c>
      <c r="L93" s="37">
        <v>5.8611545073629978</v>
      </c>
    </row>
    <row r="94" spans="1:12" x14ac:dyDescent="0.2">
      <c r="A94" s="41"/>
      <c r="B94" s="41"/>
      <c r="E94" s="121" t="s">
        <v>359</v>
      </c>
      <c r="F94" s="125" t="s">
        <v>91</v>
      </c>
      <c r="G94" s="125">
        <v>8.2974435565747342</v>
      </c>
      <c r="H94" s="125"/>
      <c r="J94" t="s">
        <v>322</v>
      </c>
      <c r="K94" t="s">
        <v>655</v>
      </c>
      <c r="L94" s="37">
        <v>0</v>
      </c>
    </row>
    <row r="95" spans="1:12" x14ac:dyDescent="0.2">
      <c r="A95" s="41"/>
      <c r="B95" s="41"/>
      <c r="E95" s="121" t="s">
        <v>343</v>
      </c>
      <c r="F95" s="125" t="s">
        <v>91</v>
      </c>
      <c r="G95" s="125">
        <v>8.3696883552999566</v>
      </c>
      <c r="H95" s="125"/>
      <c r="J95" t="s">
        <v>419</v>
      </c>
      <c r="K95">
        <v>30907.486690406509</v>
      </c>
      <c r="L95" s="37">
        <v>4.4900636908974656</v>
      </c>
    </row>
    <row r="96" spans="1:12" x14ac:dyDescent="0.2">
      <c r="A96" s="41"/>
      <c r="B96" s="41"/>
      <c r="E96" s="127" t="s">
        <v>362</v>
      </c>
      <c r="F96" s="125" t="s">
        <v>90</v>
      </c>
      <c r="G96" s="128" t="s">
        <v>219</v>
      </c>
      <c r="H96" s="128"/>
      <c r="J96" t="s">
        <v>420</v>
      </c>
      <c r="K96">
        <v>2150623.8956442215</v>
      </c>
      <c r="L96" s="37">
        <v>6.3325644669527446</v>
      </c>
    </row>
    <row r="97" spans="1:12" x14ac:dyDescent="0.2">
      <c r="A97" s="41"/>
      <c r="B97" s="41"/>
      <c r="E97" s="121" t="s">
        <v>351</v>
      </c>
      <c r="F97" s="125" t="s">
        <v>90</v>
      </c>
      <c r="G97" s="128" t="s">
        <v>219</v>
      </c>
      <c r="H97" s="128"/>
      <c r="J97" t="s">
        <v>421</v>
      </c>
      <c r="K97">
        <v>752913.50996321847</v>
      </c>
      <c r="L97" s="37">
        <v>5.8767450900080256</v>
      </c>
    </row>
    <row r="98" spans="1:12" x14ac:dyDescent="0.2">
      <c r="A98" s="41"/>
      <c r="B98" s="41"/>
      <c r="E98" s="121" t="s">
        <v>349</v>
      </c>
      <c r="F98" s="125" t="s">
        <v>90</v>
      </c>
      <c r="G98" s="128" t="s">
        <v>219</v>
      </c>
      <c r="H98" s="128"/>
      <c r="J98" t="s">
        <v>422</v>
      </c>
      <c r="K98">
        <v>88563.620586791701</v>
      </c>
      <c r="L98" s="37">
        <v>4.9472553627117195</v>
      </c>
    </row>
    <row r="99" spans="1:12" x14ac:dyDescent="0.2">
      <c r="A99" s="41"/>
      <c r="B99" s="41"/>
      <c r="E99" s="121" t="s">
        <v>370</v>
      </c>
      <c r="F99" s="125" t="s">
        <v>90</v>
      </c>
      <c r="G99" s="128" t="s">
        <v>219</v>
      </c>
      <c r="H99" s="128"/>
      <c r="J99" t="s">
        <v>462</v>
      </c>
      <c r="K99">
        <v>361159.22958218725</v>
      </c>
      <c r="L99" s="37">
        <v>5.5576987179236985</v>
      </c>
    </row>
    <row r="100" spans="1:12" x14ac:dyDescent="0.2">
      <c r="A100"/>
      <c r="B100" s="41"/>
      <c r="E100" s="121" t="s">
        <v>408</v>
      </c>
      <c r="F100" s="125" t="s">
        <v>91</v>
      </c>
      <c r="G100" s="128" t="s">
        <v>219</v>
      </c>
      <c r="H100" s="128"/>
      <c r="J100" t="s">
        <v>463</v>
      </c>
      <c r="K100" t="s">
        <v>655</v>
      </c>
      <c r="L100" s="37">
        <v>0</v>
      </c>
    </row>
    <row r="101" spans="1:12" x14ac:dyDescent="0.2">
      <c r="A101"/>
      <c r="B101" s="41"/>
      <c r="C101" s="41"/>
      <c r="E101" s="121" t="s">
        <v>323</v>
      </c>
      <c r="F101" s="125" t="s">
        <v>90</v>
      </c>
      <c r="G101" s="128" t="s">
        <v>219</v>
      </c>
      <c r="H101" s="128"/>
      <c r="J101" t="s">
        <v>464</v>
      </c>
      <c r="K101">
        <v>93995.541301745645</v>
      </c>
      <c r="L101" s="37">
        <v>4.9731072532382719</v>
      </c>
    </row>
    <row r="102" spans="1:12" x14ac:dyDescent="0.2">
      <c r="A102"/>
      <c r="B102" s="41"/>
      <c r="C102" s="41"/>
      <c r="E102" s="121" t="s">
        <v>780</v>
      </c>
      <c r="F102" s="125" t="s">
        <v>91</v>
      </c>
      <c r="G102" s="128" t="s">
        <v>219</v>
      </c>
      <c r="H102" s="128"/>
      <c r="J102" t="s">
        <v>465</v>
      </c>
      <c r="K102">
        <v>62022.718054731886</v>
      </c>
      <c r="L102" s="37">
        <v>4.7925507946376147</v>
      </c>
    </row>
    <row r="103" spans="1:12" x14ac:dyDescent="0.2">
      <c r="A103"/>
      <c r="B103" s="41"/>
      <c r="C103" s="41"/>
      <c r="F103" s="8"/>
      <c r="J103" t="s">
        <v>328</v>
      </c>
      <c r="K103">
        <v>1964504.584933677</v>
      </c>
      <c r="L103" s="37">
        <v>6.2932530467436871</v>
      </c>
    </row>
    <row r="104" spans="1:12" x14ac:dyDescent="0.2">
      <c r="A104"/>
      <c r="B104" s="41"/>
      <c r="C104" s="41"/>
      <c r="F104" s="8"/>
      <c r="J104" t="s">
        <v>466</v>
      </c>
      <c r="K104" t="s">
        <v>655</v>
      </c>
      <c r="L104" s="37">
        <v>0</v>
      </c>
    </row>
    <row r="105" spans="1:12" x14ac:dyDescent="0.2">
      <c r="A105"/>
      <c r="B105" s="41"/>
      <c r="C105" s="41"/>
      <c r="F105" s="8"/>
      <c r="J105" t="s">
        <v>467</v>
      </c>
      <c r="K105">
        <v>337517.6663384178</v>
      </c>
      <c r="L105" s="37">
        <v>5.5282965095892447</v>
      </c>
    </row>
    <row r="106" spans="1:12" x14ac:dyDescent="0.2">
      <c r="A106"/>
      <c r="B106" s="137"/>
      <c r="C106" s="41"/>
      <c r="F106" s="8"/>
      <c r="J106" t="s">
        <v>330</v>
      </c>
      <c r="K106">
        <v>11167.088981974308</v>
      </c>
      <c r="L106" s="37">
        <v>4.047939976711775</v>
      </c>
    </row>
    <row r="107" spans="1:12" x14ac:dyDescent="0.2">
      <c r="A107"/>
      <c r="B107" s="41"/>
      <c r="C107" s="41"/>
      <c r="F107" s="8"/>
      <c r="J107" t="s">
        <v>332</v>
      </c>
      <c r="K107" t="s">
        <v>655</v>
      </c>
      <c r="L107" s="37">
        <v>0</v>
      </c>
    </row>
    <row r="108" spans="1:12" x14ac:dyDescent="0.2">
      <c r="A108"/>
      <c r="B108" s="41"/>
      <c r="C108" s="41"/>
      <c r="F108" s="8"/>
      <c r="J108" t="s">
        <v>472</v>
      </c>
      <c r="K108" t="s">
        <v>655</v>
      </c>
      <c r="L108" s="37">
        <v>0</v>
      </c>
    </row>
    <row r="109" spans="1:12" x14ac:dyDescent="0.2">
      <c r="A109"/>
      <c r="B109" s="41"/>
      <c r="C109" s="41"/>
      <c r="F109" s="8"/>
      <c r="J109" t="s">
        <v>473</v>
      </c>
      <c r="K109" t="s">
        <v>655</v>
      </c>
      <c r="L109" s="37">
        <v>0</v>
      </c>
    </row>
    <row r="110" spans="1:12" x14ac:dyDescent="0.2">
      <c r="A110"/>
      <c r="B110" s="41"/>
      <c r="C110" s="41"/>
      <c r="F110" s="8"/>
      <c r="J110" t="s">
        <v>474</v>
      </c>
      <c r="K110">
        <v>22961.333044764335</v>
      </c>
      <c r="L110" s="37">
        <v>4.360997097888812</v>
      </c>
    </row>
    <row r="111" spans="1:12" x14ac:dyDescent="0.2">
      <c r="A111"/>
      <c r="B111" s="41"/>
      <c r="C111" s="41"/>
      <c r="F111" s="8"/>
      <c r="J111" t="s">
        <v>335</v>
      </c>
      <c r="K111" t="s">
        <v>655</v>
      </c>
      <c r="L111" s="37">
        <v>0</v>
      </c>
    </row>
    <row r="112" spans="1:12" x14ac:dyDescent="0.2">
      <c r="A112"/>
      <c r="B112" s="41"/>
      <c r="C112" s="41"/>
      <c r="F112" s="8"/>
      <c r="J112" t="s">
        <v>475</v>
      </c>
      <c r="K112" t="s">
        <v>655</v>
      </c>
      <c r="L112" s="37">
        <v>0</v>
      </c>
    </row>
    <row r="113" spans="1:12" x14ac:dyDescent="0.2">
      <c r="A113"/>
      <c r="B113" s="41"/>
      <c r="C113" s="41"/>
      <c r="F113" s="8"/>
      <c r="J113" t="s">
        <v>476</v>
      </c>
      <c r="K113">
        <v>686173.73749885429</v>
      </c>
      <c r="L113" s="37">
        <v>5.8364340919224356</v>
      </c>
    </row>
    <row r="114" spans="1:12" x14ac:dyDescent="0.2">
      <c r="A114"/>
      <c r="B114" s="41"/>
      <c r="C114" s="41"/>
      <c r="F114" s="8"/>
      <c r="J114" t="s">
        <v>477</v>
      </c>
      <c r="K114">
        <v>309086.43599949864</v>
      </c>
      <c r="L114" s="37">
        <v>5.4900799468302921</v>
      </c>
    </row>
    <row r="115" spans="1:12" x14ac:dyDescent="0.2">
      <c r="A115"/>
      <c r="B115" s="41"/>
      <c r="C115" s="41"/>
      <c r="F115" s="8"/>
      <c r="J115" t="s">
        <v>403</v>
      </c>
      <c r="K115">
        <v>22940.136571048042</v>
      </c>
      <c r="L115" s="37">
        <v>4.3605959990873062</v>
      </c>
    </row>
    <row r="116" spans="1:12" x14ac:dyDescent="0.2">
      <c r="A116"/>
      <c r="B116" s="41"/>
      <c r="C116" s="41"/>
      <c r="F116" s="8"/>
      <c r="J116" t="s">
        <v>338</v>
      </c>
      <c r="K116">
        <v>22596.516328245158</v>
      </c>
      <c r="L116" s="37">
        <v>4.3540414897652004</v>
      </c>
    </row>
    <row r="117" spans="1:12" x14ac:dyDescent="0.2">
      <c r="A117"/>
      <c r="B117" s="41"/>
      <c r="C117" s="41"/>
      <c r="F117" s="8"/>
      <c r="J117" t="s">
        <v>478</v>
      </c>
      <c r="K117">
        <v>839048029.00601161</v>
      </c>
      <c r="L117" s="37">
        <v>8.9237868215382008</v>
      </c>
    </row>
    <row r="118" spans="1:12" x14ac:dyDescent="0.2">
      <c r="A118"/>
      <c r="B118" s="41"/>
      <c r="C118" s="41"/>
      <c r="F118" s="8"/>
      <c r="J118" t="s">
        <v>339</v>
      </c>
      <c r="K118">
        <v>923130.20480725914</v>
      </c>
      <c r="L118" s="37">
        <v>5.9652629613089152</v>
      </c>
    </row>
    <row r="119" spans="1:12" x14ac:dyDescent="0.2">
      <c r="A119"/>
      <c r="B119" s="41"/>
      <c r="C119" s="41"/>
      <c r="F119" s="8"/>
      <c r="J119" t="s">
        <v>341</v>
      </c>
      <c r="K119">
        <v>3796833.025026544</v>
      </c>
      <c r="L119" s="37">
        <v>6.5794214984028718</v>
      </c>
    </row>
    <row r="120" spans="1:12" x14ac:dyDescent="0.2">
      <c r="A120"/>
      <c r="B120" s="41"/>
      <c r="C120" s="41"/>
      <c r="F120" s="8"/>
      <c r="J120" t="s">
        <v>479</v>
      </c>
      <c r="K120" t="s">
        <v>655</v>
      </c>
      <c r="L120" s="37">
        <v>0</v>
      </c>
    </row>
    <row r="121" spans="1:12" x14ac:dyDescent="0.2">
      <c r="A121"/>
      <c r="B121" s="41"/>
      <c r="C121" s="41"/>
      <c r="F121" s="8"/>
      <c r="J121" t="s">
        <v>343</v>
      </c>
      <c r="K121">
        <v>234254722.72360972</v>
      </c>
      <c r="L121" s="37">
        <v>8.3696883552999566</v>
      </c>
    </row>
    <row r="122" spans="1:12" x14ac:dyDescent="0.2">
      <c r="A122"/>
      <c r="B122" s="41"/>
      <c r="C122" s="41"/>
      <c r="F122" s="8"/>
      <c r="J122" t="s">
        <v>480</v>
      </c>
      <c r="K122">
        <v>6585129.8212212194</v>
      </c>
      <c r="L122" s="37">
        <v>6.8185643411936647</v>
      </c>
    </row>
    <row r="123" spans="1:12" x14ac:dyDescent="0.2">
      <c r="A123"/>
      <c r="B123" s="41"/>
      <c r="F123" s="8"/>
      <c r="J123" t="s">
        <v>404</v>
      </c>
      <c r="K123" t="s">
        <v>655</v>
      </c>
      <c r="L123" s="37">
        <v>0</v>
      </c>
    </row>
    <row r="124" spans="1:12" x14ac:dyDescent="0.2">
      <c r="A124"/>
      <c r="B124" s="41"/>
      <c r="F124" s="8"/>
      <c r="J124" t="s">
        <v>481</v>
      </c>
      <c r="K124">
        <v>35662.21758842143</v>
      </c>
      <c r="L124" s="37">
        <v>4.5522083454705777</v>
      </c>
    </row>
    <row r="125" spans="1:12" x14ac:dyDescent="0.2">
      <c r="A125"/>
      <c r="B125" s="41"/>
      <c r="F125" s="8"/>
      <c r="J125" t="s">
        <v>482</v>
      </c>
      <c r="K125">
        <v>6270.0264102548299</v>
      </c>
      <c r="L125" s="37">
        <v>3.7972693701455142</v>
      </c>
    </row>
    <row r="126" spans="1:12" x14ac:dyDescent="0.2">
      <c r="A126"/>
      <c r="B126" s="41"/>
      <c r="F126" s="8"/>
      <c r="J126" t="s">
        <v>405</v>
      </c>
      <c r="K126">
        <v>9384.9031875263809</v>
      </c>
      <c r="L126" s="37">
        <v>3.9724297968998332</v>
      </c>
    </row>
    <row r="127" spans="1:12" x14ac:dyDescent="0.2">
      <c r="A127"/>
      <c r="B127" s="41"/>
      <c r="F127" s="8"/>
      <c r="J127" t="s">
        <v>483</v>
      </c>
      <c r="K127">
        <v>8033149.9408856612</v>
      </c>
      <c r="L127" s="37">
        <v>6.9048858732613656</v>
      </c>
    </row>
    <row r="128" spans="1:12" x14ac:dyDescent="0.2">
      <c r="A128"/>
      <c r="B128" s="41"/>
      <c r="F128" s="8"/>
      <c r="J128" t="s">
        <v>484</v>
      </c>
      <c r="K128">
        <v>146714.19938541207</v>
      </c>
      <c r="L128" s="37">
        <v>5.1664721480375961</v>
      </c>
    </row>
    <row r="129" spans="1:12" x14ac:dyDescent="0.2">
      <c r="A129"/>
      <c r="B129" s="41"/>
      <c r="F129" s="8"/>
      <c r="J129" t="s">
        <v>485</v>
      </c>
      <c r="K129" t="s">
        <v>655</v>
      </c>
      <c r="L129" s="37">
        <v>0</v>
      </c>
    </row>
    <row r="130" spans="1:12" x14ac:dyDescent="0.2">
      <c r="A130"/>
      <c r="B130" s="41"/>
      <c r="F130" s="8"/>
      <c r="J130" t="s">
        <v>486</v>
      </c>
      <c r="K130">
        <v>12391445.98102513</v>
      </c>
      <c r="L130" s="37">
        <v>7.0931219879691669</v>
      </c>
    </row>
    <row r="131" spans="1:12" x14ac:dyDescent="0.2">
      <c r="A131"/>
      <c r="B131" s="41"/>
      <c r="F131" s="8"/>
      <c r="J131" t="s">
        <v>487</v>
      </c>
      <c r="K131">
        <v>38271.493168146902</v>
      </c>
      <c r="L131" s="37">
        <v>4.5828754066205386</v>
      </c>
    </row>
    <row r="132" spans="1:12" x14ac:dyDescent="0.2">
      <c r="A132"/>
      <c r="B132" s="41"/>
      <c r="F132" s="8"/>
      <c r="J132" t="s">
        <v>531</v>
      </c>
      <c r="K132">
        <v>236025.97494680368</v>
      </c>
      <c r="L132" s="37">
        <v>5.3729598002383705</v>
      </c>
    </row>
    <row r="133" spans="1:12" x14ac:dyDescent="0.2">
      <c r="A133"/>
      <c r="B133" s="41"/>
      <c r="F133" s="8"/>
      <c r="J133" t="s">
        <v>488</v>
      </c>
      <c r="K133">
        <v>524863178.64292371</v>
      </c>
      <c r="L133" s="37">
        <v>8.7200461062543084</v>
      </c>
    </row>
    <row r="134" spans="1:12" x14ac:dyDescent="0.2">
      <c r="A134"/>
      <c r="B134" s="41"/>
      <c r="F134" s="8"/>
      <c r="J134" t="s">
        <v>489</v>
      </c>
      <c r="K134" t="s">
        <v>655</v>
      </c>
      <c r="L134" s="37">
        <v>0</v>
      </c>
    </row>
    <row r="135" spans="1:12" x14ac:dyDescent="0.2">
      <c r="A135"/>
      <c r="B135" s="41"/>
      <c r="F135" s="8"/>
      <c r="J135" t="s">
        <v>348</v>
      </c>
      <c r="K135">
        <v>1094661.6277807767</v>
      </c>
      <c r="L135" s="37">
        <v>6.0392798946119912</v>
      </c>
    </row>
    <row r="136" spans="1:12" x14ac:dyDescent="0.2">
      <c r="A136"/>
      <c r="B136" s="41"/>
      <c r="F136" s="8"/>
      <c r="J136" t="s">
        <v>490</v>
      </c>
      <c r="K136">
        <v>25626.669352302139</v>
      </c>
      <c r="L136" s="37">
        <v>4.4086921654542213</v>
      </c>
    </row>
    <row r="137" spans="1:12" x14ac:dyDescent="0.2">
      <c r="A137"/>
      <c r="B137" s="41"/>
      <c r="F137" s="8"/>
      <c r="J137" t="s">
        <v>350</v>
      </c>
      <c r="K137" t="s">
        <v>655</v>
      </c>
      <c r="L137" s="37">
        <v>0</v>
      </c>
    </row>
    <row r="138" spans="1:12" x14ac:dyDescent="0.2">
      <c r="A138"/>
      <c r="B138" s="41"/>
      <c r="F138" s="8"/>
      <c r="J138" t="s">
        <v>491</v>
      </c>
      <c r="K138">
        <v>565428.56835960166</v>
      </c>
      <c r="L138" s="37">
        <v>5.7523777474989055</v>
      </c>
    </row>
    <row r="139" spans="1:12" x14ac:dyDescent="0.2">
      <c r="A139"/>
      <c r="B139" s="41"/>
      <c r="F139" s="8"/>
      <c r="J139" t="s">
        <v>352</v>
      </c>
      <c r="K139">
        <v>103362.36150907392</v>
      </c>
      <c r="L139" s="37">
        <v>5.014362423045009</v>
      </c>
    </row>
    <row r="140" spans="1:12" x14ac:dyDescent="0.2">
      <c r="A140"/>
      <c r="B140" s="41"/>
      <c r="F140" s="8"/>
      <c r="J140" t="s">
        <v>492</v>
      </c>
      <c r="K140">
        <v>3625890.1927043069</v>
      </c>
      <c r="L140" s="37">
        <v>6.5594146476842852</v>
      </c>
    </row>
    <row r="141" spans="1:12" x14ac:dyDescent="0.2">
      <c r="A141"/>
      <c r="B141" s="41"/>
      <c r="F141" s="8"/>
      <c r="J141" t="s">
        <v>355</v>
      </c>
      <c r="K141" t="s">
        <v>655</v>
      </c>
      <c r="L141" s="37">
        <v>0</v>
      </c>
    </row>
    <row r="142" spans="1:12" x14ac:dyDescent="0.2">
      <c r="A142"/>
      <c r="B142" s="41"/>
      <c r="F142" s="8"/>
      <c r="J142" t="s">
        <v>493</v>
      </c>
      <c r="K142">
        <v>19731722.437646478</v>
      </c>
      <c r="L142" s="37">
        <v>7.2951649976959239</v>
      </c>
    </row>
    <row r="143" spans="1:12" x14ac:dyDescent="0.2">
      <c r="A143"/>
      <c r="B143" s="41"/>
      <c r="F143" s="8"/>
      <c r="J143" t="s">
        <v>406</v>
      </c>
      <c r="K143" t="s">
        <v>655</v>
      </c>
      <c r="L143" s="37">
        <v>0</v>
      </c>
    </row>
    <row r="144" spans="1:12" x14ac:dyDescent="0.2">
      <c r="A144"/>
      <c r="B144" s="41"/>
      <c r="F144" s="8"/>
      <c r="J144" t="s">
        <v>494</v>
      </c>
      <c r="K144" t="s">
        <v>655</v>
      </c>
      <c r="L144" s="37">
        <v>0</v>
      </c>
    </row>
    <row r="145" spans="1:12" x14ac:dyDescent="0.2">
      <c r="A145"/>
      <c r="B145" s="41"/>
      <c r="F145" s="8"/>
      <c r="J145" t="s">
        <v>495</v>
      </c>
      <c r="K145" t="s">
        <v>655</v>
      </c>
      <c r="L145" s="37">
        <v>0</v>
      </c>
    </row>
    <row r="146" spans="1:12" x14ac:dyDescent="0.2">
      <c r="A146"/>
      <c r="B146" s="41"/>
      <c r="F146" s="8"/>
      <c r="J146" t="s">
        <v>496</v>
      </c>
      <c r="K146">
        <v>333531.5057510878</v>
      </c>
      <c r="L146" s="37">
        <v>5.5231368641223737</v>
      </c>
    </row>
    <row r="147" spans="1:12" x14ac:dyDescent="0.2">
      <c r="A147"/>
      <c r="B147" s="41"/>
      <c r="F147" s="8"/>
      <c r="J147" t="s">
        <v>497</v>
      </c>
      <c r="K147" t="s">
        <v>655</v>
      </c>
      <c r="L147" s="37">
        <v>0</v>
      </c>
    </row>
    <row r="148" spans="1:12" x14ac:dyDescent="0.2">
      <c r="A148"/>
      <c r="B148" s="41"/>
      <c r="F148" s="8"/>
      <c r="J148" t="s">
        <v>498</v>
      </c>
      <c r="K148">
        <v>180144139.65629953</v>
      </c>
      <c r="L148" s="37">
        <v>8.2556201384745247</v>
      </c>
    </row>
    <row r="149" spans="1:12" x14ac:dyDescent="0.2">
      <c r="A149"/>
      <c r="B149" s="41"/>
      <c r="F149" s="8"/>
      <c r="J149" t="s">
        <v>499</v>
      </c>
      <c r="K149">
        <v>960605.93952558504</v>
      </c>
      <c r="L149" s="37">
        <v>5.9825452675988124</v>
      </c>
    </row>
    <row r="150" spans="1:12" x14ac:dyDescent="0.2">
      <c r="A150"/>
      <c r="B150" s="41"/>
      <c r="F150" s="8"/>
      <c r="J150" t="s">
        <v>359</v>
      </c>
      <c r="K150">
        <v>198355184.62016517</v>
      </c>
      <c r="L150" s="37">
        <v>8.2974435565747342</v>
      </c>
    </row>
    <row r="151" spans="1:12" x14ac:dyDescent="0.2">
      <c r="A151"/>
      <c r="B151" s="41"/>
      <c r="F151" s="8"/>
      <c r="J151" t="s">
        <v>500</v>
      </c>
      <c r="K151">
        <v>1467753673.8807125</v>
      </c>
      <c r="L151" s="37">
        <v>9.1666531761177463</v>
      </c>
    </row>
    <row r="152" spans="1:12" x14ac:dyDescent="0.2">
      <c r="A152"/>
      <c r="B152" s="41"/>
      <c r="F152" s="8"/>
      <c r="J152" t="s">
        <v>645</v>
      </c>
      <c r="K152">
        <v>6602719.0726526892</v>
      </c>
      <c r="L152" s="37">
        <v>6.819722819642811</v>
      </c>
    </row>
    <row r="153" spans="1:12" x14ac:dyDescent="0.2">
      <c r="A153"/>
      <c r="B153" s="41"/>
      <c r="F153" s="8"/>
      <c r="J153" t="s">
        <v>646</v>
      </c>
      <c r="K153">
        <v>29380.026559960053</v>
      </c>
      <c r="L153" s="37">
        <v>4.4680521840627767</v>
      </c>
    </row>
    <row r="154" spans="1:12" x14ac:dyDescent="0.2">
      <c r="A154"/>
      <c r="B154" s="41"/>
      <c r="F154" s="8"/>
      <c r="J154" t="s">
        <v>407</v>
      </c>
      <c r="K154">
        <v>108951.31276852539</v>
      </c>
      <c r="L154" s="37">
        <v>5.037232467484448</v>
      </c>
    </row>
    <row r="155" spans="1:12" x14ac:dyDescent="0.2">
      <c r="A155"/>
      <c r="B155" s="41"/>
      <c r="F155" s="8"/>
      <c r="J155" t="s">
        <v>647</v>
      </c>
      <c r="K155" t="s">
        <v>655</v>
      </c>
      <c r="L155" s="37">
        <v>0</v>
      </c>
    </row>
    <row r="156" spans="1:12" x14ac:dyDescent="0.2">
      <c r="A156"/>
      <c r="B156" s="41"/>
      <c r="F156" s="8"/>
      <c r="J156" t="s">
        <v>648</v>
      </c>
      <c r="K156">
        <v>29526.934871970479</v>
      </c>
      <c r="L156" s="37">
        <v>4.4702183661225448</v>
      </c>
    </row>
    <row r="157" spans="1:12" x14ac:dyDescent="0.2">
      <c r="A157"/>
      <c r="B157" s="41"/>
      <c r="F157" s="8"/>
      <c r="J157" t="s">
        <v>502</v>
      </c>
      <c r="K157">
        <v>6033839.3710078048</v>
      </c>
      <c r="L157" s="37">
        <v>6.7805937444843964</v>
      </c>
    </row>
    <row r="158" spans="1:12" x14ac:dyDescent="0.2">
      <c r="A158"/>
      <c r="B158" s="41"/>
      <c r="F158" s="8"/>
      <c r="J158" t="s">
        <v>361</v>
      </c>
      <c r="K158">
        <v>9627.7154907386521</v>
      </c>
      <c r="L158" s="37">
        <v>3.9835232479274718</v>
      </c>
    </row>
    <row r="159" spans="1:12" x14ac:dyDescent="0.2">
      <c r="A159"/>
      <c r="B159" s="41"/>
      <c r="F159" s="8"/>
      <c r="J159" t="s">
        <v>503</v>
      </c>
      <c r="K159">
        <v>140779.68567602799</v>
      </c>
      <c r="L159" s="37">
        <v>5.14853999120308</v>
      </c>
    </row>
    <row r="160" spans="1:12" x14ac:dyDescent="0.2">
      <c r="A160"/>
      <c r="B160" s="41"/>
      <c r="F160" s="8"/>
      <c r="J160" t="s">
        <v>504</v>
      </c>
      <c r="K160">
        <v>394078920.99157619</v>
      </c>
      <c r="L160" s="37">
        <v>8.5955832053759504</v>
      </c>
    </row>
    <row r="161" spans="1:12" x14ac:dyDescent="0.2">
      <c r="A161"/>
      <c r="B161" s="41"/>
      <c r="F161" s="8"/>
      <c r="J161" t="s">
        <v>501</v>
      </c>
      <c r="K161">
        <v>133818.39193795674</v>
      </c>
      <c r="L161" s="37">
        <v>5.1265158067669363</v>
      </c>
    </row>
    <row r="162" spans="1:12" x14ac:dyDescent="0.2">
      <c r="A162"/>
      <c r="B162" s="41"/>
      <c r="F162" s="8"/>
      <c r="J162" t="s">
        <v>505</v>
      </c>
      <c r="K162">
        <v>5918602.8272880418</v>
      </c>
      <c r="L162" s="37">
        <v>6.7722191972611636</v>
      </c>
    </row>
    <row r="163" spans="1:12" x14ac:dyDescent="0.2">
      <c r="A163"/>
      <c r="B163" s="41"/>
      <c r="F163" s="8"/>
      <c r="J163" t="s">
        <v>506</v>
      </c>
      <c r="K163">
        <v>48847.927443514956</v>
      </c>
      <c r="L163" s="37">
        <v>4.6888461418738361</v>
      </c>
    </row>
    <row r="164" spans="1:12" x14ac:dyDescent="0.2">
      <c r="A164"/>
      <c r="B164" s="41"/>
      <c r="F164" s="8"/>
      <c r="J164" t="s">
        <v>507</v>
      </c>
      <c r="K164">
        <v>15522.88926357427</v>
      </c>
      <c r="L164" s="37">
        <v>4.1909725593476308</v>
      </c>
    </row>
    <row r="165" spans="1:12" x14ac:dyDescent="0.2">
      <c r="A165"/>
      <c r="B165" s="41"/>
      <c r="F165" s="8"/>
      <c r="J165" t="s">
        <v>508</v>
      </c>
      <c r="K165">
        <v>101324.23003962527</v>
      </c>
      <c r="L165" s="37">
        <v>5.0057133122329995</v>
      </c>
    </row>
    <row r="166" spans="1:12" x14ac:dyDescent="0.2">
      <c r="A166"/>
      <c r="B166" s="41"/>
      <c r="F166" s="8"/>
      <c r="J166" t="s">
        <v>509</v>
      </c>
      <c r="K166">
        <v>824428366.04642677</v>
      </c>
      <c r="L166" s="37">
        <v>8.9161529261026882</v>
      </c>
    </row>
    <row r="167" spans="1:12" x14ac:dyDescent="0.2">
      <c r="A167"/>
      <c r="B167" s="41"/>
      <c r="F167" s="8"/>
      <c r="J167" t="s">
        <v>510</v>
      </c>
      <c r="K167">
        <v>131899.44398115511</v>
      </c>
      <c r="L167" s="37">
        <v>5.1202429647925731</v>
      </c>
    </row>
    <row r="168" spans="1:12" x14ac:dyDescent="0.2">
      <c r="A168"/>
      <c r="B168" s="41"/>
      <c r="F168" s="8"/>
      <c r="J168" t="s">
        <v>365</v>
      </c>
      <c r="K168">
        <v>64422140.432674281</v>
      </c>
      <c r="L168" s="37">
        <v>7.8090351502051334</v>
      </c>
    </row>
    <row r="169" spans="1:12" x14ac:dyDescent="0.2">
      <c r="A169"/>
      <c r="B169" s="41"/>
      <c r="F169" s="8"/>
      <c r="J169" t="s">
        <v>511</v>
      </c>
      <c r="K169">
        <v>9510389.9259271063</v>
      </c>
      <c r="L169" s="37">
        <v>6.9781983233734728</v>
      </c>
    </row>
    <row r="170" spans="1:12" x14ac:dyDescent="0.2">
      <c r="A170"/>
      <c r="B170" s="41"/>
      <c r="F170" s="8"/>
      <c r="J170" t="s">
        <v>512</v>
      </c>
      <c r="K170">
        <v>65195216.143178895</v>
      </c>
      <c r="L170" s="37">
        <v>7.8142157294920072</v>
      </c>
    </row>
    <row r="171" spans="1:12" x14ac:dyDescent="0.2">
      <c r="A171"/>
      <c r="B171" s="41"/>
      <c r="F171" s="8"/>
      <c r="J171" t="s">
        <v>513</v>
      </c>
      <c r="K171">
        <v>9288262.7040582299</v>
      </c>
      <c r="L171" s="37">
        <v>6.9679344902478952</v>
      </c>
    </row>
    <row r="172" spans="1:12" x14ac:dyDescent="0.2">
      <c r="A172"/>
      <c r="B172" s="41"/>
      <c r="F172" s="8"/>
      <c r="J172" t="s">
        <v>514</v>
      </c>
      <c r="K172">
        <v>24671.560936460555</v>
      </c>
      <c r="L172" s="37">
        <v>4.392196627586447</v>
      </c>
    </row>
    <row r="173" spans="1:12" x14ac:dyDescent="0.2">
      <c r="A173"/>
      <c r="B173" s="41"/>
      <c r="F173" s="8"/>
      <c r="J173" t="s">
        <v>515</v>
      </c>
      <c r="K173">
        <v>214348.8814939695</v>
      </c>
      <c r="L173" s="37">
        <v>5.3311212216359474</v>
      </c>
    </row>
    <row r="174" spans="1:12" x14ac:dyDescent="0.2">
      <c r="A174"/>
      <c r="B174" s="41"/>
      <c r="F174" s="8"/>
      <c r="J174" t="s">
        <v>516</v>
      </c>
      <c r="K174">
        <v>3905541.2591659487</v>
      </c>
      <c r="L174" s="37">
        <v>6.5916812301671488</v>
      </c>
    </row>
    <row r="175" spans="1:12" x14ac:dyDescent="0.2">
      <c r="A175"/>
      <c r="B175" s="41"/>
      <c r="F175" s="8"/>
      <c r="J175" t="s">
        <v>517</v>
      </c>
      <c r="K175">
        <v>25786.961877209858</v>
      </c>
      <c r="L175" s="37">
        <v>4.4114001782106103</v>
      </c>
    </row>
    <row r="176" spans="1:12" x14ac:dyDescent="0.2">
      <c r="A176"/>
      <c r="B176" s="41"/>
      <c r="F176" s="8"/>
      <c r="J176" t="s">
        <v>389</v>
      </c>
      <c r="K176">
        <v>153506.28615059541</v>
      </c>
      <c r="L176" s="37">
        <v>5.1861261647292771</v>
      </c>
    </row>
    <row r="177" spans="1:12" x14ac:dyDescent="0.2">
      <c r="A177"/>
      <c r="B177" s="41"/>
      <c r="F177" s="8"/>
      <c r="J177" t="s">
        <v>518</v>
      </c>
      <c r="K177">
        <v>301948609.10509318</v>
      </c>
      <c r="L177" s="37">
        <v>8.4799330334165184</v>
      </c>
    </row>
    <row r="178" spans="1:12" x14ac:dyDescent="0.2">
      <c r="A178"/>
      <c r="B178" s="41"/>
      <c r="F178" s="8"/>
      <c r="J178" t="s">
        <v>519</v>
      </c>
      <c r="K178">
        <v>1964876438.7305942</v>
      </c>
      <c r="L178" s="37">
        <v>9.2933352449584117</v>
      </c>
    </row>
    <row r="179" spans="1:12" x14ac:dyDescent="0.2">
      <c r="A179"/>
      <c r="B179" s="41"/>
      <c r="F179" s="8"/>
      <c r="J179" t="s">
        <v>520</v>
      </c>
      <c r="K179">
        <v>1757661.8855013349</v>
      </c>
      <c r="L179" s="37">
        <v>6.244935335252114</v>
      </c>
    </row>
    <row r="180" spans="1:12" x14ac:dyDescent="0.2">
      <c r="A180"/>
      <c r="B180" s="41"/>
      <c r="F180" s="8"/>
      <c r="J180" t="s">
        <v>521</v>
      </c>
      <c r="K180">
        <v>1663215.4467020058</v>
      </c>
      <c r="L180" s="37">
        <v>6.220948509744705</v>
      </c>
    </row>
    <row r="181" spans="1:12" x14ac:dyDescent="0.2">
      <c r="A181"/>
      <c r="B181" s="41"/>
      <c r="F181" s="8"/>
      <c r="J181" t="s">
        <v>522</v>
      </c>
      <c r="K181">
        <v>790713281.28625047</v>
      </c>
      <c r="L181" s="37">
        <v>8.8980190335248182</v>
      </c>
    </row>
    <row r="182" spans="1:12" x14ac:dyDescent="0.2">
      <c r="A182"/>
      <c r="B182" s="41"/>
      <c r="F182" s="8"/>
      <c r="J182" t="s">
        <v>523</v>
      </c>
      <c r="K182">
        <v>73856.717339468654</v>
      </c>
      <c r="L182" s="37">
        <v>4.8683900009451184</v>
      </c>
    </row>
    <row r="183" spans="1:12" x14ac:dyDescent="0.2">
      <c r="A183"/>
      <c r="B183" s="41"/>
      <c r="F183" s="8"/>
      <c r="J183" t="s">
        <v>524</v>
      </c>
      <c r="K183">
        <v>259466.332360676</v>
      </c>
      <c r="L183" s="37">
        <v>5.4140810129799677</v>
      </c>
    </row>
    <row r="184" spans="1:12" x14ac:dyDescent="0.2">
      <c r="A184"/>
      <c r="B184" s="41"/>
      <c r="F184" s="8"/>
      <c r="J184" t="s">
        <v>391</v>
      </c>
      <c r="K184" t="s">
        <v>655</v>
      </c>
      <c r="L184" s="37">
        <v>0</v>
      </c>
    </row>
    <row r="185" spans="1:12" x14ac:dyDescent="0.2">
      <c r="A185"/>
      <c r="B185" s="41"/>
      <c r="F185" s="8"/>
      <c r="J185" t="s">
        <v>525</v>
      </c>
      <c r="K185">
        <v>4604675.4920572396</v>
      </c>
      <c r="L185" s="37">
        <v>6.6631990293266243</v>
      </c>
    </row>
    <row r="186" spans="1:12" x14ac:dyDescent="0.2">
      <c r="A186"/>
      <c r="B186" s="41"/>
      <c r="F186" s="8"/>
      <c r="J186" t="s">
        <v>526</v>
      </c>
      <c r="K186">
        <v>1286762.2312260184</v>
      </c>
      <c r="L186" s="37">
        <v>6.1094983050968494</v>
      </c>
    </row>
    <row r="187" spans="1:12" x14ac:dyDescent="0.2">
      <c r="A187"/>
      <c r="B187" s="41"/>
      <c r="F187" s="8"/>
      <c r="J187" t="s">
        <v>527</v>
      </c>
      <c r="K187">
        <v>101298352.4596362</v>
      </c>
      <c r="L187" s="37">
        <v>8.0056023819495472</v>
      </c>
    </row>
    <row r="188" spans="1:12" x14ac:dyDescent="0.2">
      <c r="A188"/>
      <c r="B188" s="41"/>
      <c r="F188" s="8"/>
      <c r="J188" t="s">
        <v>528</v>
      </c>
      <c r="K188">
        <v>646252.83951107052</v>
      </c>
      <c r="L188" s="37">
        <v>5.8104024643128769</v>
      </c>
    </row>
    <row r="189" spans="1:12" x14ac:dyDescent="0.2">
      <c r="A189"/>
      <c r="B189" s="41"/>
      <c r="F189" s="8"/>
      <c r="J189" t="s">
        <v>529</v>
      </c>
      <c r="K189">
        <v>55372.978827397899</v>
      </c>
      <c r="L189" s="37">
        <v>4.7432978873100806</v>
      </c>
    </row>
    <row r="190" spans="1:12" x14ac:dyDescent="0.2">
      <c r="A190"/>
      <c r="B190" s="41"/>
      <c r="F190" s="8"/>
      <c r="J190" t="s">
        <v>394</v>
      </c>
      <c r="K190">
        <v>108779346.93813705</v>
      </c>
      <c r="L190" s="37">
        <v>8.0365464471798802</v>
      </c>
    </row>
    <row r="191" spans="1:12" x14ac:dyDescent="0.2">
      <c r="A191"/>
      <c r="B191" s="41"/>
      <c r="F191" s="8"/>
      <c r="J191" t="s">
        <v>530</v>
      </c>
      <c r="K191">
        <v>419239.78713301121</v>
      </c>
      <c r="L191" s="37">
        <v>5.6224624918009587</v>
      </c>
    </row>
    <row r="192" spans="1:12" x14ac:dyDescent="0.2">
      <c r="A192"/>
      <c r="B192" s="41"/>
      <c r="F192" s="8"/>
      <c r="J192" t="s">
        <v>532</v>
      </c>
      <c r="K192">
        <v>2943612.4675364746</v>
      </c>
      <c r="L192" s="37">
        <v>6.468880633692395</v>
      </c>
    </row>
    <row r="193" spans="1:12" x14ac:dyDescent="0.2">
      <c r="A193"/>
      <c r="B193" s="41"/>
      <c r="F193" s="8"/>
      <c r="J193" t="s">
        <v>533</v>
      </c>
      <c r="K193">
        <v>53346.269009807416</v>
      </c>
      <c r="L193" s="37">
        <v>4.7271040506561919</v>
      </c>
    </row>
    <row r="194" spans="1:12" x14ac:dyDescent="0.2">
      <c r="A194"/>
      <c r="B194" s="41"/>
      <c r="F194" s="8"/>
      <c r="J194" t="s">
        <v>534</v>
      </c>
      <c r="K194">
        <v>28657998.837741274</v>
      </c>
      <c r="L194" s="37">
        <v>7.4572458607274221</v>
      </c>
    </row>
    <row r="195" spans="1:12" x14ac:dyDescent="0.2">
      <c r="A195"/>
      <c r="B195" s="41"/>
      <c r="F195" s="8"/>
      <c r="J195" t="s">
        <v>336</v>
      </c>
      <c r="K195">
        <v>2664921.8070927835</v>
      </c>
      <c r="L195" s="37">
        <v>6.4256844706810439</v>
      </c>
    </row>
    <row r="196" spans="1:12" x14ac:dyDescent="0.2">
      <c r="A196"/>
      <c r="B196" s="41"/>
      <c r="F196" s="8"/>
      <c r="J196" t="s">
        <v>535</v>
      </c>
      <c r="K196">
        <v>35815650.521863669</v>
      </c>
      <c r="L196" s="37">
        <v>7.5540728436836684</v>
      </c>
    </row>
    <row r="197" spans="1:12" x14ac:dyDescent="0.2">
      <c r="A197"/>
      <c r="B197" s="41"/>
      <c r="F197" s="8"/>
      <c r="J197" t="s">
        <v>536</v>
      </c>
      <c r="K197">
        <v>127993.74601910429</v>
      </c>
      <c r="L197" s="37">
        <v>5.1071887498373405</v>
      </c>
    </row>
    <row r="198" spans="1:12" x14ac:dyDescent="0.2">
      <c r="A198"/>
      <c r="B198" s="41"/>
      <c r="F198" s="8"/>
      <c r="J198" t="s">
        <v>537</v>
      </c>
      <c r="K198">
        <v>322235.97308176063</v>
      </c>
      <c r="L198" s="37">
        <v>5.5081740216165169</v>
      </c>
    </row>
    <row r="199" spans="1:12" x14ac:dyDescent="0.2">
      <c r="A199"/>
      <c r="B199" s="41"/>
      <c r="F199" s="8"/>
      <c r="J199" t="s">
        <v>538</v>
      </c>
      <c r="K199">
        <v>8983.6365528439019</v>
      </c>
      <c r="L199" s="37">
        <v>3.9534521735420025</v>
      </c>
    </row>
    <row r="200" spans="1:12" x14ac:dyDescent="0.2">
      <c r="A200"/>
      <c r="B200" s="41"/>
      <c r="F200" s="8"/>
      <c r="J200" t="s">
        <v>539</v>
      </c>
      <c r="K200">
        <v>319762.78348266211</v>
      </c>
      <c r="L200" s="37">
        <v>5.5048279157308428</v>
      </c>
    </row>
    <row r="201" spans="1:12" x14ac:dyDescent="0.2">
      <c r="A201"/>
      <c r="B201" s="41"/>
      <c r="F201" s="8"/>
      <c r="J201" t="s">
        <v>540</v>
      </c>
      <c r="K201">
        <v>5290.837508627741</v>
      </c>
      <c r="L201" s="37">
        <v>3.7235244237528144</v>
      </c>
    </row>
    <row r="202" spans="1:12" x14ac:dyDescent="0.2">
      <c r="A202"/>
      <c r="B202" s="41"/>
      <c r="F202" s="8"/>
      <c r="J202" t="s">
        <v>541</v>
      </c>
      <c r="K202" t="s">
        <v>655</v>
      </c>
      <c r="L202" s="37">
        <v>0</v>
      </c>
    </row>
    <row r="203" spans="1:12" x14ac:dyDescent="0.2">
      <c r="A203"/>
      <c r="B203" s="41"/>
      <c r="F203" s="8"/>
      <c r="J203" t="s">
        <v>542</v>
      </c>
      <c r="K203">
        <v>16100509.563266851</v>
      </c>
      <c r="L203" s="37">
        <v>7.2068396211879353</v>
      </c>
    </row>
    <row r="204" spans="1:12" x14ac:dyDescent="0.2">
      <c r="A204"/>
      <c r="B204" s="41"/>
      <c r="F204" s="8"/>
      <c r="J204" t="s">
        <v>329</v>
      </c>
      <c r="K204">
        <v>1072974.4982059873</v>
      </c>
      <c r="L204" s="37">
        <v>6.03058940004607</v>
      </c>
    </row>
    <row r="205" spans="1:12" x14ac:dyDescent="0.2">
      <c r="A205"/>
      <c r="B205" s="41"/>
      <c r="F205" s="8"/>
      <c r="J205" t="s">
        <v>543</v>
      </c>
      <c r="K205">
        <v>32926.350111737229</v>
      </c>
      <c r="L205" s="37">
        <v>4.5175435918056062</v>
      </c>
    </row>
    <row r="206" spans="1:12" x14ac:dyDescent="0.2">
      <c r="A206"/>
      <c r="B206" s="41"/>
      <c r="F206" s="8"/>
      <c r="J206" t="s">
        <v>544</v>
      </c>
      <c r="K206">
        <v>14681.274529439377</v>
      </c>
      <c r="L206" s="37">
        <v>4.1667637597404985</v>
      </c>
    </row>
    <row r="207" spans="1:12" x14ac:dyDescent="0.2">
      <c r="A207"/>
      <c r="B207" s="41"/>
      <c r="F207" s="8"/>
      <c r="J207" t="s">
        <v>545</v>
      </c>
      <c r="K207">
        <v>162726.00203059154</v>
      </c>
      <c r="L207" s="37">
        <v>5.2114569545111511</v>
      </c>
    </row>
    <row r="208" spans="1:12" x14ac:dyDescent="0.2">
      <c r="A208"/>
      <c r="B208" s="41"/>
      <c r="F208" s="8"/>
      <c r="J208" t="s">
        <v>546</v>
      </c>
      <c r="K208">
        <v>12314877.319754021</v>
      </c>
      <c r="L208" s="37">
        <v>7.0904300897748582</v>
      </c>
    </row>
    <row r="209" spans="1:12" x14ac:dyDescent="0.2">
      <c r="A209"/>
      <c r="B209" s="41"/>
      <c r="F209" s="8"/>
      <c r="J209" t="s">
        <v>547</v>
      </c>
      <c r="K209">
        <v>15325.0075491525</v>
      </c>
      <c r="L209" s="37">
        <v>4.1854006971254911</v>
      </c>
    </row>
    <row r="210" spans="1:12" x14ac:dyDescent="0.2">
      <c r="A210"/>
      <c r="B210" s="41"/>
      <c r="F210" s="8"/>
      <c r="J210" t="s">
        <v>549</v>
      </c>
      <c r="K210">
        <v>5847.2061167985266</v>
      </c>
      <c r="L210" s="37">
        <v>3.7669484031943008</v>
      </c>
    </row>
    <row r="211" spans="1:12" x14ac:dyDescent="0.2">
      <c r="A211"/>
      <c r="B211" s="41"/>
      <c r="F211" s="8"/>
      <c r="J211" t="s">
        <v>382</v>
      </c>
      <c r="K211">
        <v>2850758.5951388245</v>
      </c>
      <c r="L211" s="37">
        <v>6.4549604424101279</v>
      </c>
    </row>
    <row r="212" spans="1:12" x14ac:dyDescent="0.2">
      <c r="A212"/>
      <c r="B212" s="41"/>
      <c r="F212" s="8"/>
      <c r="J212" t="s">
        <v>550</v>
      </c>
      <c r="K212">
        <v>284667.66473025666</v>
      </c>
      <c r="L212" s="37">
        <v>5.4543381386370822</v>
      </c>
    </row>
    <row r="213" spans="1:12" x14ac:dyDescent="0.2">
      <c r="A213"/>
      <c r="B213" s="41"/>
      <c r="F213" s="8"/>
      <c r="J213" t="s">
        <v>551</v>
      </c>
      <c r="K213">
        <v>16283.288349651219</v>
      </c>
      <c r="L213" s="37">
        <v>4.2117421135689943</v>
      </c>
    </row>
    <row r="214" spans="1:12" x14ac:dyDescent="0.2">
      <c r="A214"/>
      <c r="B214" s="41"/>
      <c r="F214" s="8"/>
      <c r="J214" t="s">
        <v>552</v>
      </c>
      <c r="K214">
        <v>23017.950230239294</v>
      </c>
      <c r="L214" s="37">
        <v>4.3620666466903062</v>
      </c>
    </row>
    <row r="215" spans="1:12" x14ac:dyDescent="0.2">
      <c r="A215"/>
      <c r="B215" s="41"/>
      <c r="F215" s="8"/>
      <c r="J215" t="s">
        <v>553</v>
      </c>
      <c r="K215">
        <v>8523.7104203436211</v>
      </c>
      <c r="L215" s="37">
        <v>3.9306286868207767</v>
      </c>
    </row>
    <row r="216" spans="1:12" x14ac:dyDescent="0.2">
      <c r="A216"/>
      <c r="B216" s="41"/>
      <c r="F216" s="8"/>
      <c r="J216" t="s">
        <v>554</v>
      </c>
      <c r="K216" t="s">
        <v>655</v>
      </c>
      <c r="L216" s="37">
        <v>0</v>
      </c>
    </row>
    <row r="217" spans="1:12" x14ac:dyDescent="0.2">
      <c r="A217"/>
      <c r="B217" s="41"/>
      <c r="F217" s="8"/>
      <c r="J217" t="s">
        <v>649</v>
      </c>
      <c r="K217">
        <v>335624.7208970288</v>
      </c>
      <c r="L217" s="37">
        <v>5.5258539418877852</v>
      </c>
    </row>
    <row r="218" spans="1:12" x14ac:dyDescent="0.2">
      <c r="A218"/>
      <c r="B218" s="41"/>
      <c r="F218" s="8"/>
      <c r="J218" t="s">
        <v>650</v>
      </c>
      <c r="K218">
        <v>381335.12578505866</v>
      </c>
      <c r="L218" s="37">
        <v>5.5813068111273703</v>
      </c>
    </row>
    <row r="219" spans="1:12" x14ac:dyDescent="0.2">
      <c r="A219"/>
      <c r="B219" s="41"/>
      <c r="F219" s="8"/>
      <c r="J219" t="s">
        <v>384</v>
      </c>
      <c r="K219" t="s">
        <v>655</v>
      </c>
      <c r="L219" s="37">
        <v>0</v>
      </c>
    </row>
    <row r="220" spans="1:12" x14ac:dyDescent="0.2">
      <c r="A220"/>
      <c r="B220" s="41"/>
      <c r="F220" s="8"/>
      <c r="J220" t="s">
        <v>555</v>
      </c>
      <c r="K220">
        <v>19434.748728955212</v>
      </c>
      <c r="L220" s="37">
        <v>4.2885789300285841</v>
      </c>
    </row>
    <row r="221" spans="1:12" x14ac:dyDescent="0.2">
      <c r="A221"/>
      <c r="B221" s="41"/>
      <c r="F221" s="8"/>
      <c r="J221" t="s">
        <v>556</v>
      </c>
      <c r="K221">
        <v>54769.88960441848</v>
      </c>
      <c r="L221" s="37">
        <v>4.7385418655546721</v>
      </c>
    </row>
    <row r="222" spans="1:12" x14ac:dyDescent="0.2">
      <c r="A222"/>
      <c r="B222" s="41"/>
      <c r="F222" s="8"/>
      <c r="J222" t="s">
        <v>557</v>
      </c>
      <c r="K222">
        <v>24254.609894383186</v>
      </c>
      <c r="L222" s="37">
        <v>4.3847942939248039</v>
      </c>
    </row>
    <row r="223" spans="1:12" x14ac:dyDescent="0.2">
      <c r="A223"/>
      <c r="B223" s="41"/>
      <c r="F223" s="8"/>
      <c r="J223" t="s">
        <v>559</v>
      </c>
      <c r="K223">
        <v>28830.218404689247</v>
      </c>
      <c r="L223" s="37">
        <v>4.4598479324191507</v>
      </c>
    </row>
    <row r="224" spans="1:12" x14ac:dyDescent="0.2">
      <c r="A224"/>
      <c r="B224" s="41"/>
      <c r="F224" s="8"/>
      <c r="J224" t="s">
        <v>561</v>
      </c>
      <c r="K224">
        <v>140964.35217169215</v>
      </c>
      <c r="L224" s="37">
        <v>5.1491092998007462</v>
      </c>
    </row>
    <row r="225" spans="1:12" x14ac:dyDescent="0.2">
      <c r="A225"/>
      <c r="B225" s="41"/>
      <c r="F225" s="8"/>
      <c r="J225" t="s">
        <v>563</v>
      </c>
      <c r="K225">
        <v>50672.911206361438</v>
      </c>
      <c r="L225" s="37">
        <v>4.7047758556334687</v>
      </c>
    </row>
    <row r="226" spans="1:12" x14ac:dyDescent="0.2">
      <c r="A226"/>
      <c r="B226" s="41"/>
      <c r="F226" s="8"/>
      <c r="J226" t="s">
        <v>564</v>
      </c>
      <c r="K226">
        <v>151751.86505086435</v>
      </c>
      <c r="L226" s="37">
        <v>5.1811340373177828</v>
      </c>
    </row>
    <row r="227" spans="1:12" x14ac:dyDescent="0.2">
      <c r="A227"/>
      <c r="B227" s="41"/>
      <c r="F227" s="8"/>
      <c r="J227" t="s">
        <v>565</v>
      </c>
      <c r="K227">
        <v>99777.553385568695</v>
      </c>
      <c r="L227" s="37">
        <v>4.9990328505334691</v>
      </c>
    </row>
    <row r="228" spans="1:12" x14ac:dyDescent="0.2">
      <c r="A228"/>
      <c r="B228" s="41"/>
      <c r="F228" s="8"/>
      <c r="J228" t="s">
        <v>566</v>
      </c>
      <c r="K228">
        <v>828206.25798301108</v>
      </c>
      <c r="L228" s="37">
        <v>5.9181385077375035</v>
      </c>
    </row>
    <row r="229" spans="1:12" x14ac:dyDescent="0.2">
      <c r="A229"/>
      <c r="B229" s="41"/>
      <c r="F229" s="8"/>
      <c r="J229" t="s">
        <v>567</v>
      </c>
      <c r="K229">
        <v>14077.048367833144</v>
      </c>
      <c r="L229" s="37">
        <v>4.1485116028214799</v>
      </c>
    </row>
    <row r="230" spans="1:12" x14ac:dyDescent="0.2">
      <c r="A230"/>
      <c r="B230" s="41"/>
      <c r="F230" s="8"/>
      <c r="J230" t="s">
        <v>568</v>
      </c>
      <c r="K230">
        <v>34309.824009113225</v>
      </c>
      <c r="L230" s="37">
        <v>4.5354184903654993</v>
      </c>
    </row>
    <row r="231" spans="1:12" x14ac:dyDescent="0.2">
      <c r="A231"/>
      <c r="B231" s="41"/>
      <c r="F231" s="8"/>
      <c r="J231" t="s">
        <v>368</v>
      </c>
      <c r="K231">
        <v>170976.46731318126</v>
      </c>
      <c r="L231" s="37">
        <v>5.2329363395188757</v>
      </c>
    </row>
    <row r="232" spans="1:12" x14ac:dyDescent="0.2">
      <c r="A232"/>
      <c r="B232" s="41"/>
      <c r="F232" s="8"/>
      <c r="J232" t="s">
        <v>569</v>
      </c>
      <c r="K232">
        <v>18844.965301986969</v>
      </c>
      <c r="L232" s="37">
        <v>4.2751953421480824</v>
      </c>
    </row>
    <row r="233" spans="1:12" x14ac:dyDescent="0.2">
      <c r="A233"/>
      <c r="B233" s="41"/>
      <c r="F233" s="8"/>
      <c r="J233" t="s">
        <v>571</v>
      </c>
      <c r="K233">
        <v>32352.697401221361</v>
      </c>
      <c r="L233" s="37">
        <v>4.5099104957505967</v>
      </c>
    </row>
    <row r="234" spans="1:12" x14ac:dyDescent="0.2">
      <c r="A234"/>
      <c r="B234" s="41"/>
      <c r="F234" s="8"/>
      <c r="J234" t="s">
        <v>334</v>
      </c>
      <c r="K234">
        <v>46124.04130896194</v>
      </c>
      <c r="L234" s="37">
        <v>4.6639273524233849</v>
      </c>
    </row>
    <row r="235" spans="1:12" x14ac:dyDescent="0.2">
      <c r="A235"/>
      <c r="B235" s="41"/>
      <c r="F235" s="8"/>
      <c r="J235" t="s">
        <v>572</v>
      </c>
      <c r="K235">
        <v>76559.887057536602</v>
      </c>
      <c r="L235" s="37">
        <v>4.8840012840905631</v>
      </c>
    </row>
    <row r="236" spans="1:12" x14ac:dyDescent="0.2">
      <c r="A236"/>
      <c r="B236" s="41"/>
      <c r="F236" s="8"/>
      <c r="J236" t="s">
        <v>385</v>
      </c>
      <c r="K236">
        <v>83264.204541137107</v>
      </c>
      <c r="L236" s="37">
        <v>4.9204583374048374</v>
      </c>
    </row>
    <row r="237" spans="1:12" x14ac:dyDescent="0.2">
      <c r="A237"/>
      <c r="B237" s="41"/>
      <c r="F237" s="8"/>
      <c r="J237" t="s">
        <v>573</v>
      </c>
      <c r="K237">
        <v>34899.250604271459</v>
      </c>
      <c r="L237" s="37">
        <v>4.5428161014026198</v>
      </c>
    </row>
    <row r="238" spans="1:12" x14ac:dyDescent="0.2">
      <c r="A238"/>
      <c r="B238" s="41"/>
      <c r="F238" s="8"/>
      <c r="J238" t="s">
        <v>574</v>
      </c>
      <c r="K238">
        <v>58578.310106832592</v>
      </c>
      <c r="L238" s="37">
        <v>4.7677368388057433</v>
      </c>
    </row>
    <row r="239" spans="1:12" x14ac:dyDescent="0.2">
      <c r="A239"/>
      <c r="B239" s="41"/>
      <c r="F239" s="8"/>
      <c r="J239" t="s">
        <v>575</v>
      </c>
      <c r="K239">
        <v>545493.4314558747</v>
      </c>
      <c r="L239" s="37">
        <v>5.7367895254108081</v>
      </c>
    </row>
    <row r="240" spans="1:12" x14ac:dyDescent="0.2">
      <c r="A240"/>
      <c r="B240" s="41"/>
      <c r="F240" s="8"/>
      <c r="J240" t="s">
        <v>576</v>
      </c>
      <c r="K240">
        <v>746413.79939947813</v>
      </c>
      <c r="L240" s="37">
        <v>5.8729796598751642</v>
      </c>
    </row>
    <row r="241" spans="1:12" x14ac:dyDescent="0.2">
      <c r="A241"/>
      <c r="B241" s="41"/>
      <c r="F241" s="8"/>
      <c r="J241" t="s">
        <v>577</v>
      </c>
      <c r="K241">
        <v>2288706.1101740594</v>
      </c>
      <c r="L241" s="37">
        <v>6.3595900290554734</v>
      </c>
    </row>
    <row r="242" spans="1:12" x14ac:dyDescent="0.2">
      <c r="A242"/>
      <c r="B242" s="41"/>
      <c r="F242" s="8"/>
      <c r="J242" t="s">
        <v>578</v>
      </c>
      <c r="K242">
        <v>5035134.700114225</v>
      </c>
      <c r="L242" s="37">
        <v>6.7020110933074761</v>
      </c>
    </row>
    <row r="243" spans="1:12" x14ac:dyDescent="0.2">
      <c r="A243"/>
      <c r="B243" s="41"/>
      <c r="F243" s="8"/>
      <c r="J243" t="s">
        <v>582</v>
      </c>
      <c r="K243">
        <v>1832076.9488785756</v>
      </c>
      <c r="L243" s="37">
        <v>6.2629437104735022</v>
      </c>
    </row>
    <row r="244" spans="1:12" x14ac:dyDescent="0.2">
      <c r="A244"/>
      <c r="B244" s="41"/>
      <c r="F244" s="8"/>
      <c r="J244" t="s">
        <v>583</v>
      </c>
      <c r="K244">
        <v>115988.88529994915</v>
      </c>
      <c r="L244" s="37">
        <v>5.0644163747082098</v>
      </c>
    </row>
    <row r="245" spans="1:12" x14ac:dyDescent="0.2">
      <c r="A245"/>
      <c r="B245" s="41"/>
      <c r="F245" s="8"/>
      <c r="J245" t="s">
        <v>584</v>
      </c>
      <c r="K245">
        <v>449124.22664254688</v>
      </c>
      <c r="L245" s="37">
        <v>5.6523664823915789</v>
      </c>
    </row>
    <row r="246" spans="1:12" x14ac:dyDescent="0.2">
      <c r="A246"/>
      <c r="B246" s="41"/>
      <c r="F246" s="8"/>
      <c r="J246" t="s">
        <v>585</v>
      </c>
      <c r="K246">
        <v>798421484.06153238</v>
      </c>
      <c r="L246" s="37">
        <v>8.9022322145065687</v>
      </c>
    </row>
    <row r="247" spans="1:12" x14ac:dyDescent="0.2">
      <c r="A247"/>
      <c r="B247" s="41"/>
      <c r="F247" s="8"/>
      <c r="J247" t="s">
        <v>586</v>
      </c>
      <c r="K247">
        <v>31848.955433937161</v>
      </c>
      <c r="L247" s="37">
        <v>4.5030951931323964</v>
      </c>
    </row>
    <row r="248" spans="1:12" x14ac:dyDescent="0.2">
      <c r="A248"/>
      <c r="B248" s="41"/>
      <c r="F248" s="8"/>
      <c r="J248" t="s">
        <v>587</v>
      </c>
      <c r="K248" t="s">
        <v>655</v>
      </c>
      <c r="L248" s="37">
        <v>0</v>
      </c>
    </row>
    <row r="249" spans="1:12" x14ac:dyDescent="0.2">
      <c r="A249"/>
      <c r="B249" s="41"/>
      <c r="F249" s="8"/>
      <c r="J249" t="s">
        <v>588</v>
      </c>
      <c r="K249">
        <v>1111784643.0870223</v>
      </c>
      <c r="L249" s="37">
        <v>9.0460206709000346</v>
      </c>
    </row>
    <row r="250" spans="1:12" x14ac:dyDescent="0.2">
      <c r="A250"/>
      <c r="B250" s="41"/>
      <c r="F250" s="8"/>
      <c r="J250" t="s">
        <v>589</v>
      </c>
      <c r="K250" t="s">
        <v>655</v>
      </c>
      <c r="L250" s="37">
        <v>0</v>
      </c>
    </row>
    <row r="251" spans="1:12" x14ac:dyDescent="0.2">
      <c r="A251"/>
      <c r="B251" s="41"/>
      <c r="F251" s="8"/>
      <c r="J251" t="s">
        <v>590</v>
      </c>
      <c r="K251">
        <v>629344.76451177918</v>
      </c>
      <c r="L251" s="37">
        <v>5.7988886236734798</v>
      </c>
    </row>
    <row r="252" spans="1:12" x14ac:dyDescent="0.2">
      <c r="A252"/>
      <c r="B252" s="41"/>
      <c r="F252" s="8"/>
      <c r="J252" t="s">
        <v>591</v>
      </c>
      <c r="K252">
        <v>150261.84466821974</v>
      </c>
      <c r="L252" s="37">
        <v>5.1768487160910626</v>
      </c>
    </row>
    <row r="253" spans="1:12" x14ac:dyDescent="0.2">
      <c r="A253"/>
      <c r="B253" s="41"/>
      <c r="F253" s="8"/>
      <c r="J253" t="s">
        <v>342</v>
      </c>
      <c r="K253">
        <v>741464.42724196566</v>
      </c>
      <c r="L253" s="37">
        <v>5.870090319999453</v>
      </c>
    </row>
    <row r="254" spans="1:12" x14ac:dyDescent="0.2">
      <c r="A254"/>
      <c r="B254" s="41"/>
      <c r="F254" s="8"/>
      <c r="J254" t="s">
        <v>367</v>
      </c>
      <c r="K254" t="s">
        <v>655</v>
      </c>
      <c r="L254" s="37">
        <v>0</v>
      </c>
    </row>
    <row r="255" spans="1:12" x14ac:dyDescent="0.2">
      <c r="A255"/>
      <c r="B255" s="41"/>
      <c r="F255" s="8"/>
      <c r="J255" t="s">
        <v>592</v>
      </c>
      <c r="K255">
        <v>3117654.6315020123</v>
      </c>
      <c r="L255" s="37">
        <v>6.4938280031105196</v>
      </c>
    </row>
    <row r="256" spans="1:12" x14ac:dyDescent="0.2">
      <c r="A256"/>
      <c r="B256" s="41"/>
      <c r="F256" s="8"/>
      <c r="J256" t="s">
        <v>369</v>
      </c>
      <c r="K256">
        <v>33489573.208591349</v>
      </c>
      <c r="L256" s="37">
        <v>7.5249096129225252</v>
      </c>
    </row>
    <row r="257" spans="1:12" x14ac:dyDescent="0.2">
      <c r="A257"/>
      <c r="B257" s="41"/>
      <c r="F257" s="8"/>
      <c r="J257" t="s">
        <v>390</v>
      </c>
      <c r="K257">
        <v>30714112.53718973</v>
      </c>
      <c r="L257" s="37">
        <v>7.4873379712014207</v>
      </c>
    </row>
    <row r="258" spans="1:12" x14ac:dyDescent="0.2">
      <c r="A258"/>
      <c r="B258" s="41"/>
      <c r="F258" s="8"/>
      <c r="J258" t="s">
        <v>593</v>
      </c>
      <c r="K258">
        <v>2690474.6851112982</v>
      </c>
      <c r="L258" s="37">
        <v>6.4298289100906727</v>
      </c>
    </row>
    <row r="259" spans="1:12" x14ac:dyDescent="0.2">
      <c r="A259"/>
      <c r="B259" s="41"/>
      <c r="F259" s="8"/>
      <c r="J259" t="s">
        <v>594</v>
      </c>
      <c r="K259">
        <v>4752246.0685029337</v>
      </c>
      <c r="L259" s="37">
        <v>6.6768989200678792</v>
      </c>
    </row>
    <row r="260" spans="1:12" x14ac:dyDescent="0.2">
      <c r="A260"/>
      <c r="B260" s="41"/>
      <c r="F260" s="8"/>
      <c r="J260" t="s">
        <v>651</v>
      </c>
      <c r="K260">
        <v>14979.008614625358</v>
      </c>
      <c r="L260" s="37">
        <v>4.1754830705433266</v>
      </c>
    </row>
    <row r="261" spans="1:12" x14ac:dyDescent="0.2">
      <c r="A261"/>
      <c r="B261" s="41"/>
      <c r="F261" s="8"/>
      <c r="J261" t="s">
        <v>652</v>
      </c>
      <c r="K261">
        <v>680855.99976661312</v>
      </c>
      <c r="L261" s="37">
        <v>5.8330552688588995</v>
      </c>
    </row>
    <row r="262" spans="1:12" x14ac:dyDescent="0.2">
      <c r="A262"/>
      <c r="B262" s="41"/>
      <c r="F262" s="8"/>
      <c r="J262" t="s">
        <v>321</v>
      </c>
      <c r="K262">
        <v>1488708.1784254382</v>
      </c>
      <c r="L262" s="37">
        <v>6.1728095742327822</v>
      </c>
    </row>
    <row r="263" spans="1:12" x14ac:dyDescent="0.2">
      <c r="A263"/>
      <c r="B263" s="41"/>
      <c r="F263" s="8"/>
      <c r="J263" t="s">
        <v>653</v>
      </c>
      <c r="K263">
        <v>285366.63673328958</v>
      </c>
      <c r="L263" s="37">
        <v>5.4554031967758005</v>
      </c>
    </row>
    <row r="264" spans="1:12" x14ac:dyDescent="0.2">
      <c r="A264"/>
      <c r="B264" s="41"/>
      <c r="F264" s="8"/>
      <c r="J264" t="s">
        <v>595</v>
      </c>
      <c r="K264">
        <v>76033.997796990356</v>
      </c>
      <c r="L264" s="37">
        <v>4.8810078258876137</v>
      </c>
    </row>
    <row r="265" spans="1:12" x14ac:dyDescent="0.2">
      <c r="A265"/>
      <c r="B265" s="41"/>
      <c r="F265" s="8"/>
      <c r="J265" t="s">
        <v>596</v>
      </c>
      <c r="K265">
        <v>28846.87346006092</v>
      </c>
      <c r="L265" s="37">
        <v>4.4600987494631763</v>
      </c>
    </row>
    <row r="266" spans="1:12" x14ac:dyDescent="0.2">
      <c r="A266"/>
      <c r="B266" s="41"/>
      <c r="F266" s="8"/>
      <c r="J266" t="s">
        <v>597</v>
      </c>
      <c r="K266">
        <v>64346.272529230475</v>
      </c>
      <c r="L266" s="37">
        <v>4.8085233940240339</v>
      </c>
    </row>
    <row r="267" spans="1:12" x14ac:dyDescent="0.2">
      <c r="A267"/>
      <c r="B267" s="41"/>
      <c r="F267" s="8"/>
      <c r="J267" t="s">
        <v>598</v>
      </c>
      <c r="K267">
        <v>4348.7641233464701</v>
      </c>
      <c r="L267" s="37">
        <v>3.6383658522026652</v>
      </c>
    </row>
    <row r="268" spans="1:12" x14ac:dyDescent="0.2">
      <c r="A268"/>
      <c r="B268" s="41"/>
      <c r="F268" s="8"/>
      <c r="J268" t="s">
        <v>599</v>
      </c>
      <c r="K268" t="s">
        <v>655</v>
      </c>
      <c r="L268" s="37">
        <v>0</v>
      </c>
    </row>
    <row r="269" spans="1:12" x14ac:dyDescent="0.2">
      <c r="A269"/>
      <c r="B269" s="41"/>
      <c r="F269" s="8"/>
      <c r="J269" t="s">
        <v>600</v>
      </c>
      <c r="K269">
        <v>141632.99451042543</v>
      </c>
      <c r="L269" s="37">
        <v>5.1511644374258987</v>
      </c>
    </row>
    <row r="270" spans="1:12" x14ac:dyDescent="0.2">
      <c r="A270"/>
      <c r="B270" s="41"/>
      <c r="F270" s="8"/>
      <c r="J270" t="s">
        <v>401</v>
      </c>
      <c r="K270">
        <v>14545.793121006487</v>
      </c>
      <c r="L270" s="37">
        <v>4.1627374064827531</v>
      </c>
    </row>
    <row r="271" spans="1:12" x14ac:dyDescent="0.2">
      <c r="A271"/>
      <c r="B271" s="41"/>
      <c r="F271" s="8"/>
      <c r="J271" t="s">
        <v>601</v>
      </c>
      <c r="K271" t="s">
        <v>655</v>
      </c>
      <c r="L271" s="37">
        <v>0</v>
      </c>
    </row>
    <row r="272" spans="1:12" x14ac:dyDescent="0.2">
      <c r="A272"/>
      <c r="B272" s="41"/>
      <c r="F272" s="8"/>
      <c r="J272" t="s">
        <v>371</v>
      </c>
      <c r="K272">
        <v>55951.16212799694</v>
      </c>
      <c r="L272" s="37">
        <v>4.7478091114279941</v>
      </c>
    </row>
    <row r="273" spans="1:12" x14ac:dyDescent="0.2">
      <c r="A273"/>
      <c r="B273" s="41"/>
      <c r="F273" s="8"/>
      <c r="J273" t="s">
        <v>602</v>
      </c>
      <c r="K273">
        <v>603969.23518006701</v>
      </c>
      <c r="L273" s="37">
        <v>5.7810148172108384</v>
      </c>
    </row>
    <row r="274" spans="1:12" x14ac:dyDescent="0.2">
      <c r="A274"/>
      <c r="B274" s="41"/>
      <c r="F274" s="8"/>
      <c r="J274" t="s">
        <v>603</v>
      </c>
      <c r="K274" t="s">
        <v>655</v>
      </c>
      <c r="L274" s="37">
        <v>0</v>
      </c>
    </row>
    <row r="275" spans="1:12" x14ac:dyDescent="0.2">
      <c r="A275"/>
      <c r="B275" s="41"/>
      <c r="F275" s="8"/>
      <c r="J275" t="s">
        <v>402</v>
      </c>
      <c r="K275">
        <v>306590.56208623387</v>
      </c>
      <c r="L275" s="37">
        <v>5.4865587816437422</v>
      </c>
    </row>
    <row r="276" spans="1:12" x14ac:dyDescent="0.2">
      <c r="A276"/>
      <c r="B276" s="41"/>
      <c r="F276" s="8"/>
      <c r="J276" t="s">
        <v>604</v>
      </c>
      <c r="K276" t="s">
        <v>655</v>
      </c>
      <c r="L276" s="37">
        <v>0</v>
      </c>
    </row>
    <row r="277" spans="1:12" x14ac:dyDescent="0.2">
      <c r="A277"/>
      <c r="B277" s="41"/>
      <c r="F277" s="8"/>
      <c r="J277" t="s">
        <v>605</v>
      </c>
      <c r="K277">
        <v>1339780.6104219237</v>
      </c>
      <c r="L277" s="37">
        <v>6.1270336883022987</v>
      </c>
    </row>
    <row r="278" spans="1:12" x14ac:dyDescent="0.2">
      <c r="A278"/>
      <c r="B278" s="41"/>
      <c r="F278" s="8"/>
      <c r="J278" t="s">
        <v>606</v>
      </c>
      <c r="K278" t="s">
        <v>655</v>
      </c>
      <c r="L278" s="37">
        <v>0</v>
      </c>
    </row>
    <row r="279" spans="1:12" x14ac:dyDescent="0.2">
      <c r="A279"/>
      <c r="B279" s="41"/>
      <c r="F279" s="8"/>
      <c r="J279" t="s">
        <v>607</v>
      </c>
      <c r="K279">
        <v>44480.181581837685</v>
      </c>
      <c r="L279" s="37">
        <v>4.6481665515018147</v>
      </c>
    </row>
    <row r="280" spans="1:12" x14ac:dyDescent="0.2">
      <c r="A280"/>
      <c r="B280" s="41"/>
      <c r="F280" s="8"/>
      <c r="J280" t="s">
        <v>372</v>
      </c>
      <c r="K280">
        <v>1578548.6754018536</v>
      </c>
      <c r="L280" s="37">
        <v>6.1982579781398632</v>
      </c>
    </row>
    <row r="281" spans="1:12" x14ac:dyDescent="0.2">
      <c r="A281"/>
      <c r="B281" s="41"/>
      <c r="F281" s="8"/>
      <c r="J281" t="s">
        <v>375</v>
      </c>
      <c r="K281">
        <v>7679.7847542793552</v>
      </c>
      <c r="L281" s="37">
        <v>3.8853490479821988</v>
      </c>
    </row>
    <row r="282" spans="1:12" x14ac:dyDescent="0.2">
      <c r="A282"/>
      <c r="B282" s="41"/>
      <c r="F282" s="8"/>
      <c r="J282" t="s">
        <v>608</v>
      </c>
      <c r="K282">
        <v>152704860.71983668</v>
      </c>
      <c r="L282" s="37">
        <v>8.1838528612227979</v>
      </c>
    </row>
    <row r="283" spans="1:12" x14ac:dyDescent="0.2">
      <c r="A283"/>
      <c r="B283" s="41"/>
      <c r="F283" s="8"/>
      <c r="J283" t="s">
        <v>609</v>
      </c>
      <c r="K283">
        <v>1091431.1903704931</v>
      </c>
      <c r="L283" s="37">
        <v>6.0379963606732945</v>
      </c>
    </row>
    <row r="284" spans="1:12" x14ac:dyDescent="0.2">
      <c r="A284"/>
      <c r="B284" s="41"/>
      <c r="F284" s="8"/>
      <c r="J284" t="s">
        <v>610</v>
      </c>
      <c r="K284">
        <v>109417.90523619144</v>
      </c>
      <c r="L284" s="37">
        <v>5.0390883961198343</v>
      </c>
    </row>
    <row r="285" spans="1:12" x14ac:dyDescent="0.2">
      <c r="A285"/>
      <c r="B285" s="41"/>
      <c r="F285" s="8"/>
      <c r="J285" t="s">
        <v>611</v>
      </c>
      <c r="K285">
        <v>246645.99949244861</v>
      </c>
      <c r="L285" s="37">
        <v>5.3920740757582477</v>
      </c>
    </row>
    <row r="286" spans="1:12" x14ac:dyDescent="0.2">
      <c r="A286"/>
      <c r="B286" s="41"/>
      <c r="F286" s="8"/>
      <c r="J286" t="s">
        <v>613</v>
      </c>
      <c r="K286">
        <v>23364560.453041408</v>
      </c>
      <c r="L286" s="37">
        <v>7.3685576152505856</v>
      </c>
    </row>
    <row r="287" spans="1:12" x14ac:dyDescent="0.2">
      <c r="A287"/>
      <c r="B287" s="41"/>
      <c r="F287" s="8"/>
      <c r="J287" t="s">
        <v>614</v>
      </c>
      <c r="K287" t="s">
        <v>655</v>
      </c>
      <c r="L287" s="37">
        <v>0</v>
      </c>
    </row>
    <row r="288" spans="1:12" x14ac:dyDescent="0.2">
      <c r="A288"/>
      <c r="B288" s="41"/>
      <c r="F288" s="8"/>
      <c r="J288" t="s">
        <v>615</v>
      </c>
      <c r="K288" t="s">
        <v>655</v>
      </c>
      <c r="L288" s="37">
        <v>0</v>
      </c>
    </row>
    <row r="289" spans="1:12" x14ac:dyDescent="0.2">
      <c r="A289"/>
      <c r="B289" s="41"/>
      <c r="F289" s="8"/>
      <c r="J289" t="s">
        <v>616</v>
      </c>
      <c r="K289">
        <v>518933.0972857764</v>
      </c>
      <c r="L289" s="37">
        <v>5.7151113706567438</v>
      </c>
    </row>
    <row r="290" spans="1:12" x14ac:dyDescent="0.2">
      <c r="A290"/>
      <c r="B290" s="41"/>
      <c r="F290" s="8"/>
      <c r="J290" t="s">
        <v>617</v>
      </c>
      <c r="K290" t="s">
        <v>655</v>
      </c>
      <c r="L290" s="37">
        <v>0</v>
      </c>
    </row>
    <row r="291" spans="1:12" x14ac:dyDescent="0.2">
      <c r="A291"/>
      <c r="B291" s="41"/>
      <c r="F291" s="8"/>
      <c r="J291" t="s">
        <v>618</v>
      </c>
      <c r="K291" t="s">
        <v>655</v>
      </c>
      <c r="L291" s="37">
        <v>0</v>
      </c>
    </row>
    <row r="292" spans="1:12" x14ac:dyDescent="0.2">
      <c r="A292"/>
      <c r="B292" s="41"/>
      <c r="F292" s="8"/>
      <c r="J292" t="s">
        <v>619</v>
      </c>
      <c r="K292">
        <v>1447273.4842953889</v>
      </c>
      <c r="L292" s="37">
        <v>6.160550605409095</v>
      </c>
    </row>
    <row r="293" spans="1:12" x14ac:dyDescent="0.2">
      <c r="A293"/>
      <c r="B293" s="41"/>
      <c r="F293" s="8"/>
      <c r="J293" t="s">
        <v>620</v>
      </c>
      <c r="K293">
        <v>504335.80827257928</v>
      </c>
      <c r="L293" s="37">
        <v>5.7027198045325136</v>
      </c>
    </row>
    <row r="294" spans="1:12" x14ac:dyDescent="0.2">
      <c r="A294"/>
      <c r="B294" s="41"/>
      <c r="F294" s="8"/>
      <c r="J294" t="s">
        <v>366</v>
      </c>
      <c r="K294">
        <v>282709.50533574453</v>
      </c>
      <c r="L294" s="37">
        <v>5.4513404107019827</v>
      </c>
    </row>
    <row r="295" spans="1:12" x14ac:dyDescent="0.2">
      <c r="A295"/>
      <c r="B295" s="41"/>
      <c r="F295" s="8"/>
      <c r="J295" t="s">
        <v>621</v>
      </c>
      <c r="K295">
        <v>116440.86131717419</v>
      </c>
      <c r="L295" s="37">
        <v>5.0661054092703148</v>
      </c>
    </row>
    <row r="296" spans="1:12" x14ac:dyDescent="0.2">
      <c r="A296"/>
      <c r="B296" s="41"/>
      <c r="F296" s="8"/>
      <c r="J296" t="s">
        <v>622</v>
      </c>
      <c r="K296">
        <v>4558733.3770807609</v>
      </c>
      <c r="L296" s="37">
        <v>6.658844192717722</v>
      </c>
    </row>
    <row r="297" spans="1:12" x14ac:dyDescent="0.2">
      <c r="A297"/>
      <c r="B297" s="41"/>
      <c r="F297" s="8"/>
      <c r="J297" t="s">
        <v>623</v>
      </c>
      <c r="K297">
        <v>373448.86254769709</v>
      </c>
      <c r="L297" s="37">
        <v>5.5722311410005831</v>
      </c>
    </row>
    <row r="298" spans="1:12" x14ac:dyDescent="0.2">
      <c r="A298"/>
      <c r="B298" s="41"/>
      <c r="F298" s="8"/>
      <c r="J298" t="s">
        <v>624</v>
      </c>
      <c r="K298">
        <v>291974.47701539326</v>
      </c>
      <c r="L298" s="37">
        <v>5.4653448892023961</v>
      </c>
    </row>
    <row r="299" spans="1:12" x14ac:dyDescent="0.2">
      <c r="A299"/>
      <c r="B299" s="41"/>
      <c r="F299" s="8"/>
      <c r="J299" t="s">
        <v>625</v>
      </c>
      <c r="K299">
        <v>742809.37181927601</v>
      </c>
      <c r="L299" s="37">
        <v>5.8708773744750138</v>
      </c>
    </row>
    <row r="300" spans="1:12" x14ac:dyDescent="0.2">
      <c r="A300"/>
      <c r="B300" s="41"/>
      <c r="F300" s="8"/>
      <c r="J300" t="s">
        <v>626</v>
      </c>
      <c r="K300">
        <v>1045976.8406556355</v>
      </c>
      <c r="L300" s="37">
        <v>6.0195220687694873</v>
      </c>
    </row>
    <row r="301" spans="1:12" x14ac:dyDescent="0.2">
      <c r="A301"/>
      <c r="B301" s="41"/>
      <c r="F301" s="8"/>
      <c r="J301" t="s">
        <v>627</v>
      </c>
      <c r="K301">
        <v>232106.27563569156</v>
      </c>
      <c r="L301" s="37">
        <v>5.3656868829682214</v>
      </c>
    </row>
    <row r="302" spans="1:12" x14ac:dyDescent="0.2">
      <c r="A302"/>
      <c r="B302" s="41"/>
      <c r="F302" s="8"/>
      <c r="J302" t="s">
        <v>628</v>
      </c>
      <c r="K302">
        <v>398029.3817586627</v>
      </c>
      <c r="L302" s="37">
        <v>5.5999151320351768</v>
      </c>
    </row>
    <row r="303" spans="1:12" x14ac:dyDescent="0.2">
      <c r="A303"/>
      <c r="B303" s="41"/>
      <c r="F303" s="8"/>
      <c r="J303" t="s">
        <v>337</v>
      </c>
      <c r="K303">
        <v>761811.21714261954</v>
      </c>
      <c r="L303" s="37">
        <v>5.8818473630575046</v>
      </c>
    </row>
    <row r="304" spans="1:12" x14ac:dyDescent="0.2">
      <c r="A304"/>
      <c r="B304" s="41"/>
      <c r="F304" s="8"/>
      <c r="J304" t="s">
        <v>629</v>
      </c>
      <c r="K304">
        <v>356704.91984793235</v>
      </c>
      <c r="L304" s="37">
        <v>5.5523090993806132</v>
      </c>
    </row>
    <row r="305" spans="1:12" x14ac:dyDescent="0.2">
      <c r="A305"/>
      <c r="B305" s="41"/>
      <c r="F305" s="8"/>
      <c r="J305" t="s">
        <v>630</v>
      </c>
      <c r="K305">
        <v>1027483.8893303768</v>
      </c>
      <c r="L305" s="37">
        <v>6.0117750209814202</v>
      </c>
    </row>
    <row r="306" spans="1:12" x14ac:dyDescent="0.2">
      <c r="A306"/>
      <c r="B306" s="41"/>
      <c r="F306" s="8"/>
      <c r="J306" t="s">
        <v>340</v>
      </c>
      <c r="K306">
        <v>208114.94690309229</v>
      </c>
      <c r="L306" s="37">
        <v>5.3183032725442692</v>
      </c>
    </row>
    <row r="307" spans="1:12" x14ac:dyDescent="0.2">
      <c r="A307"/>
      <c r="B307" s="41"/>
      <c r="F307" s="8"/>
      <c r="J307" t="s">
        <v>387</v>
      </c>
      <c r="K307">
        <v>384977.65722646192</v>
      </c>
      <c r="L307" s="37">
        <v>5.5854355252881716</v>
      </c>
    </row>
    <row r="308" spans="1:12" x14ac:dyDescent="0.2">
      <c r="A308"/>
      <c r="B308" s="41"/>
      <c r="F308" s="8"/>
      <c r="J308" t="s">
        <v>631</v>
      </c>
      <c r="K308">
        <v>895404.59393632424</v>
      </c>
      <c r="L308" s="37">
        <v>5.9520193182315646</v>
      </c>
    </row>
    <row r="309" spans="1:12" x14ac:dyDescent="0.2">
      <c r="A309"/>
      <c r="B309" s="41"/>
      <c r="F309" s="8"/>
      <c r="J309" t="s">
        <v>632</v>
      </c>
      <c r="K309">
        <v>604558.43526909954</v>
      </c>
      <c r="L309" s="37">
        <v>5.7814382851610304</v>
      </c>
    </row>
    <row r="310" spans="1:12" x14ac:dyDescent="0.2">
      <c r="A310"/>
      <c r="B310" s="41"/>
      <c r="F310" s="8"/>
      <c r="J310" t="s">
        <v>633</v>
      </c>
      <c r="K310">
        <v>636294.1944041613</v>
      </c>
      <c r="L310" s="37">
        <v>5.8036579607189536</v>
      </c>
    </row>
    <row r="311" spans="1:12" x14ac:dyDescent="0.2">
      <c r="A311"/>
      <c r="B311" s="41"/>
      <c r="F311" s="8"/>
      <c r="J311" t="s">
        <v>634</v>
      </c>
      <c r="K311" t="s">
        <v>655</v>
      </c>
      <c r="L311" s="37">
        <v>0</v>
      </c>
    </row>
    <row r="312" spans="1:12" x14ac:dyDescent="0.2">
      <c r="A312"/>
      <c r="B312" s="41"/>
      <c r="F312" s="8"/>
      <c r="J312" t="s">
        <v>374</v>
      </c>
      <c r="K312">
        <v>7044.4655488384615</v>
      </c>
      <c r="L312" s="37">
        <v>3.8478480495397771</v>
      </c>
    </row>
    <row r="313" spans="1:12" x14ac:dyDescent="0.2">
      <c r="A313"/>
      <c r="B313" s="41"/>
      <c r="F313" s="8"/>
      <c r="J313" t="s">
        <v>635</v>
      </c>
      <c r="K313">
        <v>1224673.7801814941</v>
      </c>
      <c r="L313" s="37">
        <v>6.0880204198559502</v>
      </c>
    </row>
    <row r="314" spans="1:12" x14ac:dyDescent="0.2">
      <c r="A314"/>
      <c r="B314" s="41"/>
      <c r="F314" s="8"/>
      <c r="J314" t="s">
        <v>636</v>
      </c>
      <c r="K314">
        <v>8365.6847737706248</v>
      </c>
      <c r="L314" s="37">
        <v>3.9225014959616553</v>
      </c>
    </row>
    <row r="315" spans="1:12" x14ac:dyDescent="0.2">
      <c r="A315"/>
      <c r="B315" s="41"/>
      <c r="J315" t="s">
        <v>637</v>
      </c>
      <c r="K315" t="s">
        <v>655</v>
      </c>
      <c r="L315" s="37">
        <v>0</v>
      </c>
    </row>
    <row r="316" spans="1:12" x14ac:dyDescent="0.2">
      <c r="A316"/>
      <c r="B316" s="41"/>
      <c r="J316" t="s">
        <v>639</v>
      </c>
      <c r="K316">
        <v>116160.42636023242</v>
      </c>
      <c r="L316" s="37">
        <v>5.0650581974121174</v>
      </c>
    </row>
    <row r="317" spans="1:12" x14ac:dyDescent="0.2">
      <c r="A317"/>
      <c r="B317" s="41"/>
      <c r="J317" t="s">
        <v>579</v>
      </c>
      <c r="K317" t="s">
        <v>655</v>
      </c>
      <c r="L317" s="37">
        <v>0</v>
      </c>
    </row>
    <row r="318" spans="1:12" x14ac:dyDescent="0.2">
      <c r="A318"/>
      <c r="B318" s="41"/>
      <c r="J318" t="s">
        <v>580</v>
      </c>
      <c r="K318" t="s">
        <v>655</v>
      </c>
      <c r="L318" s="37">
        <v>0</v>
      </c>
    </row>
    <row r="319" spans="1:12" x14ac:dyDescent="0.2">
      <c r="A319"/>
      <c r="B319" s="41"/>
      <c r="J319" t="s">
        <v>581</v>
      </c>
      <c r="K319">
        <v>871927.44056057313</v>
      </c>
      <c r="L319" s="37">
        <v>5.9404803456260362</v>
      </c>
    </row>
    <row r="320" spans="1:12" x14ac:dyDescent="0.2">
      <c r="A320"/>
      <c r="B320" s="41"/>
      <c r="J320" t="s">
        <v>331</v>
      </c>
      <c r="K320">
        <v>109335867.58472748</v>
      </c>
      <c r="L320" s="37">
        <v>8.0387626554429996</v>
      </c>
    </row>
    <row r="321" spans="1:12" x14ac:dyDescent="0.2">
      <c r="A321"/>
      <c r="B321" s="41"/>
      <c r="J321" t="s">
        <v>376</v>
      </c>
      <c r="K321">
        <v>19751.574215130979</v>
      </c>
      <c r="L321" s="37">
        <v>4.2956017149345991</v>
      </c>
    </row>
    <row r="322" spans="1:12" x14ac:dyDescent="0.2">
      <c r="A322"/>
      <c r="B322" s="41"/>
    </row>
    <row r="323" spans="1:12" x14ac:dyDescent="0.2">
      <c r="A323"/>
      <c r="B323" s="41"/>
    </row>
    <row r="324" spans="1:12" x14ac:dyDescent="0.2">
      <c r="A324"/>
      <c r="B324" s="41"/>
    </row>
    <row r="325" spans="1:12" x14ac:dyDescent="0.2">
      <c r="A325"/>
      <c r="B325" s="41"/>
    </row>
    <row r="326" spans="1:12" x14ac:dyDescent="0.2">
      <c r="A326"/>
      <c r="B326" s="41"/>
    </row>
    <row r="327" spans="1:12" x14ac:dyDescent="0.2">
      <c r="A327"/>
      <c r="B327" s="41"/>
    </row>
    <row r="328" spans="1:12" x14ac:dyDescent="0.2">
      <c r="A328"/>
      <c r="B328" s="41"/>
    </row>
    <row r="329" spans="1:12" x14ac:dyDescent="0.2">
      <c r="A329"/>
      <c r="B329" s="41"/>
    </row>
    <row r="330" spans="1:12" x14ac:dyDescent="0.2">
      <c r="A330"/>
      <c r="B330" s="41"/>
    </row>
    <row r="331" spans="1:12" x14ac:dyDescent="0.2">
      <c r="A331"/>
      <c r="B331" s="41"/>
    </row>
    <row r="332" spans="1:12" x14ac:dyDescent="0.2">
      <c r="A332"/>
      <c r="B332" s="41"/>
    </row>
    <row r="333" spans="1:12" x14ac:dyDescent="0.2">
      <c r="A333"/>
      <c r="B333" s="41"/>
    </row>
    <row r="334" spans="1:12" x14ac:dyDescent="0.2">
      <c r="A334"/>
      <c r="B334" s="41"/>
    </row>
    <row r="335" spans="1:12" x14ac:dyDescent="0.2">
      <c r="A335"/>
      <c r="B335" s="41"/>
    </row>
    <row r="336" spans="1:12" x14ac:dyDescent="0.2">
      <c r="A336"/>
      <c r="B336" s="41"/>
    </row>
    <row r="337" spans="1:2" x14ac:dyDescent="0.2">
      <c r="A337"/>
      <c r="B337" s="41"/>
    </row>
    <row r="338" spans="1:2" x14ac:dyDescent="0.2">
      <c r="A338"/>
      <c r="B338" s="41"/>
    </row>
    <row r="339" spans="1:2" x14ac:dyDescent="0.2">
      <c r="A339"/>
      <c r="B339" s="41"/>
    </row>
    <row r="340" spans="1:2" x14ac:dyDescent="0.2">
      <c r="A340"/>
      <c r="B340" s="41"/>
    </row>
    <row r="341" spans="1:2" x14ac:dyDescent="0.2">
      <c r="A341"/>
      <c r="B341" s="41"/>
    </row>
    <row r="342" spans="1:2" x14ac:dyDescent="0.2">
      <c r="A342"/>
      <c r="B342" s="41"/>
    </row>
    <row r="343" spans="1:2" x14ac:dyDescent="0.2">
      <c r="A343"/>
      <c r="B343" s="41"/>
    </row>
    <row r="344" spans="1:2" x14ac:dyDescent="0.2">
      <c r="A344"/>
      <c r="B344" s="41"/>
    </row>
    <row r="345" spans="1:2" x14ac:dyDescent="0.2">
      <c r="A345"/>
      <c r="B345" s="41"/>
    </row>
    <row r="346" spans="1:2" x14ac:dyDescent="0.2">
      <c r="A346"/>
      <c r="B346" s="41"/>
    </row>
    <row r="347" spans="1:2" x14ac:dyDescent="0.2">
      <c r="A347"/>
      <c r="B347" s="41"/>
    </row>
    <row r="348" spans="1:2" x14ac:dyDescent="0.2">
      <c r="A348"/>
      <c r="B348" s="41"/>
    </row>
    <row r="349" spans="1:2" x14ac:dyDescent="0.2">
      <c r="A349"/>
      <c r="B349" s="41"/>
    </row>
    <row r="350" spans="1:2" x14ac:dyDescent="0.2">
      <c r="A350"/>
      <c r="B350" s="41"/>
    </row>
    <row r="351" spans="1:2" x14ac:dyDescent="0.2">
      <c r="A351"/>
      <c r="B351" s="41"/>
    </row>
    <row r="352" spans="1:2" x14ac:dyDescent="0.2">
      <c r="A352"/>
      <c r="B352" s="41"/>
    </row>
    <row r="353" spans="1:2" x14ac:dyDescent="0.2">
      <c r="A353"/>
      <c r="B353" s="41"/>
    </row>
    <row r="354" spans="1:2" x14ac:dyDescent="0.2">
      <c r="A354"/>
      <c r="B354" s="41"/>
    </row>
    <row r="355" spans="1:2" x14ac:dyDescent="0.2">
      <c r="A355"/>
      <c r="B355" s="41"/>
    </row>
    <row r="356" spans="1:2" x14ac:dyDescent="0.2">
      <c r="A356"/>
      <c r="B356" s="41"/>
    </row>
    <row r="357" spans="1:2" x14ac:dyDescent="0.2">
      <c r="A357"/>
      <c r="B357" s="41"/>
    </row>
    <row r="358" spans="1:2" x14ac:dyDescent="0.2">
      <c r="A358"/>
      <c r="B358" s="41"/>
    </row>
    <row r="359" spans="1:2" x14ac:dyDescent="0.2">
      <c r="A359"/>
      <c r="B359" s="41"/>
    </row>
    <row r="360" spans="1:2" x14ac:dyDescent="0.2">
      <c r="A360"/>
      <c r="B360" s="41"/>
    </row>
    <row r="361" spans="1:2" x14ac:dyDescent="0.2">
      <c r="A361"/>
      <c r="B361" s="41"/>
    </row>
    <row r="362" spans="1:2" x14ac:dyDescent="0.2">
      <c r="A362"/>
      <c r="B362" s="41"/>
    </row>
    <row r="363" spans="1:2" x14ac:dyDescent="0.2">
      <c r="A363"/>
      <c r="B363" s="41"/>
    </row>
    <row r="364" spans="1:2" x14ac:dyDescent="0.2">
      <c r="A364"/>
      <c r="B364" s="41"/>
    </row>
    <row r="365" spans="1:2" x14ac:dyDescent="0.2">
      <c r="A365"/>
      <c r="B365" s="41"/>
    </row>
    <row r="366" spans="1:2" x14ac:dyDescent="0.2">
      <c r="A366"/>
      <c r="B366" s="41"/>
    </row>
    <row r="367" spans="1:2" x14ac:dyDescent="0.2">
      <c r="A367"/>
      <c r="B367" s="41"/>
    </row>
    <row r="368" spans="1:2" x14ac:dyDescent="0.2">
      <c r="A368"/>
      <c r="B368" s="41"/>
    </row>
    <row r="369" spans="1:2" x14ac:dyDescent="0.2">
      <c r="A369"/>
      <c r="B369" s="41"/>
    </row>
    <row r="370" spans="1:2" x14ac:dyDescent="0.2">
      <c r="A370"/>
      <c r="B370" s="41"/>
    </row>
    <row r="371" spans="1:2" x14ac:dyDescent="0.2">
      <c r="A371"/>
      <c r="B371" s="41"/>
    </row>
    <row r="372" spans="1:2" x14ac:dyDescent="0.2">
      <c r="A372"/>
      <c r="B372" s="41"/>
    </row>
    <row r="373" spans="1:2" x14ac:dyDescent="0.2">
      <c r="A373"/>
      <c r="B373" s="41"/>
    </row>
    <row r="374" spans="1:2" x14ac:dyDescent="0.2">
      <c r="A374"/>
      <c r="B374" s="41"/>
    </row>
    <row r="375" spans="1:2" x14ac:dyDescent="0.2">
      <c r="A375"/>
      <c r="B375" s="41"/>
    </row>
    <row r="376" spans="1:2" x14ac:dyDescent="0.2">
      <c r="A376"/>
      <c r="B376" s="41"/>
    </row>
    <row r="377" spans="1:2" x14ac:dyDescent="0.2">
      <c r="A377"/>
      <c r="B377" s="41"/>
    </row>
    <row r="378" spans="1:2" x14ac:dyDescent="0.2">
      <c r="A378"/>
      <c r="B378" s="41"/>
    </row>
    <row r="379" spans="1:2" x14ac:dyDescent="0.2">
      <c r="A379"/>
      <c r="B379" s="41"/>
    </row>
    <row r="380" spans="1:2" x14ac:dyDescent="0.2">
      <c r="A380"/>
      <c r="B380" s="41"/>
    </row>
    <row r="381" spans="1:2" x14ac:dyDescent="0.2">
      <c r="A381"/>
      <c r="B381" s="41"/>
    </row>
    <row r="382" spans="1:2" x14ac:dyDescent="0.2">
      <c r="A382"/>
      <c r="B382" s="41"/>
    </row>
    <row r="383" spans="1:2" x14ac:dyDescent="0.2">
      <c r="A383"/>
      <c r="B383" s="41"/>
    </row>
    <row r="384" spans="1:2" x14ac:dyDescent="0.2">
      <c r="A384"/>
      <c r="B384" s="41"/>
    </row>
    <row r="385" spans="1:2" x14ac:dyDescent="0.2">
      <c r="A385"/>
      <c r="B385" s="41"/>
    </row>
    <row r="386" spans="1:2" x14ac:dyDescent="0.2">
      <c r="A386"/>
      <c r="B386" s="41"/>
    </row>
    <row r="387" spans="1:2" x14ac:dyDescent="0.2">
      <c r="A387"/>
      <c r="B387" s="41"/>
    </row>
    <row r="388" spans="1:2" x14ac:dyDescent="0.2">
      <c r="A388"/>
      <c r="B388" s="41"/>
    </row>
    <row r="389" spans="1:2" x14ac:dyDescent="0.2">
      <c r="A389"/>
      <c r="B389" s="41"/>
    </row>
    <row r="390" spans="1:2" x14ac:dyDescent="0.2">
      <c r="A390"/>
      <c r="B390" s="41"/>
    </row>
    <row r="391" spans="1:2" x14ac:dyDescent="0.2">
      <c r="A391"/>
      <c r="B391" s="41"/>
    </row>
    <row r="392" spans="1:2" x14ac:dyDescent="0.2">
      <c r="A392"/>
      <c r="B392" s="41"/>
    </row>
    <row r="393" spans="1:2" x14ac:dyDescent="0.2">
      <c r="A393"/>
      <c r="B393" s="41"/>
    </row>
    <row r="394" spans="1:2" x14ac:dyDescent="0.2">
      <c r="A394"/>
      <c r="B394" s="41"/>
    </row>
    <row r="395" spans="1:2" x14ac:dyDescent="0.2">
      <c r="A395"/>
      <c r="B395" s="41"/>
    </row>
    <row r="396" spans="1:2" x14ac:dyDescent="0.2">
      <c r="A396"/>
      <c r="B396" s="41"/>
    </row>
    <row r="397" spans="1:2" x14ac:dyDescent="0.2">
      <c r="A397"/>
      <c r="B397" s="41"/>
    </row>
    <row r="398" spans="1:2" x14ac:dyDescent="0.2">
      <c r="A398"/>
      <c r="B398" s="41"/>
    </row>
    <row r="399" spans="1:2" x14ac:dyDescent="0.2">
      <c r="A399"/>
      <c r="B399" s="41"/>
    </row>
    <row r="400" spans="1:2" x14ac:dyDescent="0.2">
      <c r="A400"/>
      <c r="B400" s="41"/>
    </row>
    <row r="401" spans="1:2" x14ac:dyDescent="0.2">
      <c r="A401"/>
      <c r="B401" s="41"/>
    </row>
    <row r="402" spans="1:2" x14ac:dyDescent="0.2">
      <c r="A402"/>
      <c r="B402" s="41"/>
    </row>
    <row r="403" spans="1:2" x14ac:dyDescent="0.2">
      <c r="A403"/>
      <c r="B403" s="41"/>
    </row>
    <row r="404" spans="1:2" x14ac:dyDescent="0.2">
      <c r="A404"/>
      <c r="B404" s="41"/>
    </row>
    <row r="405" spans="1:2" x14ac:dyDescent="0.2">
      <c r="A405"/>
      <c r="B405" s="41"/>
    </row>
    <row r="406" spans="1:2" x14ac:dyDescent="0.2">
      <c r="A406"/>
      <c r="B406" s="41"/>
    </row>
    <row r="407" spans="1:2" x14ac:dyDescent="0.2">
      <c r="A407"/>
      <c r="B407" s="41"/>
    </row>
    <row r="408" spans="1:2" x14ac:dyDescent="0.2">
      <c r="A408"/>
      <c r="B408" s="41"/>
    </row>
    <row r="409" spans="1:2" x14ac:dyDescent="0.2">
      <c r="A409"/>
      <c r="B409" s="41"/>
    </row>
    <row r="410" spans="1:2" x14ac:dyDescent="0.2">
      <c r="A410"/>
      <c r="B410" s="41"/>
    </row>
    <row r="411" spans="1:2" x14ac:dyDescent="0.2">
      <c r="A411"/>
      <c r="B411" s="41"/>
    </row>
    <row r="412" spans="1:2" x14ac:dyDescent="0.2">
      <c r="A412"/>
      <c r="B412" s="41"/>
    </row>
    <row r="413" spans="1:2" x14ac:dyDescent="0.2">
      <c r="A413"/>
      <c r="B413" s="41"/>
    </row>
    <row r="414" spans="1:2" x14ac:dyDescent="0.2">
      <c r="A414"/>
      <c r="B414" s="41"/>
    </row>
    <row r="415" spans="1:2" x14ac:dyDescent="0.2">
      <c r="A415"/>
      <c r="B415" s="41"/>
    </row>
    <row r="416" spans="1:2" x14ac:dyDescent="0.2">
      <c r="A416"/>
      <c r="B416" s="41"/>
    </row>
    <row r="417" spans="1:2" x14ac:dyDescent="0.2">
      <c r="A417"/>
      <c r="B417" s="41"/>
    </row>
    <row r="418" spans="1:2" x14ac:dyDescent="0.2">
      <c r="A418"/>
      <c r="B418" s="41"/>
    </row>
    <row r="419" spans="1:2" x14ac:dyDescent="0.2">
      <c r="A419"/>
      <c r="B419" s="41"/>
    </row>
    <row r="420" spans="1:2" x14ac:dyDescent="0.2">
      <c r="A420"/>
      <c r="B420" s="41"/>
    </row>
    <row r="421" spans="1:2" x14ac:dyDescent="0.2">
      <c r="A421"/>
      <c r="B421" s="41"/>
    </row>
    <row r="422" spans="1:2" x14ac:dyDescent="0.2">
      <c r="A422"/>
      <c r="B422" s="41"/>
    </row>
    <row r="423" spans="1:2" x14ac:dyDescent="0.2">
      <c r="A423"/>
      <c r="B423" s="41"/>
    </row>
    <row r="424" spans="1:2" x14ac:dyDescent="0.2">
      <c r="A424"/>
      <c r="B424" s="41"/>
    </row>
    <row r="425" spans="1:2" x14ac:dyDescent="0.2">
      <c r="A425"/>
      <c r="B425" s="41"/>
    </row>
    <row r="426" spans="1:2" x14ac:dyDescent="0.2">
      <c r="A426"/>
      <c r="B426" s="41"/>
    </row>
    <row r="427" spans="1:2" x14ac:dyDescent="0.2">
      <c r="A427"/>
      <c r="B427" s="41"/>
    </row>
    <row r="428" spans="1:2" x14ac:dyDescent="0.2">
      <c r="A428"/>
      <c r="B428" s="41"/>
    </row>
    <row r="429" spans="1:2" x14ac:dyDescent="0.2">
      <c r="A429"/>
      <c r="B429" s="41"/>
    </row>
    <row r="430" spans="1:2" x14ac:dyDescent="0.2">
      <c r="A430"/>
      <c r="B430" s="41"/>
    </row>
    <row r="431" spans="1:2" x14ac:dyDescent="0.2">
      <c r="A431"/>
      <c r="B431" s="41"/>
    </row>
    <row r="432" spans="1:2" x14ac:dyDescent="0.2">
      <c r="A432"/>
      <c r="B432" s="41"/>
    </row>
    <row r="433" spans="1:2" x14ac:dyDescent="0.2">
      <c r="A433"/>
      <c r="B433" s="41"/>
    </row>
    <row r="434" spans="1:2" x14ac:dyDescent="0.2">
      <c r="A434"/>
      <c r="B434" s="41"/>
    </row>
    <row r="435" spans="1:2" x14ac:dyDescent="0.2">
      <c r="A435"/>
      <c r="B435" s="41"/>
    </row>
    <row r="436" spans="1:2" x14ac:dyDescent="0.2">
      <c r="A436"/>
      <c r="B436" s="41"/>
    </row>
    <row r="437" spans="1:2" x14ac:dyDescent="0.2">
      <c r="A437"/>
      <c r="B437" s="41"/>
    </row>
    <row r="438" spans="1:2" x14ac:dyDescent="0.2">
      <c r="A438"/>
      <c r="B438" s="41"/>
    </row>
    <row r="439" spans="1:2" x14ac:dyDescent="0.2">
      <c r="A439"/>
      <c r="B439" s="41"/>
    </row>
    <row r="440" spans="1:2" x14ac:dyDescent="0.2">
      <c r="A440"/>
      <c r="B440" s="41"/>
    </row>
    <row r="441" spans="1:2" x14ac:dyDescent="0.2">
      <c r="A441"/>
      <c r="B441" s="41"/>
    </row>
    <row r="442" spans="1:2" x14ac:dyDescent="0.2">
      <c r="A442"/>
      <c r="B442" s="41"/>
    </row>
    <row r="443" spans="1:2" x14ac:dyDescent="0.2">
      <c r="A443"/>
      <c r="B443" s="41"/>
    </row>
    <row r="444" spans="1:2" x14ac:dyDescent="0.2">
      <c r="A444"/>
      <c r="B444" s="41"/>
    </row>
    <row r="445" spans="1:2" x14ac:dyDescent="0.2">
      <c r="A445"/>
      <c r="B445" s="41"/>
    </row>
    <row r="446" spans="1:2" x14ac:dyDescent="0.2">
      <c r="A446"/>
      <c r="B446" s="41"/>
    </row>
    <row r="447" spans="1:2" x14ac:dyDescent="0.2">
      <c r="A447"/>
      <c r="B447" s="41"/>
    </row>
    <row r="448" spans="1:2" x14ac:dyDescent="0.2">
      <c r="A448"/>
      <c r="B448" s="41"/>
    </row>
    <row r="449" spans="1:2" x14ac:dyDescent="0.2">
      <c r="A449"/>
      <c r="B449" s="41"/>
    </row>
    <row r="450" spans="1:2" x14ac:dyDescent="0.2">
      <c r="A450"/>
      <c r="B450" s="41"/>
    </row>
    <row r="451" spans="1:2" x14ac:dyDescent="0.2">
      <c r="A451"/>
      <c r="B451" s="41"/>
    </row>
    <row r="452" spans="1:2" x14ac:dyDescent="0.2">
      <c r="A452"/>
      <c r="B452" s="41"/>
    </row>
    <row r="453" spans="1:2" x14ac:dyDescent="0.2">
      <c r="A453"/>
      <c r="B453" s="41"/>
    </row>
    <row r="454" spans="1:2" x14ac:dyDescent="0.2">
      <c r="A454"/>
      <c r="B454" s="41"/>
    </row>
    <row r="455" spans="1:2" x14ac:dyDescent="0.2">
      <c r="A455"/>
      <c r="B455" s="41"/>
    </row>
    <row r="456" spans="1:2" x14ac:dyDescent="0.2">
      <c r="A456"/>
      <c r="B456" s="41"/>
    </row>
    <row r="457" spans="1:2" x14ac:dyDescent="0.2">
      <c r="A457"/>
      <c r="B457" s="41"/>
    </row>
    <row r="458" spans="1:2" x14ac:dyDescent="0.2">
      <c r="A458"/>
      <c r="B458" s="41"/>
    </row>
    <row r="459" spans="1:2" x14ac:dyDescent="0.2">
      <c r="A459"/>
      <c r="B459" s="41"/>
    </row>
    <row r="460" spans="1:2" x14ac:dyDescent="0.2">
      <c r="A460"/>
      <c r="B460" s="41"/>
    </row>
    <row r="461" spans="1:2" x14ac:dyDescent="0.2">
      <c r="A461"/>
      <c r="B461" s="41"/>
    </row>
    <row r="462" spans="1:2" x14ac:dyDescent="0.2">
      <c r="A462"/>
      <c r="B462" s="41"/>
    </row>
    <row r="463" spans="1:2" x14ac:dyDescent="0.2">
      <c r="A463"/>
      <c r="B463" s="41"/>
    </row>
    <row r="464" spans="1:2" x14ac:dyDescent="0.2">
      <c r="A464"/>
      <c r="B464" s="41"/>
    </row>
    <row r="465" spans="1:2" x14ac:dyDescent="0.2">
      <c r="A465"/>
      <c r="B465" s="41"/>
    </row>
    <row r="466" spans="1:2" x14ac:dyDescent="0.2">
      <c r="A466"/>
      <c r="B466" s="41"/>
    </row>
    <row r="467" spans="1:2" x14ac:dyDescent="0.2">
      <c r="A467"/>
      <c r="B467" s="41"/>
    </row>
    <row r="468" spans="1:2" x14ac:dyDescent="0.2">
      <c r="A468"/>
      <c r="B468" s="41"/>
    </row>
    <row r="469" spans="1:2" x14ac:dyDescent="0.2">
      <c r="A469"/>
      <c r="B469" s="41"/>
    </row>
    <row r="470" spans="1:2" x14ac:dyDescent="0.2">
      <c r="A470"/>
      <c r="B470" s="41"/>
    </row>
    <row r="471" spans="1:2" x14ac:dyDescent="0.2">
      <c r="A471"/>
      <c r="B471" s="41"/>
    </row>
    <row r="472" spans="1:2" x14ac:dyDescent="0.2">
      <c r="A472"/>
      <c r="B472" s="41"/>
    </row>
    <row r="473" spans="1:2" x14ac:dyDescent="0.2">
      <c r="A473"/>
      <c r="B473" s="41"/>
    </row>
    <row r="474" spans="1:2" x14ac:dyDescent="0.2">
      <c r="A474"/>
      <c r="B474" s="41"/>
    </row>
    <row r="475" spans="1:2" x14ac:dyDescent="0.2">
      <c r="A475"/>
      <c r="B475" s="41"/>
    </row>
    <row r="476" spans="1:2" x14ac:dyDescent="0.2">
      <c r="A476"/>
      <c r="B476" s="41"/>
    </row>
    <row r="477" spans="1:2" x14ac:dyDescent="0.2">
      <c r="A477"/>
      <c r="B477" s="41"/>
    </row>
    <row r="478" spans="1:2" x14ac:dyDescent="0.2">
      <c r="A478"/>
      <c r="B478" s="41"/>
    </row>
    <row r="479" spans="1:2" x14ac:dyDescent="0.2">
      <c r="A479"/>
      <c r="B479" s="41"/>
    </row>
    <row r="480" spans="1:2" x14ac:dyDescent="0.2">
      <c r="A480"/>
      <c r="B480" s="41"/>
    </row>
    <row r="481" spans="1:2" x14ac:dyDescent="0.2">
      <c r="A481"/>
      <c r="B481" s="41"/>
    </row>
    <row r="482" spans="1:2" x14ac:dyDescent="0.2">
      <c r="A482"/>
      <c r="B482" s="41"/>
    </row>
    <row r="483" spans="1:2" x14ac:dyDescent="0.2">
      <c r="A483"/>
      <c r="B483" s="41"/>
    </row>
    <row r="484" spans="1:2" x14ac:dyDescent="0.2">
      <c r="A484"/>
      <c r="B484" s="41"/>
    </row>
    <row r="485" spans="1:2" x14ac:dyDescent="0.2">
      <c r="A485"/>
      <c r="B485" s="41"/>
    </row>
    <row r="486" spans="1:2" x14ac:dyDescent="0.2">
      <c r="A486"/>
      <c r="B486" s="41"/>
    </row>
    <row r="487" spans="1:2" x14ac:dyDescent="0.2">
      <c r="A487"/>
      <c r="B487" s="41"/>
    </row>
    <row r="488" spans="1:2" x14ac:dyDescent="0.2">
      <c r="A488"/>
      <c r="B488" s="41"/>
    </row>
    <row r="489" spans="1:2" x14ac:dyDescent="0.2">
      <c r="A489"/>
      <c r="B489" s="41"/>
    </row>
    <row r="490" spans="1:2" x14ac:dyDescent="0.2">
      <c r="A490"/>
      <c r="B490" s="41"/>
    </row>
    <row r="491" spans="1:2" x14ac:dyDescent="0.2">
      <c r="A491"/>
      <c r="B491" s="41"/>
    </row>
    <row r="492" spans="1:2" x14ac:dyDescent="0.2">
      <c r="A492"/>
      <c r="B492" s="41"/>
    </row>
    <row r="493" spans="1:2" x14ac:dyDescent="0.2">
      <c r="A493"/>
      <c r="B493" s="41"/>
    </row>
    <row r="494" spans="1:2" x14ac:dyDescent="0.2">
      <c r="A494"/>
      <c r="B494" s="41"/>
    </row>
    <row r="495" spans="1:2" x14ac:dyDescent="0.2">
      <c r="A495"/>
      <c r="B495" s="41"/>
    </row>
    <row r="496" spans="1:2" x14ac:dyDescent="0.2">
      <c r="A496"/>
      <c r="B496" s="41"/>
    </row>
    <row r="497" spans="1:2" x14ac:dyDescent="0.2">
      <c r="A497"/>
      <c r="B497" s="41"/>
    </row>
    <row r="498" spans="1:2" x14ac:dyDescent="0.2">
      <c r="A498"/>
      <c r="B498" s="41"/>
    </row>
    <row r="499" spans="1:2" x14ac:dyDescent="0.2">
      <c r="A499"/>
      <c r="B499" s="41"/>
    </row>
    <row r="500" spans="1:2" x14ac:dyDescent="0.2">
      <c r="A500"/>
      <c r="B500" s="41"/>
    </row>
    <row r="501" spans="1:2" x14ac:dyDescent="0.2">
      <c r="A501"/>
      <c r="B501" s="41"/>
    </row>
    <row r="502" spans="1:2" x14ac:dyDescent="0.2">
      <c r="A502"/>
      <c r="B502" s="41"/>
    </row>
    <row r="503" spans="1:2" x14ac:dyDescent="0.2">
      <c r="A503"/>
      <c r="B503" s="41"/>
    </row>
    <row r="504" spans="1:2" x14ac:dyDescent="0.2">
      <c r="A504"/>
      <c r="B504" s="41"/>
    </row>
    <row r="505" spans="1:2" x14ac:dyDescent="0.2">
      <c r="A505"/>
      <c r="B505" s="41"/>
    </row>
    <row r="506" spans="1:2" x14ac:dyDescent="0.2">
      <c r="A506"/>
      <c r="B506" s="41"/>
    </row>
    <row r="507" spans="1:2" x14ac:dyDescent="0.2">
      <c r="A507"/>
      <c r="B507" s="41"/>
    </row>
    <row r="508" spans="1:2" x14ac:dyDescent="0.2">
      <c r="A508"/>
      <c r="B508" s="41"/>
    </row>
    <row r="509" spans="1:2" x14ac:dyDescent="0.2">
      <c r="A509"/>
      <c r="B509" s="41"/>
    </row>
    <row r="510" spans="1:2" x14ac:dyDescent="0.2">
      <c r="A510"/>
      <c r="B510" s="41"/>
    </row>
    <row r="511" spans="1:2" x14ac:dyDescent="0.2">
      <c r="A511"/>
      <c r="B511" s="41"/>
    </row>
    <row r="512" spans="1:2" x14ac:dyDescent="0.2">
      <c r="A512"/>
      <c r="B512" s="41"/>
    </row>
    <row r="513" spans="1:2" x14ac:dyDescent="0.2">
      <c r="A513"/>
      <c r="B513" s="41"/>
    </row>
    <row r="514" spans="1:2" x14ac:dyDescent="0.2">
      <c r="A514"/>
      <c r="B514" s="41"/>
    </row>
    <row r="515" spans="1:2" x14ac:dyDescent="0.2">
      <c r="A515"/>
      <c r="B515" s="41"/>
    </row>
    <row r="516" spans="1:2" x14ac:dyDescent="0.2">
      <c r="A516"/>
      <c r="B516" s="41"/>
    </row>
    <row r="517" spans="1:2" x14ac:dyDescent="0.2">
      <c r="A517"/>
      <c r="B517" s="41"/>
    </row>
    <row r="518" spans="1:2" x14ac:dyDescent="0.2">
      <c r="A518"/>
      <c r="B518" s="41"/>
    </row>
    <row r="519" spans="1:2" x14ac:dyDescent="0.2">
      <c r="A519"/>
      <c r="B519" s="41"/>
    </row>
    <row r="520" spans="1:2" x14ac:dyDescent="0.2">
      <c r="A520"/>
      <c r="B520" s="41"/>
    </row>
    <row r="521" spans="1:2" x14ac:dyDescent="0.2">
      <c r="A521"/>
      <c r="B521" s="41"/>
    </row>
    <row r="522" spans="1:2" x14ac:dyDescent="0.2">
      <c r="A522"/>
      <c r="B522" s="41"/>
    </row>
    <row r="523" spans="1:2" x14ac:dyDescent="0.2">
      <c r="A523"/>
      <c r="B523" s="41"/>
    </row>
    <row r="524" spans="1:2" x14ac:dyDescent="0.2">
      <c r="A524"/>
      <c r="B524" s="41"/>
    </row>
    <row r="525" spans="1:2" x14ac:dyDescent="0.2">
      <c r="A525"/>
      <c r="B525" s="41"/>
    </row>
    <row r="526" spans="1:2" x14ac:dyDescent="0.2">
      <c r="A526"/>
      <c r="B526" s="41"/>
    </row>
    <row r="527" spans="1:2" x14ac:dyDescent="0.2">
      <c r="A527"/>
      <c r="B527" s="41"/>
    </row>
    <row r="528" spans="1:2" x14ac:dyDescent="0.2">
      <c r="A528"/>
      <c r="B528" s="41"/>
    </row>
    <row r="529" spans="1:2" x14ac:dyDescent="0.2">
      <c r="A529"/>
      <c r="B529" s="41"/>
    </row>
    <row r="530" spans="1:2" x14ac:dyDescent="0.2">
      <c r="A530"/>
      <c r="B530" s="41"/>
    </row>
    <row r="531" spans="1:2" x14ac:dyDescent="0.2">
      <c r="A531"/>
      <c r="B531" s="41"/>
    </row>
    <row r="532" spans="1:2" x14ac:dyDescent="0.2">
      <c r="A532"/>
      <c r="B532" s="41"/>
    </row>
    <row r="533" spans="1:2" x14ac:dyDescent="0.2">
      <c r="A533"/>
      <c r="B533" s="41"/>
    </row>
    <row r="534" spans="1:2" x14ac:dyDescent="0.2">
      <c r="A534"/>
      <c r="B534" s="41"/>
    </row>
    <row r="535" spans="1:2" x14ac:dyDescent="0.2">
      <c r="A535"/>
      <c r="B535" s="41"/>
    </row>
    <row r="536" spans="1:2" x14ac:dyDescent="0.2">
      <c r="A536"/>
      <c r="B536" s="41"/>
    </row>
    <row r="537" spans="1:2" x14ac:dyDescent="0.2">
      <c r="A537"/>
      <c r="B537" s="41"/>
    </row>
    <row r="538" spans="1:2" x14ac:dyDescent="0.2">
      <c r="A538"/>
      <c r="B538" s="41"/>
    </row>
    <row r="539" spans="1:2" x14ac:dyDescent="0.2">
      <c r="A539"/>
      <c r="B539" s="41"/>
    </row>
    <row r="540" spans="1:2" x14ac:dyDescent="0.2">
      <c r="A540"/>
      <c r="B540" s="41"/>
    </row>
    <row r="541" spans="1:2" x14ac:dyDescent="0.2">
      <c r="A541"/>
      <c r="B541" s="41"/>
    </row>
    <row r="542" spans="1:2" x14ac:dyDescent="0.2">
      <c r="A542"/>
      <c r="B542" s="41"/>
    </row>
    <row r="543" spans="1:2" x14ac:dyDescent="0.2">
      <c r="A543"/>
      <c r="B543" s="41"/>
    </row>
    <row r="544" spans="1:2" x14ac:dyDescent="0.2">
      <c r="A544"/>
      <c r="B544" s="41"/>
    </row>
    <row r="545" spans="1:2" x14ac:dyDescent="0.2">
      <c r="A545"/>
      <c r="B545" s="41"/>
    </row>
    <row r="546" spans="1:2" x14ac:dyDescent="0.2">
      <c r="A546"/>
      <c r="B546" s="41"/>
    </row>
    <row r="547" spans="1:2" x14ac:dyDescent="0.2">
      <c r="A547"/>
      <c r="B547" s="41"/>
    </row>
    <row r="548" spans="1:2" x14ac:dyDescent="0.2">
      <c r="A548"/>
      <c r="B548" s="41"/>
    </row>
    <row r="549" spans="1:2" x14ac:dyDescent="0.2">
      <c r="A549"/>
      <c r="B549" s="41"/>
    </row>
    <row r="550" spans="1:2" x14ac:dyDescent="0.2">
      <c r="A550"/>
      <c r="B550" s="41"/>
    </row>
    <row r="551" spans="1:2" x14ac:dyDescent="0.2">
      <c r="A551"/>
      <c r="B551" s="41"/>
    </row>
    <row r="552" spans="1:2" x14ac:dyDescent="0.2">
      <c r="A552"/>
      <c r="B552" s="41"/>
    </row>
    <row r="553" spans="1:2" x14ac:dyDescent="0.2">
      <c r="A553"/>
      <c r="B553" s="41"/>
    </row>
    <row r="554" spans="1:2" x14ac:dyDescent="0.2">
      <c r="A554"/>
      <c r="B554" s="41"/>
    </row>
    <row r="555" spans="1:2" x14ac:dyDescent="0.2">
      <c r="A555"/>
      <c r="B555" s="41"/>
    </row>
    <row r="556" spans="1:2" x14ac:dyDescent="0.2">
      <c r="A556"/>
      <c r="B556" s="41"/>
    </row>
    <row r="557" spans="1:2" x14ac:dyDescent="0.2">
      <c r="A557"/>
      <c r="B557" s="41"/>
    </row>
    <row r="558" spans="1:2" x14ac:dyDescent="0.2">
      <c r="A558"/>
      <c r="B558" s="41"/>
    </row>
    <row r="559" spans="1:2" x14ac:dyDescent="0.2">
      <c r="A559"/>
      <c r="B559" s="41"/>
    </row>
    <row r="560" spans="1:2" x14ac:dyDescent="0.2">
      <c r="A560"/>
      <c r="B560" s="41"/>
    </row>
    <row r="561" spans="1:2" x14ac:dyDescent="0.2">
      <c r="A561"/>
      <c r="B561" s="41"/>
    </row>
    <row r="562" spans="1:2" x14ac:dyDescent="0.2">
      <c r="A562"/>
      <c r="B562" s="41"/>
    </row>
    <row r="563" spans="1:2" x14ac:dyDescent="0.2">
      <c r="A563"/>
      <c r="B563" s="41"/>
    </row>
    <row r="564" spans="1:2" x14ac:dyDescent="0.2">
      <c r="A564"/>
      <c r="B564" s="41"/>
    </row>
    <row r="565" spans="1:2" x14ac:dyDescent="0.2">
      <c r="A565"/>
      <c r="B565" s="41"/>
    </row>
    <row r="566" spans="1:2" x14ac:dyDescent="0.2">
      <c r="A566"/>
      <c r="B566" s="41"/>
    </row>
    <row r="567" spans="1:2" x14ac:dyDescent="0.2">
      <c r="A567"/>
      <c r="B567" s="41"/>
    </row>
    <row r="568" spans="1:2" x14ac:dyDescent="0.2">
      <c r="A568"/>
      <c r="B568" s="41"/>
    </row>
    <row r="569" spans="1:2" x14ac:dyDescent="0.2">
      <c r="A569"/>
      <c r="B569" s="41"/>
    </row>
    <row r="570" spans="1:2" x14ac:dyDescent="0.2">
      <c r="A570"/>
      <c r="B570" s="41"/>
    </row>
    <row r="571" spans="1:2" x14ac:dyDescent="0.2">
      <c r="A571"/>
      <c r="B571" s="41"/>
    </row>
    <row r="572" spans="1:2" x14ac:dyDescent="0.2">
      <c r="A572"/>
      <c r="B572" s="41"/>
    </row>
    <row r="573" spans="1:2" x14ac:dyDescent="0.2">
      <c r="A573"/>
      <c r="B573" s="41"/>
    </row>
    <row r="574" spans="1:2" x14ac:dyDescent="0.2">
      <c r="A574"/>
      <c r="B574" s="41"/>
    </row>
    <row r="575" spans="1:2" x14ac:dyDescent="0.2">
      <c r="A575"/>
      <c r="B575" s="41"/>
    </row>
    <row r="576" spans="1:2" x14ac:dyDescent="0.2">
      <c r="A576"/>
      <c r="B576" s="41"/>
    </row>
    <row r="577" spans="1:2" x14ac:dyDescent="0.2">
      <c r="A577"/>
      <c r="B577" s="41"/>
    </row>
    <row r="578" spans="1:2" x14ac:dyDescent="0.2">
      <c r="A578"/>
      <c r="B578" s="41"/>
    </row>
    <row r="579" spans="1:2" x14ac:dyDescent="0.2">
      <c r="A579"/>
      <c r="B579" s="41"/>
    </row>
    <row r="580" spans="1:2" x14ac:dyDescent="0.2">
      <c r="A580"/>
      <c r="B580" s="41"/>
    </row>
    <row r="581" spans="1:2" x14ac:dyDescent="0.2">
      <c r="A581"/>
      <c r="B581" s="41"/>
    </row>
    <row r="582" spans="1:2" x14ac:dyDescent="0.2">
      <c r="A582"/>
      <c r="B582" s="41"/>
    </row>
    <row r="583" spans="1:2" x14ac:dyDescent="0.2">
      <c r="A583"/>
      <c r="B583" s="41"/>
    </row>
    <row r="584" spans="1:2" x14ac:dyDescent="0.2">
      <c r="A584"/>
      <c r="B584" s="41"/>
    </row>
    <row r="585" spans="1:2" x14ac:dyDescent="0.2">
      <c r="A585"/>
      <c r="B585" s="41"/>
    </row>
    <row r="586" spans="1:2" x14ac:dyDescent="0.2">
      <c r="A586"/>
      <c r="B586" s="41"/>
    </row>
    <row r="587" spans="1:2" x14ac:dyDescent="0.2">
      <c r="A587"/>
      <c r="B587" s="41"/>
    </row>
    <row r="588" spans="1:2" x14ac:dyDescent="0.2">
      <c r="A588"/>
      <c r="B588" s="41"/>
    </row>
    <row r="589" spans="1:2" x14ac:dyDescent="0.2">
      <c r="A589"/>
      <c r="B589" s="41"/>
    </row>
    <row r="590" spans="1:2" x14ac:dyDescent="0.2">
      <c r="A590"/>
      <c r="B590" s="41"/>
    </row>
    <row r="591" spans="1:2" x14ac:dyDescent="0.2">
      <c r="A591"/>
      <c r="B591" s="41"/>
    </row>
    <row r="592" spans="1:2" x14ac:dyDescent="0.2">
      <c r="A592"/>
      <c r="B592" s="41"/>
    </row>
    <row r="593" spans="1:2" x14ac:dyDescent="0.2">
      <c r="A593"/>
      <c r="B593" s="41"/>
    </row>
    <row r="594" spans="1:2" x14ac:dyDescent="0.2">
      <c r="A594"/>
      <c r="B594" s="41"/>
    </row>
    <row r="595" spans="1:2" x14ac:dyDescent="0.2">
      <c r="A595"/>
      <c r="B595" s="41"/>
    </row>
    <row r="596" spans="1:2" x14ac:dyDescent="0.2">
      <c r="A596"/>
      <c r="B596" s="41"/>
    </row>
    <row r="597" spans="1:2" x14ac:dyDescent="0.2">
      <c r="A597"/>
      <c r="B597" s="41"/>
    </row>
    <row r="598" spans="1:2" x14ac:dyDescent="0.2">
      <c r="A598"/>
      <c r="B598" s="41"/>
    </row>
    <row r="599" spans="1:2" x14ac:dyDescent="0.2">
      <c r="A599"/>
      <c r="B599" s="41"/>
    </row>
    <row r="600" spans="1:2" x14ac:dyDescent="0.2">
      <c r="A600"/>
      <c r="B600" s="41"/>
    </row>
    <row r="601" spans="1:2" x14ac:dyDescent="0.2">
      <c r="A601"/>
      <c r="B601" s="41"/>
    </row>
    <row r="602" spans="1:2" x14ac:dyDescent="0.2">
      <c r="A602"/>
      <c r="B602" s="41"/>
    </row>
    <row r="603" spans="1:2" x14ac:dyDescent="0.2">
      <c r="A603"/>
      <c r="B603" s="41"/>
    </row>
    <row r="604" spans="1:2" x14ac:dyDescent="0.2">
      <c r="A604"/>
      <c r="B604" s="41"/>
    </row>
    <row r="605" spans="1:2" x14ac:dyDescent="0.2">
      <c r="A605"/>
      <c r="B605" s="41"/>
    </row>
    <row r="606" spans="1:2" x14ac:dyDescent="0.2">
      <c r="A606"/>
      <c r="B606" s="41"/>
    </row>
    <row r="607" spans="1:2" x14ac:dyDescent="0.2">
      <c r="A607"/>
      <c r="B607" s="41"/>
    </row>
    <row r="608" spans="1:2" x14ac:dyDescent="0.2">
      <c r="A608"/>
      <c r="B608" s="41"/>
    </row>
    <row r="609" spans="1:2" x14ac:dyDescent="0.2">
      <c r="A609"/>
      <c r="B609" s="41"/>
    </row>
    <row r="610" spans="1:2" x14ac:dyDescent="0.2">
      <c r="A610"/>
      <c r="B610" s="41"/>
    </row>
    <row r="611" spans="1:2" x14ac:dyDescent="0.2">
      <c r="A611"/>
      <c r="B611" s="41"/>
    </row>
    <row r="612" spans="1:2" x14ac:dyDescent="0.2">
      <c r="A612"/>
      <c r="B612" s="41"/>
    </row>
    <row r="613" spans="1:2" x14ac:dyDescent="0.2">
      <c r="A613"/>
      <c r="B613" s="41"/>
    </row>
    <row r="614" spans="1:2" x14ac:dyDescent="0.2">
      <c r="A614"/>
      <c r="B614" s="41"/>
    </row>
    <row r="615" spans="1:2" x14ac:dyDescent="0.2">
      <c r="A615"/>
      <c r="B615" s="41"/>
    </row>
    <row r="616" spans="1:2" x14ac:dyDescent="0.2">
      <c r="A616"/>
      <c r="B616" s="41"/>
    </row>
    <row r="617" spans="1:2" x14ac:dyDescent="0.2">
      <c r="A617"/>
      <c r="B617" s="41"/>
    </row>
    <row r="618" spans="1:2" x14ac:dyDescent="0.2">
      <c r="A618"/>
      <c r="B618" s="41"/>
    </row>
    <row r="619" spans="1:2" x14ac:dyDescent="0.2">
      <c r="A619"/>
      <c r="B619" s="41"/>
    </row>
    <row r="620" spans="1:2" x14ac:dyDescent="0.2">
      <c r="A620"/>
      <c r="B620" s="41"/>
    </row>
    <row r="621" spans="1:2" x14ac:dyDescent="0.2">
      <c r="A621"/>
      <c r="B621" s="41"/>
    </row>
    <row r="622" spans="1:2" x14ac:dyDescent="0.2">
      <c r="A622"/>
      <c r="B622" s="41"/>
    </row>
    <row r="623" spans="1:2" x14ac:dyDescent="0.2">
      <c r="A623"/>
      <c r="B623" s="41"/>
    </row>
    <row r="624" spans="1:2" x14ac:dyDescent="0.2">
      <c r="A624"/>
      <c r="B624" s="41"/>
    </row>
    <row r="625" spans="1:2" x14ac:dyDescent="0.2">
      <c r="A625"/>
      <c r="B625" s="41"/>
    </row>
    <row r="626" spans="1:2" x14ac:dyDescent="0.2">
      <c r="A626"/>
      <c r="B626" s="41"/>
    </row>
    <row r="627" spans="1:2" x14ac:dyDescent="0.2">
      <c r="A627"/>
      <c r="B627" s="41"/>
    </row>
    <row r="628" spans="1:2" x14ac:dyDescent="0.2">
      <c r="A628"/>
      <c r="B628" s="41"/>
    </row>
    <row r="629" spans="1:2" x14ac:dyDescent="0.2">
      <c r="A629"/>
      <c r="B629" s="41"/>
    </row>
    <row r="630" spans="1:2" x14ac:dyDescent="0.2">
      <c r="A630"/>
      <c r="B630" s="41"/>
    </row>
    <row r="631" spans="1:2" x14ac:dyDescent="0.2">
      <c r="A631"/>
      <c r="B631" s="41"/>
    </row>
    <row r="632" spans="1:2" x14ac:dyDescent="0.2">
      <c r="A632"/>
      <c r="B632" s="41"/>
    </row>
    <row r="633" spans="1:2" x14ac:dyDescent="0.2">
      <c r="A633"/>
      <c r="B633" s="41"/>
    </row>
    <row r="634" spans="1:2" x14ac:dyDescent="0.2">
      <c r="A634"/>
      <c r="B634" s="41"/>
    </row>
    <row r="635" spans="1:2" x14ac:dyDescent="0.2">
      <c r="A635"/>
      <c r="B635" s="41"/>
    </row>
    <row r="636" spans="1:2" x14ac:dyDescent="0.2">
      <c r="A636"/>
      <c r="B636" s="41"/>
    </row>
    <row r="637" spans="1:2" x14ac:dyDescent="0.2">
      <c r="A637"/>
      <c r="B637" s="41"/>
    </row>
    <row r="638" spans="1:2" x14ac:dyDescent="0.2">
      <c r="A638"/>
      <c r="B638" s="41"/>
    </row>
    <row r="639" spans="1:2" x14ac:dyDescent="0.2">
      <c r="A639"/>
      <c r="B639" s="41"/>
    </row>
    <row r="640" spans="1:2" x14ac:dyDescent="0.2">
      <c r="A640"/>
      <c r="B640" s="41"/>
    </row>
    <row r="641" spans="1:2" x14ac:dyDescent="0.2">
      <c r="A641"/>
      <c r="B641" s="41"/>
    </row>
    <row r="642" spans="1:2" x14ac:dyDescent="0.2">
      <c r="A642"/>
      <c r="B642" s="41"/>
    </row>
    <row r="643" spans="1:2" x14ac:dyDescent="0.2">
      <c r="A643"/>
      <c r="B643" s="41"/>
    </row>
    <row r="644" spans="1:2" x14ac:dyDescent="0.2">
      <c r="A644"/>
      <c r="B644" s="41"/>
    </row>
    <row r="645" spans="1:2" x14ac:dyDescent="0.2">
      <c r="A645"/>
      <c r="B645" s="41"/>
    </row>
    <row r="646" spans="1:2" x14ac:dyDescent="0.2">
      <c r="A646"/>
      <c r="B646" s="41"/>
    </row>
    <row r="647" spans="1:2" x14ac:dyDescent="0.2">
      <c r="A647"/>
      <c r="B647" s="41"/>
    </row>
    <row r="648" spans="1:2" x14ac:dyDescent="0.2">
      <c r="A648"/>
      <c r="B648" s="41"/>
    </row>
    <row r="649" spans="1:2" x14ac:dyDescent="0.2">
      <c r="A649"/>
      <c r="B649" s="41"/>
    </row>
    <row r="650" spans="1:2" x14ac:dyDescent="0.2">
      <c r="A650"/>
      <c r="B650" s="41"/>
    </row>
    <row r="651" spans="1:2" x14ac:dyDescent="0.2">
      <c r="A651"/>
      <c r="B651" s="41"/>
    </row>
    <row r="652" spans="1:2" x14ac:dyDescent="0.2">
      <c r="A652"/>
      <c r="B652" s="41"/>
    </row>
    <row r="653" spans="1:2" x14ac:dyDescent="0.2">
      <c r="A653"/>
      <c r="B653" s="41"/>
    </row>
    <row r="654" spans="1:2" x14ac:dyDescent="0.2">
      <c r="A654"/>
      <c r="B654" s="41"/>
    </row>
    <row r="655" spans="1:2" x14ac:dyDescent="0.2">
      <c r="A655"/>
      <c r="B655" s="41"/>
    </row>
    <row r="656" spans="1:2" x14ac:dyDescent="0.2">
      <c r="A656"/>
      <c r="B656" s="41"/>
    </row>
    <row r="657" spans="1:2" x14ac:dyDescent="0.2">
      <c r="A657"/>
      <c r="B657" s="41"/>
    </row>
    <row r="658" spans="1:2" x14ac:dyDescent="0.2">
      <c r="A658"/>
      <c r="B658" s="41"/>
    </row>
    <row r="659" spans="1:2" x14ac:dyDescent="0.2">
      <c r="A659"/>
      <c r="B659" s="41"/>
    </row>
    <row r="660" spans="1:2" x14ac:dyDescent="0.2">
      <c r="A660"/>
      <c r="B660" s="41"/>
    </row>
    <row r="661" spans="1:2" x14ac:dyDescent="0.2">
      <c r="A661"/>
      <c r="B661" s="41"/>
    </row>
    <row r="662" spans="1:2" x14ac:dyDescent="0.2">
      <c r="A662"/>
      <c r="B662" s="41"/>
    </row>
    <row r="663" spans="1:2" x14ac:dyDescent="0.2">
      <c r="A663"/>
      <c r="B663" s="41"/>
    </row>
    <row r="664" spans="1:2" x14ac:dyDescent="0.2">
      <c r="A664"/>
      <c r="B664" s="41"/>
    </row>
    <row r="665" spans="1:2" x14ac:dyDescent="0.2">
      <c r="A665"/>
      <c r="B665" s="41"/>
    </row>
    <row r="666" spans="1:2" x14ac:dyDescent="0.2">
      <c r="A666"/>
      <c r="B666" s="41"/>
    </row>
    <row r="667" spans="1:2" x14ac:dyDescent="0.2">
      <c r="A667"/>
      <c r="B667" s="41"/>
    </row>
    <row r="668" spans="1:2" x14ac:dyDescent="0.2">
      <c r="A668"/>
      <c r="B668" s="41"/>
    </row>
    <row r="669" spans="1:2" x14ac:dyDescent="0.2">
      <c r="A669"/>
      <c r="B669" s="41"/>
    </row>
    <row r="670" spans="1:2" x14ac:dyDescent="0.2">
      <c r="A670"/>
      <c r="B670" s="41"/>
    </row>
    <row r="671" spans="1:2" x14ac:dyDescent="0.2">
      <c r="A671"/>
      <c r="B671" s="41"/>
    </row>
    <row r="672" spans="1:2" x14ac:dyDescent="0.2">
      <c r="A672"/>
      <c r="B672" s="41"/>
    </row>
    <row r="673" spans="1:2" x14ac:dyDescent="0.2">
      <c r="A673"/>
      <c r="B673" s="41"/>
    </row>
    <row r="674" spans="1:2" x14ac:dyDescent="0.2">
      <c r="A674"/>
      <c r="B674" s="41"/>
    </row>
    <row r="675" spans="1:2" x14ac:dyDescent="0.2">
      <c r="A675"/>
      <c r="B675" s="41"/>
    </row>
    <row r="676" spans="1:2" x14ac:dyDescent="0.2">
      <c r="A676"/>
      <c r="B676" s="41"/>
    </row>
    <row r="677" spans="1:2" x14ac:dyDescent="0.2">
      <c r="A677"/>
      <c r="B677" s="41"/>
    </row>
    <row r="678" spans="1:2" x14ac:dyDescent="0.2">
      <c r="A678"/>
      <c r="B678" s="41"/>
    </row>
    <row r="679" spans="1:2" x14ac:dyDescent="0.2">
      <c r="A679"/>
      <c r="B679" s="41"/>
    </row>
    <row r="680" spans="1:2" x14ac:dyDescent="0.2">
      <c r="A680"/>
      <c r="B680" s="41"/>
    </row>
    <row r="681" spans="1:2" x14ac:dyDescent="0.2">
      <c r="A681"/>
      <c r="B681" s="41"/>
    </row>
    <row r="682" spans="1:2" x14ac:dyDescent="0.2">
      <c r="A682"/>
      <c r="B682" s="41"/>
    </row>
    <row r="683" spans="1:2" x14ac:dyDescent="0.2">
      <c r="A683"/>
      <c r="B683" s="41"/>
    </row>
    <row r="684" spans="1:2" x14ac:dyDescent="0.2">
      <c r="A684"/>
      <c r="B684" s="41"/>
    </row>
    <row r="685" spans="1:2" x14ac:dyDescent="0.2">
      <c r="A685"/>
      <c r="B685" s="41"/>
    </row>
    <row r="686" spans="1:2" x14ac:dyDescent="0.2">
      <c r="A686"/>
      <c r="B686" s="41"/>
    </row>
    <row r="687" spans="1:2" x14ac:dyDescent="0.2">
      <c r="A687"/>
      <c r="B687" s="41"/>
    </row>
    <row r="688" spans="1:2" x14ac:dyDescent="0.2">
      <c r="A688"/>
      <c r="B688" s="41"/>
    </row>
    <row r="689" spans="1:2" x14ac:dyDescent="0.2">
      <c r="A689"/>
      <c r="B689" s="41"/>
    </row>
    <row r="690" spans="1:2" x14ac:dyDescent="0.2">
      <c r="A690"/>
      <c r="B690" s="41"/>
    </row>
    <row r="691" spans="1:2" x14ac:dyDescent="0.2">
      <c r="A691"/>
      <c r="B691" s="41"/>
    </row>
    <row r="692" spans="1:2" x14ac:dyDescent="0.2">
      <c r="A692"/>
      <c r="B692" s="41"/>
    </row>
    <row r="693" spans="1:2" x14ac:dyDescent="0.2">
      <c r="A693"/>
      <c r="B693" s="41"/>
    </row>
    <row r="694" spans="1:2" x14ac:dyDescent="0.2">
      <c r="A694"/>
      <c r="B694" s="41"/>
    </row>
    <row r="695" spans="1:2" x14ac:dyDescent="0.2">
      <c r="A695"/>
      <c r="B695" s="41"/>
    </row>
    <row r="696" spans="1:2" x14ac:dyDescent="0.2">
      <c r="A696"/>
      <c r="B696" s="41"/>
    </row>
    <row r="697" spans="1:2" x14ac:dyDescent="0.2">
      <c r="A697"/>
      <c r="B697" s="41"/>
    </row>
    <row r="698" spans="1:2" x14ac:dyDescent="0.2">
      <c r="A698"/>
      <c r="B698" s="41"/>
    </row>
    <row r="699" spans="1:2" x14ac:dyDescent="0.2">
      <c r="A699"/>
      <c r="B699" s="41"/>
    </row>
    <row r="700" spans="1:2" x14ac:dyDescent="0.2">
      <c r="A700"/>
      <c r="B700" s="41"/>
    </row>
    <row r="701" spans="1:2" x14ac:dyDescent="0.2">
      <c r="A701"/>
      <c r="B701" s="41"/>
    </row>
    <row r="702" spans="1:2" x14ac:dyDescent="0.2">
      <c r="A702"/>
      <c r="B702" s="41"/>
    </row>
    <row r="703" spans="1:2" x14ac:dyDescent="0.2">
      <c r="A703"/>
      <c r="B703" s="41"/>
    </row>
    <row r="704" spans="1:2" x14ac:dyDescent="0.2">
      <c r="A704"/>
      <c r="B704" s="41"/>
    </row>
    <row r="705" spans="1:2" x14ac:dyDescent="0.2">
      <c r="A705"/>
      <c r="B705" s="41"/>
    </row>
    <row r="706" spans="1:2" x14ac:dyDescent="0.2">
      <c r="A706"/>
      <c r="B706" s="41"/>
    </row>
    <row r="707" spans="1:2" x14ac:dyDescent="0.2">
      <c r="A707"/>
      <c r="B707" s="41"/>
    </row>
    <row r="708" spans="1:2" x14ac:dyDescent="0.2">
      <c r="A708"/>
      <c r="B708" s="41"/>
    </row>
    <row r="709" spans="1:2" x14ac:dyDescent="0.2">
      <c r="A709"/>
      <c r="B709" s="41"/>
    </row>
    <row r="710" spans="1:2" x14ac:dyDescent="0.2">
      <c r="A710"/>
      <c r="B710" s="41"/>
    </row>
    <row r="711" spans="1:2" x14ac:dyDescent="0.2">
      <c r="A711"/>
      <c r="B711" s="41"/>
    </row>
    <row r="712" spans="1:2" x14ac:dyDescent="0.2">
      <c r="A712"/>
      <c r="B712" s="41"/>
    </row>
    <row r="713" spans="1:2" x14ac:dyDescent="0.2">
      <c r="A713"/>
      <c r="B713" s="41"/>
    </row>
    <row r="714" spans="1:2" x14ac:dyDescent="0.2">
      <c r="A714"/>
      <c r="B714" s="41"/>
    </row>
    <row r="715" spans="1:2" x14ac:dyDescent="0.2">
      <c r="A715"/>
      <c r="B715" s="41"/>
    </row>
    <row r="716" spans="1:2" x14ac:dyDescent="0.2">
      <c r="A716"/>
      <c r="B716" s="41"/>
    </row>
    <row r="717" spans="1:2" x14ac:dyDescent="0.2">
      <c r="A717"/>
      <c r="B717" s="41"/>
    </row>
    <row r="718" spans="1:2" x14ac:dyDescent="0.2">
      <c r="A718"/>
      <c r="B718" s="41"/>
    </row>
    <row r="719" spans="1:2" x14ac:dyDescent="0.2">
      <c r="A719"/>
      <c r="B719" s="41"/>
    </row>
    <row r="720" spans="1:2" x14ac:dyDescent="0.2">
      <c r="A720"/>
      <c r="B720" s="41"/>
    </row>
    <row r="721" spans="1:2" x14ac:dyDescent="0.2">
      <c r="A721"/>
      <c r="B721" s="41"/>
    </row>
    <row r="722" spans="1:2" x14ac:dyDescent="0.2">
      <c r="A722"/>
      <c r="B722" s="41"/>
    </row>
    <row r="723" spans="1:2" x14ac:dyDescent="0.2">
      <c r="A723"/>
      <c r="B723" s="41"/>
    </row>
    <row r="724" spans="1:2" x14ac:dyDescent="0.2">
      <c r="A724"/>
      <c r="B724" s="41"/>
    </row>
    <row r="725" spans="1:2" x14ac:dyDescent="0.2">
      <c r="A725"/>
      <c r="B725" s="41"/>
    </row>
    <row r="726" spans="1:2" x14ac:dyDescent="0.2">
      <c r="A726"/>
      <c r="B726" s="41"/>
    </row>
    <row r="727" spans="1:2" x14ac:dyDescent="0.2">
      <c r="A727"/>
      <c r="B727" s="41"/>
    </row>
    <row r="728" spans="1:2" x14ac:dyDescent="0.2">
      <c r="A728"/>
      <c r="B728" s="41"/>
    </row>
    <row r="729" spans="1:2" x14ac:dyDescent="0.2">
      <c r="A729"/>
      <c r="B729" s="41"/>
    </row>
    <row r="730" spans="1:2" x14ac:dyDescent="0.2">
      <c r="A730"/>
      <c r="B730" s="41"/>
    </row>
    <row r="731" spans="1:2" x14ac:dyDescent="0.2">
      <c r="A731"/>
      <c r="B731" s="41"/>
    </row>
    <row r="732" spans="1:2" x14ac:dyDescent="0.2">
      <c r="A732"/>
      <c r="B732" s="41"/>
    </row>
    <row r="733" spans="1:2" x14ac:dyDescent="0.2">
      <c r="A733"/>
      <c r="B733" s="41"/>
    </row>
    <row r="734" spans="1:2" x14ac:dyDescent="0.2">
      <c r="A734"/>
      <c r="B734" s="41"/>
    </row>
    <row r="735" spans="1:2" x14ac:dyDescent="0.2">
      <c r="A735"/>
      <c r="B735" s="41"/>
    </row>
    <row r="736" spans="1:2" x14ac:dyDescent="0.2">
      <c r="A736"/>
      <c r="B736" s="41"/>
    </row>
    <row r="737" spans="1:2" x14ac:dyDescent="0.2">
      <c r="A737"/>
      <c r="B737" s="41"/>
    </row>
    <row r="738" spans="1:2" x14ac:dyDescent="0.2">
      <c r="A738"/>
      <c r="B738" s="41"/>
    </row>
    <row r="739" spans="1:2" x14ac:dyDescent="0.2">
      <c r="A739"/>
      <c r="B739" s="41"/>
    </row>
    <row r="740" spans="1:2" x14ac:dyDescent="0.2">
      <c r="A740"/>
      <c r="B740" s="41"/>
    </row>
    <row r="741" spans="1:2" x14ac:dyDescent="0.2">
      <c r="A741"/>
      <c r="B741" s="41"/>
    </row>
    <row r="742" spans="1:2" x14ac:dyDescent="0.2">
      <c r="A742"/>
      <c r="B742" s="41"/>
    </row>
    <row r="743" spans="1:2" x14ac:dyDescent="0.2">
      <c r="A743"/>
      <c r="B743" s="41"/>
    </row>
    <row r="744" spans="1:2" x14ac:dyDescent="0.2">
      <c r="A744"/>
      <c r="B744" s="41"/>
    </row>
    <row r="745" spans="1:2" x14ac:dyDescent="0.2">
      <c r="A745"/>
      <c r="B745" s="41"/>
    </row>
    <row r="746" spans="1:2" x14ac:dyDescent="0.2">
      <c r="A746"/>
      <c r="B746" s="41"/>
    </row>
    <row r="747" spans="1:2" x14ac:dyDescent="0.2">
      <c r="A747"/>
      <c r="B747" s="41"/>
    </row>
    <row r="748" spans="1:2" x14ac:dyDescent="0.2">
      <c r="A748"/>
      <c r="B748" s="41"/>
    </row>
    <row r="749" spans="1:2" x14ac:dyDescent="0.2">
      <c r="A749"/>
      <c r="B749" s="41"/>
    </row>
    <row r="750" spans="1:2" x14ac:dyDescent="0.2">
      <c r="A750"/>
      <c r="B750" s="41"/>
    </row>
    <row r="751" spans="1:2" x14ac:dyDescent="0.2">
      <c r="A751"/>
      <c r="B751" s="41"/>
    </row>
    <row r="752" spans="1:2" x14ac:dyDescent="0.2">
      <c r="A752"/>
      <c r="B752" s="41"/>
    </row>
    <row r="753" spans="1:2" x14ac:dyDescent="0.2">
      <c r="A753"/>
      <c r="B753" s="41"/>
    </row>
    <row r="754" spans="1:2" x14ac:dyDescent="0.2">
      <c r="A754"/>
      <c r="B754" s="41"/>
    </row>
    <row r="755" spans="1:2" x14ac:dyDescent="0.2">
      <c r="A755"/>
      <c r="B755" s="41"/>
    </row>
    <row r="756" spans="1:2" x14ac:dyDescent="0.2">
      <c r="A756"/>
      <c r="B756" s="41"/>
    </row>
    <row r="757" spans="1:2" x14ac:dyDescent="0.2">
      <c r="A757"/>
      <c r="B757" s="41"/>
    </row>
    <row r="758" spans="1:2" x14ac:dyDescent="0.2">
      <c r="A758"/>
      <c r="B758" s="41"/>
    </row>
    <row r="759" spans="1:2" x14ac:dyDescent="0.2">
      <c r="A759"/>
      <c r="B759" s="41"/>
    </row>
    <row r="760" spans="1:2" x14ac:dyDescent="0.2">
      <c r="A760"/>
      <c r="B760" s="41"/>
    </row>
    <row r="761" spans="1:2" x14ac:dyDescent="0.2">
      <c r="A761"/>
      <c r="B761" s="41"/>
    </row>
    <row r="762" spans="1:2" x14ac:dyDescent="0.2">
      <c r="A762"/>
      <c r="B762" s="41"/>
    </row>
    <row r="763" spans="1:2" x14ac:dyDescent="0.2">
      <c r="A763"/>
      <c r="B763" s="41"/>
    </row>
    <row r="764" spans="1:2" x14ac:dyDescent="0.2">
      <c r="A764"/>
      <c r="B764" s="41"/>
    </row>
    <row r="765" spans="1:2" x14ac:dyDescent="0.2">
      <c r="A765"/>
      <c r="B765" s="41"/>
    </row>
    <row r="766" spans="1:2" x14ac:dyDescent="0.2">
      <c r="A766"/>
      <c r="B766" s="41"/>
    </row>
    <row r="767" spans="1:2" x14ac:dyDescent="0.2">
      <c r="A767"/>
      <c r="B767" s="41"/>
    </row>
    <row r="768" spans="1:2" x14ac:dyDescent="0.2">
      <c r="A768"/>
      <c r="B768" s="41"/>
    </row>
    <row r="769" spans="1:2" x14ac:dyDescent="0.2">
      <c r="A769"/>
      <c r="B769" s="41"/>
    </row>
    <row r="770" spans="1:2" x14ac:dyDescent="0.2">
      <c r="A770"/>
      <c r="B770" s="41"/>
    </row>
    <row r="771" spans="1:2" x14ac:dyDescent="0.2">
      <c r="A771"/>
      <c r="B771" s="41"/>
    </row>
    <row r="772" spans="1:2" x14ac:dyDescent="0.2">
      <c r="A772"/>
      <c r="B772" s="41"/>
    </row>
    <row r="773" spans="1:2" x14ac:dyDescent="0.2">
      <c r="A773"/>
      <c r="B773" s="41"/>
    </row>
    <row r="774" spans="1:2" x14ac:dyDescent="0.2">
      <c r="A774"/>
      <c r="B774" s="41"/>
    </row>
    <row r="775" spans="1:2" x14ac:dyDescent="0.2">
      <c r="A775"/>
      <c r="B775" s="41"/>
    </row>
    <row r="776" spans="1:2" x14ac:dyDescent="0.2">
      <c r="A776"/>
      <c r="B776" s="41"/>
    </row>
    <row r="777" spans="1:2" x14ac:dyDescent="0.2">
      <c r="A777"/>
      <c r="B777" s="41"/>
    </row>
    <row r="778" spans="1:2" x14ac:dyDescent="0.2">
      <c r="A778"/>
      <c r="B778" s="41"/>
    </row>
    <row r="779" spans="1:2" x14ac:dyDescent="0.2">
      <c r="A779"/>
      <c r="B779" s="41"/>
    </row>
    <row r="780" spans="1:2" x14ac:dyDescent="0.2">
      <c r="A780"/>
      <c r="B780" s="41"/>
    </row>
    <row r="781" spans="1:2" x14ac:dyDescent="0.2">
      <c r="A781"/>
      <c r="B781" s="41"/>
    </row>
    <row r="782" spans="1:2" x14ac:dyDescent="0.2">
      <c r="A782"/>
      <c r="B782" s="41"/>
    </row>
    <row r="783" spans="1:2" x14ac:dyDescent="0.2">
      <c r="A783"/>
      <c r="B783" s="41"/>
    </row>
    <row r="784" spans="1:2" x14ac:dyDescent="0.2">
      <c r="A784"/>
      <c r="B784" s="41"/>
    </row>
    <row r="785" spans="1:2" x14ac:dyDescent="0.2">
      <c r="A785"/>
      <c r="B785" s="41"/>
    </row>
    <row r="786" spans="1:2" x14ac:dyDescent="0.2">
      <c r="A786"/>
      <c r="B786" s="41"/>
    </row>
    <row r="787" spans="1:2" x14ac:dyDescent="0.2">
      <c r="A787"/>
      <c r="B787" s="41"/>
    </row>
    <row r="788" spans="1:2" x14ac:dyDescent="0.2">
      <c r="A788"/>
      <c r="B788" s="41"/>
    </row>
    <row r="789" spans="1:2" x14ac:dyDescent="0.2">
      <c r="A789"/>
      <c r="B789" s="41"/>
    </row>
    <row r="790" spans="1:2" x14ac:dyDescent="0.2">
      <c r="A790"/>
      <c r="B790" s="41"/>
    </row>
    <row r="791" spans="1:2" x14ac:dyDescent="0.2">
      <c r="A791"/>
      <c r="B791" s="41"/>
    </row>
    <row r="792" spans="1:2" x14ac:dyDescent="0.2">
      <c r="A792"/>
      <c r="B792" s="41"/>
    </row>
    <row r="793" spans="1:2" x14ac:dyDescent="0.2">
      <c r="A793"/>
      <c r="B793" s="41"/>
    </row>
    <row r="794" spans="1:2" x14ac:dyDescent="0.2">
      <c r="A794"/>
      <c r="B794" s="41"/>
    </row>
    <row r="795" spans="1:2" x14ac:dyDescent="0.2">
      <c r="A795"/>
      <c r="B795" s="41"/>
    </row>
    <row r="796" spans="1:2" x14ac:dyDescent="0.2">
      <c r="A796"/>
      <c r="B796" s="41"/>
    </row>
    <row r="797" spans="1:2" x14ac:dyDescent="0.2">
      <c r="A797"/>
      <c r="B797" s="41"/>
    </row>
    <row r="798" spans="1:2" x14ac:dyDescent="0.2">
      <c r="A798"/>
      <c r="B798" s="41"/>
    </row>
    <row r="799" spans="1:2" x14ac:dyDescent="0.2">
      <c r="A799"/>
      <c r="B799" s="41"/>
    </row>
    <row r="800" spans="1:2" x14ac:dyDescent="0.2">
      <c r="A800"/>
      <c r="B800" s="41"/>
    </row>
    <row r="801" spans="1:2" x14ac:dyDescent="0.2">
      <c r="A801"/>
      <c r="B801" s="41"/>
    </row>
    <row r="802" spans="1:2" x14ac:dyDescent="0.2">
      <c r="A802"/>
      <c r="B802" s="41"/>
    </row>
    <row r="803" spans="1:2" x14ac:dyDescent="0.2">
      <c r="A803"/>
      <c r="B803" s="41"/>
    </row>
    <row r="804" spans="1:2" x14ac:dyDescent="0.2">
      <c r="A804"/>
      <c r="B804" s="41"/>
    </row>
    <row r="805" spans="1:2" x14ac:dyDescent="0.2">
      <c r="A805"/>
      <c r="B805" s="41"/>
    </row>
    <row r="806" spans="1:2" x14ac:dyDescent="0.2">
      <c r="A806"/>
      <c r="B806" s="41"/>
    </row>
    <row r="807" spans="1:2" x14ac:dyDescent="0.2">
      <c r="A807"/>
      <c r="B807" s="41"/>
    </row>
    <row r="808" spans="1:2" x14ac:dyDescent="0.2">
      <c r="A808"/>
      <c r="B808" s="41"/>
    </row>
    <row r="809" spans="1:2" x14ac:dyDescent="0.2">
      <c r="A809"/>
      <c r="B809" s="41"/>
    </row>
    <row r="810" spans="1:2" x14ac:dyDescent="0.2">
      <c r="A810"/>
      <c r="B810" s="41"/>
    </row>
    <row r="811" spans="1:2" x14ac:dyDescent="0.2">
      <c r="A811"/>
      <c r="B811" s="41"/>
    </row>
    <row r="812" spans="1:2" x14ac:dyDescent="0.2">
      <c r="A812"/>
      <c r="B812" s="41"/>
    </row>
    <row r="813" spans="1:2" x14ac:dyDescent="0.2">
      <c r="A813"/>
      <c r="B813" s="41"/>
    </row>
    <row r="814" spans="1:2" x14ac:dyDescent="0.2">
      <c r="A814"/>
      <c r="B814" s="41"/>
    </row>
    <row r="815" spans="1:2" x14ac:dyDescent="0.2">
      <c r="A815"/>
      <c r="B815" s="41"/>
    </row>
    <row r="816" spans="1:2" x14ac:dyDescent="0.2">
      <c r="A816"/>
      <c r="B816" s="41"/>
    </row>
    <row r="817" spans="1:2" x14ac:dyDescent="0.2">
      <c r="A817"/>
      <c r="B817" s="41"/>
    </row>
    <row r="818" spans="1:2" x14ac:dyDescent="0.2">
      <c r="A818"/>
      <c r="B818" s="41"/>
    </row>
    <row r="819" spans="1:2" x14ac:dyDescent="0.2">
      <c r="A819"/>
      <c r="B819" s="41"/>
    </row>
    <row r="820" spans="1:2" x14ac:dyDescent="0.2">
      <c r="A820"/>
      <c r="B820" s="41"/>
    </row>
    <row r="821" spans="1:2" x14ac:dyDescent="0.2">
      <c r="A821"/>
      <c r="B821" s="41"/>
    </row>
    <row r="822" spans="1:2" x14ac:dyDescent="0.2">
      <c r="A822"/>
      <c r="B822" s="41"/>
    </row>
    <row r="823" spans="1:2" x14ac:dyDescent="0.2">
      <c r="A823"/>
      <c r="B823" s="41"/>
    </row>
    <row r="824" spans="1:2" x14ac:dyDescent="0.2">
      <c r="A824"/>
      <c r="B824" s="41"/>
    </row>
    <row r="825" spans="1:2" x14ac:dyDescent="0.2">
      <c r="A825"/>
      <c r="B825" s="41"/>
    </row>
    <row r="826" spans="1:2" x14ac:dyDescent="0.2">
      <c r="A826"/>
      <c r="B826" s="41"/>
    </row>
    <row r="827" spans="1:2" x14ac:dyDescent="0.2">
      <c r="A827"/>
      <c r="B827" s="41"/>
    </row>
    <row r="828" spans="1:2" x14ac:dyDescent="0.2">
      <c r="A828"/>
      <c r="B828" s="41"/>
    </row>
    <row r="829" spans="1:2" x14ac:dyDescent="0.2">
      <c r="A829"/>
      <c r="B829" s="41"/>
    </row>
    <row r="830" spans="1:2" x14ac:dyDescent="0.2">
      <c r="A830"/>
      <c r="B830" s="41"/>
    </row>
    <row r="831" spans="1:2" x14ac:dyDescent="0.2">
      <c r="A831"/>
      <c r="B831" s="41"/>
    </row>
    <row r="832" spans="1:2" x14ac:dyDescent="0.2">
      <c r="A832"/>
      <c r="B832" s="41"/>
    </row>
    <row r="833" spans="1:2" x14ac:dyDescent="0.2">
      <c r="A833"/>
      <c r="B833" s="41"/>
    </row>
    <row r="834" spans="1:2" x14ac:dyDescent="0.2">
      <c r="A834"/>
      <c r="B834" s="41"/>
    </row>
    <row r="835" spans="1:2" x14ac:dyDescent="0.2">
      <c r="A835"/>
      <c r="B835" s="41"/>
    </row>
    <row r="836" spans="1:2" x14ac:dyDescent="0.2">
      <c r="A836"/>
      <c r="B836" s="41"/>
    </row>
    <row r="837" spans="1:2" x14ac:dyDescent="0.2">
      <c r="A837"/>
      <c r="B837" s="41"/>
    </row>
    <row r="838" spans="1:2" x14ac:dyDescent="0.2">
      <c r="A838"/>
      <c r="B838" s="41"/>
    </row>
    <row r="839" spans="1:2" x14ac:dyDescent="0.2">
      <c r="A839"/>
      <c r="B839" s="41"/>
    </row>
    <row r="840" spans="1:2" x14ac:dyDescent="0.2">
      <c r="A840"/>
      <c r="B840" s="41"/>
    </row>
    <row r="841" spans="1:2" x14ac:dyDescent="0.2">
      <c r="A841"/>
      <c r="B841" s="41"/>
    </row>
    <row r="842" spans="1:2" x14ac:dyDescent="0.2">
      <c r="A842"/>
      <c r="B842" s="41"/>
    </row>
    <row r="843" spans="1:2" x14ac:dyDescent="0.2">
      <c r="A843"/>
      <c r="B843" s="41"/>
    </row>
    <row r="844" spans="1:2" x14ac:dyDescent="0.2">
      <c r="A844"/>
      <c r="B844" s="41"/>
    </row>
    <row r="845" spans="1:2" x14ac:dyDescent="0.2">
      <c r="A845"/>
      <c r="B845" s="41"/>
    </row>
    <row r="846" spans="1:2" x14ac:dyDescent="0.2">
      <c r="A846"/>
      <c r="B846" s="41"/>
    </row>
    <row r="847" spans="1:2" x14ac:dyDescent="0.2">
      <c r="A847"/>
      <c r="B847" s="41"/>
    </row>
    <row r="848" spans="1:2" x14ac:dyDescent="0.2">
      <c r="A848"/>
      <c r="B848" s="41"/>
    </row>
    <row r="849" spans="1:2" x14ac:dyDescent="0.2">
      <c r="A849"/>
      <c r="B849" s="41"/>
    </row>
    <row r="850" spans="1:2" x14ac:dyDescent="0.2">
      <c r="A850"/>
      <c r="B850" s="41"/>
    </row>
    <row r="851" spans="1:2" x14ac:dyDescent="0.2">
      <c r="A851"/>
      <c r="B851" s="41"/>
    </row>
    <row r="852" spans="1:2" x14ac:dyDescent="0.2">
      <c r="A852"/>
      <c r="B852" s="41"/>
    </row>
    <row r="853" spans="1:2" x14ac:dyDescent="0.2">
      <c r="A853"/>
      <c r="B853" s="41"/>
    </row>
    <row r="854" spans="1:2" x14ac:dyDescent="0.2">
      <c r="A854"/>
      <c r="B854" s="41"/>
    </row>
    <row r="855" spans="1:2" x14ac:dyDescent="0.2">
      <c r="A855"/>
      <c r="B855" s="41"/>
    </row>
    <row r="856" spans="1:2" x14ac:dyDescent="0.2">
      <c r="A856"/>
      <c r="B856" s="41"/>
    </row>
    <row r="857" spans="1:2" x14ac:dyDescent="0.2">
      <c r="A857"/>
      <c r="B857" s="41"/>
    </row>
    <row r="858" spans="1:2" x14ac:dyDescent="0.2">
      <c r="A858"/>
      <c r="B858" s="41"/>
    </row>
    <row r="859" spans="1:2" x14ac:dyDescent="0.2">
      <c r="A859"/>
      <c r="B859" s="41"/>
    </row>
    <row r="860" spans="1:2" x14ac:dyDescent="0.2">
      <c r="A860"/>
      <c r="B860" s="41"/>
    </row>
    <row r="861" spans="1:2" x14ac:dyDescent="0.2">
      <c r="A861"/>
      <c r="B861" s="41"/>
    </row>
    <row r="862" spans="1:2" x14ac:dyDescent="0.2">
      <c r="A862"/>
      <c r="B862" s="41"/>
    </row>
    <row r="863" spans="1:2" x14ac:dyDescent="0.2">
      <c r="A863"/>
      <c r="B863" s="41"/>
    </row>
    <row r="864" spans="1:2" x14ac:dyDescent="0.2">
      <c r="A864"/>
      <c r="B864" s="41"/>
    </row>
    <row r="865" spans="1:2" x14ac:dyDescent="0.2">
      <c r="A865"/>
      <c r="B865" s="41"/>
    </row>
    <row r="866" spans="1:2" x14ac:dyDescent="0.2">
      <c r="A866"/>
      <c r="B866" s="41"/>
    </row>
    <row r="867" spans="1:2" x14ac:dyDescent="0.2">
      <c r="A867"/>
      <c r="B867" s="41"/>
    </row>
    <row r="868" spans="1:2" x14ac:dyDescent="0.2">
      <c r="A868"/>
      <c r="B868" s="41"/>
    </row>
    <row r="869" spans="1:2" x14ac:dyDescent="0.2">
      <c r="A869"/>
      <c r="B869" s="41"/>
    </row>
    <row r="870" spans="1:2" x14ac:dyDescent="0.2">
      <c r="A870"/>
      <c r="B870" s="41"/>
    </row>
    <row r="871" spans="1:2" x14ac:dyDescent="0.2">
      <c r="A871"/>
      <c r="B871" s="41"/>
    </row>
    <row r="872" spans="1:2" x14ac:dyDescent="0.2">
      <c r="A872"/>
      <c r="B872" s="41"/>
    </row>
    <row r="873" spans="1:2" x14ac:dyDescent="0.2">
      <c r="A873"/>
      <c r="B873" s="41"/>
    </row>
    <row r="874" spans="1:2" x14ac:dyDescent="0.2">
      <c r="A874"/>
      <c r="B874" s="41"/>
    </row>
    <row r="875" spans="1:2" x14ac:dyDescent="0.2">
      <c r="A875"/>
      <c r="B875" s="41"/>
    </row>
    <row r="876" spans="1:2" x14ac:dyDescent="0.2">
      <c r="A876"/>
      <c r="B876" s="41"/>
    </row>
    <row r="877" spans="1:2" x14ac:dyDescent="0.2">
      <c r="A877"/>
      <c r="B877" s="41"/>
    </row>
    <row r="878" spans="1:2" x14ac:dyDescent="0.2">
      <c r="A878"/>
      <c r="B878" s="41"/>
    </row>
    <row r="879" spans="1:2" x14ac:dyDescent="0.2">
      <c r="A879"/>
      <c r="B879" s="41"/>
    </row>
    <row r="880" spans="1:2" x14ac:dyDescent="0.2">
      <c r="A880"/>
      <c r="B880" s="41"/>
    </row>
    <row r="881" spans="1:2" x14ac:dyDescent="0.2">
      <c r="A881"/>
      <c r="B881" s="41"/>
    </row>
    <row r="882" spans="1:2" x14ac:dyDescent="0.2">
      <c r="A882"/>
      <c r="B882" s="41"/>
    </row>
    <row r="883" spans="1:2" x14ac:dyDescent="0.2">
      <c r="A883"/>
      <c r="B883" s="41"/>
    </row>
    <row r="884" spans="1:2" x14ac:dyDescent="0.2">
      <c r="A884"/>
      <c r="B884" s="41"/>
    </row>
    <row r="885" spans="1:2" x14ac:dyDescent="0.2">
      <c r="A885"/>
      <c r="B885" s="41"/>
    </row>
    <row r="886" spans="1:2" x14ac:dyDescent="0.2">
      <c r="A886"/>
      <c r="B886" s="41"/>
    </row>
    <row r="887" spans="1:2" x14ac:dyDescent="0.2">
      <c r="A887"/>
      <c r="B887" s="41"/>
    </row>
    <row r="888" spans="1:2" x14ac:dyDescent="0.2">
      <c r="A888"/>
      <c r="B888" s="41"/>
    </row>
    <row r="889" spans="1:2" x14ac:dyDescent="0.2">
      <c r="A889"/>
      <c r="B889" s="41"/>
    </row>
    <row r="890" spans="1:2" x14ac:dyDescent="0.2">
      <c r="A890"/>
      <c r="B890" s="41"/>
    </row>
    <row r="891" spans="1:2" x14ac:dyDescent="0.2">
      <c r="A891"/>
      <c r="B891" s="41"/>
    </row>
    <row r="892" spans="1:2" x14ac:dyDescent="0.2">
      <c r="A892"/>
      <c r="B892" s="41"/>
    </row>
    <row r="893" spans="1:2" x14ac:dyDescent="0.2">
      <c r="A893"/>
      <c r="B893" s="41"/>
    </row>
    <row r="894" spans="1:2" x14ac:dyDescent="0.2">
      <c r="A894"/>
      <c r="B894" s="41"/>
    </row>
    <row r="895" spans="1:2" x14ac:dyDescent="0.2">
      <c r="A895"/>
      <c r="B895" s="41"/>
    </row>
    <row r="896" spans="1:2" x14ac:dyDescent="0.2">
      <c r="A896"/>
      <c r="B896" s="41"/>
    </row>
    <row r="897" spans="1:2" x14ac:dyDescent="0.2">
      <c r="A897"/>
      <c r="B897" s="41"/>
    </row>
    <row r="898" spans="1:2" x14ac:dyDescent="0.2">
      <c r="A898"/>
      <c r="B898" s="41"/>
    </row>
    <row r="899" spans="1:2" x14ac:dyDescent="0.2">
      <c r="A899"/>
      <c r="B899" s="41"/>
    </row>
    <row r="900" spans="1:2" x14ac:dyDescent="0.2">
      <c r="A900"/>
      <c r="B900" s="41"/>
    </row>
    <row r="901" spans="1:2" x14ac:dyDescent="0.2">
      <c r="A901"/>
      <c r="B901" s="41"/>
    </row>
    <row r="902" spans="1:2" x14ac:dyDescent="0.2">
      <c r="A902"/>
      <c r="B902" s="41"/>
    </row>
    <row r="903" spans="1:2" x14ac:dyDescent="0.2">
      <c r="A903"/>
      <c r="B903" s="41"/>
    </row>
    <row r="904" spans="1:2" x14ac:dyDescent="0.2">
      <c r="A904"/>
      <c r="B904" s="41"/>
    </row>
    <row r="905" spans="1:2" x14ac:dyDescent="0.2">
      <c r="A905"/>
      <c r="B905" s="41"/>
    </row>
    <row r="906" spans="1:2" x14ac:dyDescent="0.2">
      <c r="A906"/>
      <c r="B906" s="41"/>
    </row>
    <row r="907" spans="1:2" x14ac:dyDescent="0.2">
      <c r="A907"/>
      <c r="B907" s="41"/>
    </row>
    <row r="908" spans="1:2" x14ac:dyDescent="0.2">
      <c r="A908"/>
      <c r="B908" s="41"/>
    </row>
    <row r="909" spans="1:2" x14ac:dyDescent="0.2">
      <c r="A909"/>
      <c r="B909" s="41"/>
    </row>
    <row r="910" spans="1:2" x14ac:dyDescent="0.2">
      <c r="A910"/>
      <c r="B910" s="41"/>
    </row>
    <row r="911" spans="1:2" x14ac:dyDescent="0.2">
      <c r="A911"/>
      <c r="B911" s="41"/>
    </row>
    <row r="912" spans="1:2" x14ac:dyDescent="0.2">
      <c r="A912"/>
      <c r="B912" s="41"/>
    </row>
    <row r="913" spans="1:2" x14ac:dyDescent="0.2">
      <c r="A913"/>
      <c r="B913" s="41"/>
    </row>
    <row r="914" spans="1:2" x14ac:dyDescent="0.2">
      <c r="A914"/>
      <c r="B914" s="41"/>
    </row>
    <row r="915" spans="1:2" x14ac:dyDescent="0.2">
      <c r="A915"/>
      <c r="B915" s="41"/>
    </row>
    <row r="916" spans="1:2" x14ac:dyDescent="0.2">
      <c r="A916"/>
      <c r="B916" s="41"/>
    </row>
    <row r="917" spans="1:2" x14ac:dyDescent="0.2">
      <c r="A917"/>
      <c r="B917" s="41"/>
    </row>
    <row r="918" spans="1:2" x14ac:dyDescent="0.2">
      <c r="A918"/>
      <c r="B918" s="41"/>
    </row>
    <row r="919" spans="1:2" x14ac:dyDescent="0.2">
      <c r="A919"/>
      <c r="B919" s="41"/>
    </row>
    <row r="920" spans="1:2" x14ac:dyDescent="0.2">
      <c r="A920"/>
      <c r="B920" s="41"/>
    </row>
    <row r="921" spans="1:2" x14ac:dyDescent="0.2">
      <c r="A921"/>
      <c r="B921" s="41"/>
    </row>
    <row r="922" spans="1:2" x14ac:dyDescent="0.2">
      <c r="A922"/>
      <c r="B922" s="41"/>
    </row>
    <row r="923" spans="1:2" x14ac:dyDescent="0.2">
      <c r="A923"/>
      <c r="B923" s="41"/>
    </row>
    <row r="924" spans="1:2" x14ac:dyDescent="0.2">
      <c r="A924"/>
      <c r="B924" s="41"/>
    </row>
    <row r="925" spans="1:2" x14ac:dyDescent="0.2">
      <c r="A925"/>
      <c r="B925" s="41"/>
    </row>
    <row r="926" spans="1:2" x14ac:dyDescent="0.2">
      <c r="A926"/>
      <c r="B926" s="41"/>
    </row>
    <row r="927" spans="1:2" x14ac:dyDescent="0.2">
      <c r="A927"/>
      <c r="B927" s="41"/>
    </row>
    <row r="928" spans="1:2" x14ac:dyDescent="0.2">
      <c r="A928"/>
      <c r="B928" s="41"/>
    </row>
    <row r="929" spans="1:2" x14ac:dyDescent="0.2">
      <c r="A929"/>
      <c r="B929" s="41"/>
    </row>
    <row r="930" spans="1:2" x14ac:dyDescent="0.2">
      <c r="A930"/>
      <c r="B930" s="41"/>
    </row>
    <row r="931" spans="1:2" x14ac:dyDescent="0.2">
      <c r="A931"/>
      <c r="B931" s="41"/>
    </row>
    <row r="932" spans="1:2" x14ac:dyDescent="0.2">
      <c r="A932"/>
      <c r="B932" s="41"/>
    </row>
    <row r="933" spans="1:2" x14ac:dyDescent="0.2">
      <c r="A933"/>
      <c r="B933" s="41"/>
    </row>
    <row r="934" spans="1:2" x14ac:dyDescent="0.2">
      <c r="A934"/>
      <c r="B934" s="41"/>
    </row>
    <row r="935" spans="1:2" x14ac:dyDescent="0.2">
      <c r="A935"/>
      <c r="B935" s="41"/>
    </row>
    <row r="936" spans="1:2" x14ac:dyDescent="0.2">
      <c r="A936"/>
      <c r="B936" s="41"/>
    </row>
    <row r="937" spans="1:2" x14ac:dyDescent="0.2">
      <c r="A937"/>
      <c r="B937" s="41"/>
    </row>
    <row r="938" spans="1:2" x14ac:dyDescent="0.2">
      <c r="A938"/>
      <c r="B938" s="41"/>
    </row>
    <row r="939" spans="1:2" x14ac:dyDescent="0.2">
      <c r="A939"/>
      <c r="B939" s="41"/>
    </row>
    <row r="940" spans="1:2" x14ac:dyDescent="0.2">
      <c r="A940"/>
      <c r="B940" s="41"/>
    </row>
    <row r="941" spans="1:2" x14ac:dyDescent="0.2">
      <c r="A941"/>
      <c r="B941" s="41"/>
    </row>
    <row r="942" spans="1:2" x14ac:dyDescent="0.2">
      <c r="A942"/>
      <c r="B942" s="41"/>
    </row>
    <row r="943" spans="1:2" x14ac:dyDescent="0.2">
      <c r="A943"/>
      <c r="B943" s="41"/>
    </row>
    <row r="944" spans="1:2" x14ac:dyDescent="0.2">
      <c r="A944"/>
      <c r="B944" s="41"/>
    </row>
    <row r="945" spans="1:2" x14ac:dyDescent="0.2">
      <c r="A945"/>
      <c r="B945" s="41"/>
    </row>
    <row r="946" spans="1:2" x14ac:dyDescent="0.2">
      <c r="A946"/>
      <c r="B946" s="41"/>
    </row>
    <row r="947" spans="1:2" x14ac:dyDescent="0.2">
      <c r="A947"/>
      <c r="B947" s="41"/>
    </row>
    <row r="948" spans="1:2" x14ac:dyDescent="0.2">
      <c r="A948"/>
      <c r="B948" s="41"/>
    </row>
    <row r="949" spans="1:2" x14ac:dyDescent="0.2">
      <c r="A949"/>
      <c r="B949" s="41"/>
    </row>
    <row r="950" spans="1:2" x14ac:dyDescent="0.2">
      <c r="A950"/>
      <c r="B950" s="41"/>
    </row>
    <row r="951" spans="1:2" x14ac:dyDescent="0.2">
      <c r="A951"/>
      <c r="B951" s="41"/>
    </row>
    <row r="952" spans="1:2" x14ac:dyDescent="0.2">
      <c r="A952"/>
      <c r="B952" s="41"/>
    </row>
    <row r="953" spans="1:2" x14ac:dyDescent="0.2">
      <c r="A953"/>
      <c r="B953" s="41"/>
    </row>
    <row r="954" spans="1:2" x14ac:dyDescent="0.2">
      <c r="A954"/>
      <c r="B954" s="41"/>
    </row>
    <row r="955" spans="1:2" x14ac:dyDescent="0.2">
      <c r="A955"/>
      <c r="B955" s="41"/>
    </row>
    <row r="956" spans="1:2" x14ac:dyDescent="0.2">
      <c r="A956"/>
      <c r="B956" s="41"/>
    </row>
    <row r="957" spans="1:2" x14ac:dyDescent="0.2">
      <c r="A957"/>
      <c r="B957" s="41"/>
    </row>
    <row r="958" spans="1:2" x14ac:dyDescent="0.2">
      <c r="A958"/>
      <c r="B958" s="41"/>
    </row>
    <row r="959" spans="1:2" x14ac:dyDescent="0.2">
      <c r="A959"/>
      <c r="B959" s="41"/>
    </row>
    <row r="960" spans="1:2" x14ac:dyDescent="0.2">
      <c r="A960"/>
      <c r="B960" s="41"/>
    </row>
    <row r="961" spans="1:2" x14ac:dyDescent="0.2">
      <c r="A961"/>
      <c r="B961" s="41"/>
    </row>
    <row r="962" spans="1:2" x14ac:dyDescent="0.2">
      <c r="A962"/>
      <c r="B962" s="41"/>
    </row>
    <row r="963" spans="1:2" x14ac:dyDescent="0.2">
      <c r="A963"/>
      <c r="B963" s="41"/>
    </row>
    <row r="964" spans="1:2" x14ac:dyDescent="0.2">
      <c r="A964"/>
      <c r="B964" s="41"/>
    </row>
    <row r="965" spans="1:2" x14ac:dyDescent="0.2">
      <c r="A965"/>
      <c r="B965" s="41"/>
    </row>
    <row r="966" spans="1:2" x14ac:dyDescent="0.2">
      <c r="A966"/>
      <c r="B966" s="41"/>
    </row>
    <row r="967" spans="1:2" x14ac:dyDescent="0.2">
      <c r="A967"/>
      <c r="B967" s="41"/>
    </row>
    <row r="968" spans="1:2" x14ac:dyDescent="0.2">
      <c r="A968"/>
      <c r="B968" s="41"/>
    </row>
    <row r="969" spans="1:2" x14ac:dyDescent="0.2">
      <c r="A969"/>
      <c r="B969" s="41"/>
    </row>
    <row r="970" spans="1:2" x14ac:dyDescent="0.2">
      <c r="A970"/>
      <c r="B970" s="41"/>
    </row>
    <row r="971" spans="1:2" x14ac:dyDescent="0.2">
      <c r="A971"/>
      <c r="B971" s="41"/>
    </row>
    <row r="972" spans="1:2" x14ac:dyDescent="0.2">
      <c r="A972"/>
      <c r="B972" s="41"/>
    </row>
    <row r="973" spans="1:2" x14ac:dyDescent="0.2">
      <c r="A973"/>
      <c r="B973" s="41"/>
    </row>
    <row r="974" spans="1:2" x14ac:dyDescent="0.2">
      <c r="A974"/>
      <c r="B974" s="41"/>
    </row>
    <row r="975" spans="1:2" x14ac:dyDescent="0.2">
      <c r="A975"/>
      <c r="B975" s="41"/>
    </row>
    <row r="976" spans="1:2" x14ac:dyDescent="0.2">
      <c r="A976"/>
      <c r="B976" s="41"/>
    </row>
    <row r="977" spans="1:2" x14ac:dyDescent="0.2">
      <c r="A977"/>
      <c r="B977" s="41"/>
    </row>
    <row r="978" spans="1:2" x14ac:dyDescent="0.2">
      <c r="A978"/>
      <c r="B978" s="41"/>
    </row>
    <row r="979" spans="1:2" x14ac:dyDescent="0.2">
      <c r="A979"/>
      <c r="B979" s="41"/>
    </row>
    <row r="980" spans="1:2" x14ac:dyDescent="0.2">
      <c r="A980"/>
      <c r="B980" s="41"/>
    </row>
    <row r="981" spans="1:2" x14ac:dyDescent="0.2">
      <c r="A981"/>
      <c r="B981" s="41"/>
    </row>
    <row r="982" spans="1:2" x14ac:dyDescent="0.2">
      <c r="A982"/>
      <c r="B982" s="41"/>
    </row>
    <row r="983" spans="1:2" x14ac:dyDescent="0.2">
      <c r="A983"/>
      <c r="B983" s="41"/>
    </row>
    <row r="984" spans="1:2" x14ac:dyDescent="0.2">
      <c r="A984"/>
      <c r="B984" s="41"/>
    </row>
    <row r="985" spans="1:2" x14ac:dyDescent="0.2">
      <c r="A985"/>
      <c r="B985" s="41"/>
    </row>
    <row r="986" spans="1:2" x14ac:dyDescent="0.2">
      <c r="A986"/>
      <c r="B986" s="41"/>
    </row>
    <row r="987" spans="1:2" x14ac:dyDescent="0.2">
      <c r="A987"/>
      <c r="B987" s="41"/>
    </row>
    <row r="988" spans="1:2" x14ac:dyDescent="0.2">
      <c r="A988"/>
      <c r="B988" s="41"/>
    </row>
    <row r="989" spans="1:2" x14ac:dyDescent="0.2">
      <c r="A989"/>
      <c r="B989" s="41"/>
    </row>
    <row r="990" spans="1:2" x14ac:dyDescent="0.2">
      <c r="A990"/>
      <c r="B990" s="41"/>
    </row>
    <row r="991" spans="1:2" x14ac:dyDescent="0.2">
      <c r="A991"/>
      <c r="B991" s="41"/>
    </row>
    <row r="992" spans="1:2" x14ac:dyDescent="0.2">
      <c r="A992"/>
      <c r="B992" s="41"/>
    </row>
    <row r="993" spans="1:2" x14ac:dyDescent="0.2">
      <c r="A993"/>
      <c r="B993" s="41"/>
    </row>
    <row r="994" spans="1:2" x14ac:dyDescent="0.2">
      <c r="A994"/>
      <c r="B994" s="41"/>
    </row>
    <row r="995" spans="1:2" x14ac:dyDescent="0.2">
      <c r="A995"/>
      <c r="B995" s="41"/>
    </row>
    <row r="996" spans="1:2" x14ac:dyDescent="0.2">
      <c r="A996"/>
      <c r="B996" s="41"/>
    </row>
    <row r="997" spans="1:2" x14ac:dyDescent="0.2">
      <c r="A997"/>
      <c r="B997" s="41"/>
    </row>
    <row r="998" spans="1:2" x14ac:dyDescent="0.2">
      <c r="A998"/>
      <c r="B998" s="41"/>
    </row>
    <row r="999" spans="1:2" x14ac:dyDescent="0.2">
      <c r="A999"/>
      <c r="B999" s="41"/>
    </row>
    <row r="1000" spans="1:2" x14ac:dyDescent="0.2">
      <c r="A1000"/>
      <c r="B1000" s="41"/>
    </row>
    <row r="1001" spans="1:2" x14ac:dyDescent="0.2">
      <c r="A1001"/>
      <c r="B1001" s="41"/>
    </row>
    <row r="1002" spans="1:2" x14ac:dyDescent="0.2">
      <c r="A1002"/>
      <c r="B1002" s="41"/>
    </row>
    <row r="1003" spans="1:2" x14ac:dyDescent="0.2">
      <c r="A1003"/>
      <c r="B1003" s="41"/>
    </row>
    <row r="1004" spans="1:2" x14ac:dyDescent="0.2">
      <c r="A1004"/>
      <c r="B1004" s="41"/>
    </row>
    <row r="1005" spans="1:2" x14ac:dyDescent="0.2">
      <c r="A1005"/>
      <c r="B1005" s="41"/>
    </row>
    <row r="1006" spans="1:2" x14ac:dyDescent="0.2">
      <c r="A1006"/>
      <c r="B1006" s="41"/>
    </row>
    <row r="1007" spans="1:2" x14ac:dyDescent="0.2">
      <c r="A1007"/>
      <c r="B1007" s="41"/>
    </row>
    <row r="1008" spans="1:2" x14ac:dyDescent="0.2">
      <c r="A1008"/>
      <c r="B1008" s="41"/>
    </row>
    <row r="1009" spans="1:2" x14ac:dyDescent="0.2">
      <c r="A1009"/>
      <c r="B1009" s="41"/>
    </row>
    <row r="1010" spans="1:2" x14ac:dyDescent="0.2">
      <c r="A1010"/>
      <c r="B1010" s="41"/>
    </row>
    <row r="1011" spans="1:2" x14ac:dyDescent="0.2">
      <c r="A1011"/>
      <c r="B1011" s="41"/>
    </row>
    <row r="1012" spans="1:2" x14ac:dyDescent="0.2">
      <c r="A1012"/>
      <c r="B1012" s="41"/>
    </row>
    <row r="1013" spans="1:2" x14ac:dyDescent="0.2">
      <c r="A1013"/>
      <c r="B1013" s="41"/>
    </row>
    <row r="1014" spans="1:2" x14ac:dyDescent="0.2">
      <c r="A1014"/>
      <c r="B1014" s="41"/>
    </row>
    <row r="1015" spans="1:2" x14ac:dyDescent="0.2">
      <c r="A1015"/>
      <c r="B1015" s="41"/>
    </row>
    <row r="1016" spans="1:2" x14ac:dyDescent="0.2">
      <c r="A1016"/>
      <c r="B1016" s="41"/>
    </row>
    <row r="1017" spans="1:2" x14ac:dyDescent="0.2">
      <c r="A1017"/>
      <c r="B1017" s="41"/>
    </row>
    <row r="1018" spans="1:2" x14ac:dyDescent="0.2">
      <c r="A1018"/>
      <c r="B1018" s="41"/>
    </row>
    <row r="1019" spans="1:2" x14ac:dyDescent="0.2">
      <c r="A1019"/>
      <c r="B1019" s="41"/>
    </row>
    <row r="1020" spans="1:2" x14ac:dyDescent="0.2">
      <c r="A1020"/>
      <c r="B1020" s="41"/>
    </row>
    <row r="1021" spans="1:2" x14ac:dyDescent="0.2">
      <c r="A1021"/>
      <c r="B1021" s="41"/>
    </row>
    <row r="1022" spans="1:2" x14ac:dyDescent="0.2">
      <c r="A1022"/>
      <c r="B1022" s="41"/>
    </row>
    <row r="1023" spans="1:2" x14ac:dyDescent="0.2">
      <c r="A1023"/>
      <c r="B1023" s="41"/>
    </row>
    <row r="1024" spans="1:2" x14ac:dyDescent="0.2">
      <c r="A1024"/>
      <c r="B1024" s="41"/>
    </row>
    <row r="1025" spans="1:2" x14ac:dyDescent="0.2">
      <c r="A1025"/>
      <c r="B1025" s="41"/>
    </row>
    <row r="1026" spans="1:2" x14ac:dyDescent="0.2">
      <c r="A1026"/>
      <c r="B1026" s="41"/>
    </row>
    <row r="1027" spans="1:2" x14ac:dyDescent="0.2">
      <c r="A1027"/>
      <c r="B1027" s="41"/>
    </row>
    <row r="1028" spans="1:2" x14ac:dyDescent="0.2">
      <c r="A1028"/>
      <c r="B1028" s="41"/>
    </row>
    <row r="1029" spans="1:2" x14ac:dyDescent="0.2">
      <c r="A1029"/>
      <c r="B1029" s="41"/>
    </row>
    <row r="1030" spans="1:2" x14ac:dyDescent="0.2">
      <c r="A1030"/>
      <c r="B1030" s="41"/>
    </row>
    <row r="1031" spans="1:2" x14ac:dyDescent="0.2">
      <c r="A1031"/>
      <c r="B1031" s="41"/>
    </row>
    <row r="1032" spans="1:2" x14ac:dyDescent="0.2">
      <c r="A1032"/>
      <c r="B1032" s="41"/>
    </row>
    <row r="1033" spans="1:2" x14ac:dyDescent="0.2">
      <c r="A1033"/>
      <c r="B1033" s="41"/>
    </row>
    <row r="1034" spans="1:2" x14ac:dyDescent="0.2">
      <c r="A1034"/>
      <c r="B1034" s="41"/>
    </row>
    <row r="1035" spans="1:2" x14ac:dyDescent="0.2">
      <c r="A1035"/>
      <c r="B1035" s="41"/>
    </row>
    <row r="1036" spans="1:2" x14ac:dyDescent="0.2">
      <c r="A1036"/>
      <c r="B1036" s="41"/>
    </row>
    <row r="1037" spans="1:2" x14ac:dyDescent="0.2">
      <c r="A1037"/>
      <c r="B1037" s="41"/>
    </row>
    <row r="1038" spans="1:2" x14ac:dyDescent="0.2">
      <c r="A1038"/>
      <c r="B1038" s="41"/>
    </row>
    <row r="1039" spans="1:2" x14ac:dyDescent="0.2">
      <c r="A1039"/>
      <c r="B1039" s="41"/>
    </row>
    <row r="1040" spans="1:2" x14ac:dyDescent="0.2">
      <c r="A1040"/>
      <c r="B1040" s="41"/>
    </row>
    <row r="1041" spans="1:2" x14ac:dyDescent="0.2">
      <c r="A1041"/>
      <c r="B1041" s="41"/>
    </row>
    <row r="1042" spans="1:2" x14ac:dyDescent="0.2">
      <c r="A1042"/>
      <c r="B1042" s="41"/>
    </row>
    <row r="1043" spans="1:2" x14ac:dyDescent="0.2">
      <c r="A1043"/>
      <c r="B1043" s="41"/>
    </row>
    <row r="1044" spans="1:2" x14ac:dyDescent="0.2">
      <c r="A1044"/>
      <c r="B1044" s="41"/>
    </row>
    <row r="1045" spans="1:2" x14ac:dyDescent="0.2">
      <c r="A1045"/>
      <c r="B1045" s="41"/>
    </row>
    <row r="1046" spans="1:2" x14ac:dyDescent="0.2">
      <c r="A1046"/>
      <c r="B1046" s="41"/>
    </row>
    <row r="1047" spans="1:2" x14ac:dyDescent="0.2">
      <c r="A1047"/>
      <c r="B1047" s="41"/>
    </row>
    <row r="1048" spans="1:2" x14ac:dyDescent="0.2">
      <c r="A1048"/>
      <c r="B1048" s="41"/>
    </row>
    <row r="1049" spans="1:2" x14ac:dyDescent="0.2">
      <c r="A1049"/>
      <c r="B1049" s="41"/>
    </row>
    <row r="1050" spans="1:2" x14ac:dyDescent="0.2">
      <c r="A1050"/>
      <c r="B1050" s="41"/>
    </row>
    <row r="1051" spans="1:2" x14ac:dyDescent="0.2">
      <c r="A1051"/>
      <c r="B1051" s="41"/>
    </row>
    <row r="1052" spans="1:2" x14ac:dyDescent="0.2">
      <c r="A1052"/>
      <c r="B1052" s="41"/>
    </row>
    <row r="1053" spans="1:2" x14ac:dyDescent="0.2">
      <c r="A1053"/>
      <c r="B1053" s="41"/>
    </row>
    <row r="1054" spans="1:2" x14ac:dyDescent="0.2">
      <c r="A1054"/>
      <c r="B1054" s="41"/>
    </row>
    <row r="1055" spans="1:2" x14ac:dyDescent="0.2">
      <c r="A1055"/>
      <c r="B1055" s="41"/>
    </row>
    <row r="1056" spans="1:2" x14ac:dyDescent="0.2">
      <c r="A1056"/>
      <c r="B1056" s="41"/>
    </row>
    <row r="1057" spans="1:2" x14ac:dyDescent="0.2">
      <c r="A1057"/>
      <c r="B1057" s="41"/>
    </row>
    <row r="1058" spans="1:2" x14ac:dyDescent="0.2">
      <c r="A1058"/>
      <c r="B1058" s="41"/>
    </row>
    <row r="1059" spans="1:2" x14ac:dyDescent="0.2">
      <c r="A1059"/>
      <c r="B1059" s="41"/>
    </row>
    <row r="1060" spans="1:2" x14ac:dyDescent="0.2">
      <c r="A1060"/>
      <c r="B1060" s="41"/>
    </row>
    <row r="1061" spans="1:2" x14ac:dyDescent="0.2">
      <c r="A1061"/>
      <c r="B1061" s="41"/>
    </row>
    <row r="1062" spans="1:2" x14ac:dyDescent="0.2">
      <c r="A1062"/>
      <c r="B1062" s="41"/>
    </row>
    <row r="1063" spans="1:2" x14ac:dyDescent="0.2">
      <c r="A1063"/>
      <c r="B1063" s="41"/>
    </row>
    <row r="1064" spans="1:2" x14ac:dyDescent="0.2">
      <c r="A1064"/>
      <c r="B1064" s="41"/>
    </row>
    <row r="1065" spans="1:2" x14ac:dyDescent="0.2">
      <c r="A1065"/>
      <c r="B1065" s="41"/>
    </row>
    <row r="1066" spans="1:2" x14ac:dyDescent="0.2">
      <c r="A1066"/>
      <c r="B1066" s="41"/>
    </row>
    <row r="1067" spans="1:2" x14ac:dyDescent="0.2">
      <c r="A1067"/>
      <c r="B1067" s="41"/>
    </row>
    <row r="1068" spans="1:2" x14ac:dyDescent="0.2">
      <c r="A1068"/>
      <c r="B1068" s="41"/>
    </row>
    <row r="1069" spans="1:2" x14ac:dyDescent="0.2">
      <c r="A1069"/>
      <c r="B1069" s="41"/>
    </row>
    <row r="1070" spans="1:2" x14ac:dyDescent="0.2">
      <c r="A1070"/>
      <c r="B1070" s="41"/>
    </row>
    <row r="1071" spans="1:2" x14ac:dyDescent="0.2">
      <c r="A1071"/>
      <c r="B1071" s="41"/>
    </row>
    <row r="1072" spans="1:2" x14ac:dyDescent="0.2">
      <c r="A1072"/>
      <c r="B1072" s="41"/>
    </row>
    <row r="1073" spans="1:2" x14ac:dyDescent="0.2">
      <c r="A1073"/>
      <c r="B1073" s="41"/>
    </row>
    <row r="1074" spans="1:2" x14ac:dyDescent="0.2">
      <c r="A1074"/>
      <c r="B1074" s="41"/>
    </row>
    <row r="1075" spans="1:2" x14ac:dyDescent="0.2">
      <c r="A1075"/>
      <c r="B1075" s="41"/>
    </row>
    <row r="1076" spans="1:2" x14ac:dyDescent="0.2">
      <c r="A1076"/>
      <c r="B1076" s="41"/>
    </row>
    <row r="1077" spans="1:2" x14ac:dyDescent="0.2">
      <c r="A1077"/>
      <c r="B1077" s="41"/>
    </row>
    <row r="1078" spans="1:2" x14ac:dyDescent="0.2">
      <c r="A1078"/>
      <c r="B1078" s="41"/>
    </row>
    <row r="1079" spans="1:2" x14ac:dyDescent="0.2">
      <c r="A1079"/>
      <c r="B1079" s="41"/>
    </row>
    <row r="1080" spans="1:2" x14ac:dyDescent="0.2">
      <c r="A1080"/>
      <c r="B1080" s="41"/>
    </row>
    <row r="1081" spans="1:2" x14ac:dyDescent="0.2">
      <c r="A1081"/>
      <c r="B1081" s="41"/>
    </row>
    <row r="1082" spans="1:2" x14ac:dyDescent="0.2">
      <c r="A1082"/>
      <c r="B1082" s="41"/>
    </row>
    <row r="1083" spans="1:2" x14ac:dyDescent="0.2">
      <c r="A1083"/>
      <c r="B1083" s="41"/>
    </row>
    <row r="1084" spans="1:2" x14ac:dyDescent="0.2">
      <c r="A1084"/>
      <c r="B1084" s="41"/>
    </row>
    <row r="1085" spans="1:2" x14ac:dyDescent="0.2">
      <c r="A1085"/>
      <c r="B1085" s="41"/>
    </row>
    <row r="1086" spans="1:2" x14ac:dyDescent="0.2">
      <c r="A1086"/>
      <c r="B1086" s="41"/>
    </row>
    <row r="1087" spans="1:2" x14ac:dyDescent="0.2">
      <c r="A1087"/>
      <c r="B1087" s="41"/>
    </row>
    <row r="1088" spans="1:2" x14ac:dyDescent="0.2">
      <c r="A1088"/>
      <c r="B1088" s="41"/>
    </row>
    <row r="1089" spans="1:2" x14ac:dyDescent="0.2">
      <c r="A1089"/>
      <c r="B1089" s="41"/>
    </row>
    <row r="1090" spans="1:2" x14ac:dyDescent="0.2">
      <c r="A1090"/>
      <c r="B1090" s="41"/>
    </row>
    <row r="1091" spans="1:2" x14ac:dyDescent="0.2">
      <c r="A1091"/>
      <c r="B1091" s="41"/>
    </row>
    <row r="1092" spans="1:2" x14ac:dyDescent="0.2">
      <c r="A1092"/>
      <c r="B1092" s="41"/>
    </row>
    <row r="1093" spans="1:2" x14ac:dyDescent="0.2">
      <c r="A1093"/>
      <c r="B1093" s="41"/>
    </row>
    <row r="1094" spans="1:2" x14ac:dyDescent="0.2">
      <c r="A1094"/>
      <c r="B1094" s="41"/>
    </row>
    <row r="1095" spans="1:2" x14ac:dyDescent="0.2">
      <c r="A1095"/>
      <c r="B1095" s="41"/>
    </row>
    <row r="1096" spans="1:2" x14ac:dyDescent="0.2">
      <c r="A1096"/>
      <c r="B1096" s="41"/>
    </row>
    <row r="1097" spans="1:2" x14ac:dyDescent="0.2">
      <c r="A1097"/>
      <c r="B1097" s="41"/>
    </row>
    <row r="1098" spans="1:2" x14ac:dyDescent="0.2">
      <c r="A1098"/>
      <c r="B1098" s="41"/>
    </row>
    <row r="1099" spans="1:2" x14ac:dyDescent="0.2">
      <c r="A1099"/>
      <c r="B1099" s="41"/>
    </row>
    <row r="1100" spans="1:2" x14ac:dyDescent="0.2">
      <c r="A1100"/>
      <c r="B1100" s="41"/>
    </row>
    <row r="1101" spans="1:2" x14ac:dyDescent="0.2">
      <c r="A1101"/>
      <c r="B1101" s="41"/>
    </row>
    <row r="1102" spans="1:2" x14ac:dyDescent="0.2">
      <c r="A1102"/>
      <c r="B1102" s="41"/>
    </row>
    <row r="1103" spans="1:2" x14ac:dyDescent="0.2">
      <c r="A1103"/>
      <c r="B1103" s="41"/>
    </row>
    <row r="1104" spans="1:2" x14ac:dyDescent="0.2">
      <c r="A1104"/>
      <c r="B1104" s="41"/>
    </row>
    <row r="1105" spans="1:2" x14ac:dyDescent="0.2">
      <c r="A1105"/>
      <c r="B1105" s="41"/>
    </row>
    <row r="1106" spans="1:2" x14ac:dyDescent="0.2">
      <c r="A1106"/>
      <c r="B1106" s="41"/>
    </row>
    <row r="1107" spans="1:2" x14ac:dyDescent="0.2">
      <c r="A1107"/>
      <c r="B1107" s="41"/>
    </row>
    <row r="1108" spans="1:2" x14ac:dyDescent="0.2">
      <c r="A1108"/>
      <c r="B1108" s="41"/>
    </row>
    <row r="1109" spans="1:2" x14ac:dyDescent="0.2">
      <c r="A1109"/>
      <c r="B1109" s="41"/>
    </row>
    <row r="1110" spans="1:2" x14ac:dyDescent="0.2">
      <c r="A1110"/>
      <c r="B1110" s="41"/>
    </row>
    <row r="1111" spans="1:2" x14ac:dyDescent="0.2">
      <c r="A1111"/>
      <c r="B1111" s="41"/>
    </row>
    <row r="1112" spans="1:2" x14ac:dyDescent="0.2">
      <c r="A1112"/>
      <c r="B1112" s="41"/>
    </row>
    <row r="1113" spans="1:2" x14ac:dyDescent="0.2">
      <c r="A1113"/>
      <c r="B1113" s="41"/>
    </row>
    <row r="1114" spans="1:2" x14ac:dyDescent="0.2">
      <c r="A1114"/>
      <c r="B1114" s="41"/>
    </row>
    <row r="1115" spans="1:2" x14ac:dyDescent="0.2">
      <c r="A1115"/>
      <c r="B1115" s="41"/>
    </row>
    <row r="1116" spans="1:2" x14ac:dyDescent="0.2">
      <c r="A1116"/>
      <c r="B1116" s="41"/>
    </row>
    <row r="1117" spans="1:2" x14ac:dyDescent="0.2">
      <c r="A1117"/>
      <c r="B1117" s="41"/>
    </row>
    <row r="1118" spans="1:2" x14ac:dyDescent="0.2">
      <c r="A1118"/>
      <c r="B1118" s="41"/>
    </row>
    <row r="1119" spans="1:2" x14ac:dyDescent="0.2">
      <c r="A1119"/>
      <c r="B1119" s="41"/>
    </row>
    <row r="1120" spans="1:2" x14ac:dyDescent="0.2">
      <c r="A1120"/>
      <c r="B1120" s="41"/>
    </row>
    <row r="1121" spans="1:2" x14ac:dyDescent="0.2">
      <c r="A1121"/>
      <c r="B1121" s="41"/>
    </row>
    <row r="1122" spans="1:2" x14ac:dyDescent="0.2">
      <c r="A1122"/>
      <c r="B1122" s="41"/>
    </row>
    <row r="1123" spans="1:2" x14ac:dyDescent="0.2">
      <c r="A1123"/>
      <c r="B1123" s="41"/>
    </row>
    <row r="1124" spans="1:2" x14ac:dyDescent="0.2">
      <c r="A1124"/>
      <c r="B1124" s="41"/>
    </row>
    <row r="1125" spans="1:2" x14ac:dyDescent="0.2">
      <c r="A1125"/>
      <c r="B1125" s="41"/>
    </row>
    <row r="1126" spans="1:2" x14ac:dyDescent="0.2">
      <c r="A1126"/>
      <c r="B1126" s="41"/>
    </row>
    <row r="1127" spans="1:2" x14ac:dyDescent="0.2">
      <c r="A1127"/>
      <c r="B1127" s="41"/>
    </row>
    <row r="1128" spans="1:2" x14ac:dyDescent="0.2">
      <c r="A1128"/>
      <c r="B1128" s="41"/>
    </row>
    <row r="1129" spans="1:2" x14ac:dyDescent="0.2">
      <c r="A1129"/>
      <c r="B1129" s="41"/>
    </row>
    <row r="1130" spans="1:2" x14ac:dyDescent="0.2">
      <c r="A1130"/>
      <c r="B1130" s="41"/>
    </row>
    <row r="1131" spans="1:2" x14ac:dyDescent="0.2">
      <c r="A1131"/>
      <c r="B1131" s="41"/>
    </row>
    <row r="1132" spans="1:2" x14ac:dyDescent="0.2">
      <c r="A1132"/>
      <c r="B1132" s="41"/>
    </row>
    <row r="1133" spans="1:2" x14ac:dyDescent="0.2">
      <c r="A1133"/>
      <c r="B1133" s="41"/>
    </row>
    <row r="1134" spans="1:2" x14ac:dyDescent="0.2">
      <c r="A1134"/>
      <c r="B1134" s="41"/>
    </row>
    <row r="1135" spans="1:2" x14ac:dyDescent="0.2">
      <c r="A1135"/>
      <c r="B1135" s="41"/>
    </row>
    <row r="1136" spans="1:2" x14ac:dyDescent="0.2">
      <c r="A1136"/>
      <c r="B1136" s="41"/>
    </row>
    <row r="1137" spans="1:2" x14ac:dyDescent="0.2">
      <c r="A1137"/>
      <c r="B1137" s="41"/>
    </row>
    <row r="1138" spans="1:2" x14ac:dyDescent="0.2">
      <c r="A1138"/>
      <c r="B1138" s="41"/>
    </row>
    <row r="1139" spans="1:2" x14ac:dyDescent="0.2">
      <c r="A1139"/>
      <c r="B1139" s="41"/>
    </row>
    <row r="1140" spans="1:2" x14ac:dyDescent="0.2">
      <c r="A1140"/>
      <c r="B1140" s="41"/>
    </row>
    <row r="1141" spans="1:2" x14ac:dyDescent="0.2">
      <c r="A1141"/>
      <c r="B1141" s="41"/>
    </row>
    <row r="1142" spans="1:2" x14ac:dyDescent="0.2">
      <c r="A1142"/>
      <c r="B1142" s="41"/>
    </row>
    <row r="1143" spans="1:2" x14ac:dyDescent="0.2">
      <c r="A1143"/>
      <c r="B1143" s="41"/>
    </row>
    <row r="1144" spans="1:2" x14ac:dyDescent="0.2">
      <c r="A1144"/>
      <c r="B1144" s="41"/>
    </row>
    <row r="1145" spans="1:2" x14ac:dyDescent="0.2">
      <c r="A1145"/>
      <c r="B1145" s="41"/>
    </row>
    <row r="1146" spans="1:2" x14ac:dyDescent="0.2">
      <c r="A1146"/>
      <c r="B1146" s="41"/>
    </row>
    <row r="1147" spans="1:2" x14ac:dyDescent="0.2">
      <c r="A1147"/>
      <c r="B1147" s="41"/>
    </row>
    <row r="1148" spans="1:2" x14ac:dyDescent="0.2">
      <c r="A1148"/>
      <c r="B1148" s="41"/>
    </row>
    <row r="1149" spans="1:2" x14ac:dyDescent="0.2">
      <c r="A1149"/>
      <c r="B1149" s="41"/>
    </row>
    <row r="1150" spans="1:2" x14ac:dyDescent="0.2">
      <c r="A1150"/>
      <c r="B1150" s="41"/>
    </row>
    <row r="1151" spans="1:2" x14ac:dyDescent="0.2">
      <c r="A1151"/>
      <c r="B1151" s="41"/>
    </row>
    <row r="1152" spans="1:2" x14ac:dyDescent="0.2">
      <c r="A1152"/>
      <c r="B1152" s="41"/>
    </row>
    <row r="1153" spans="1:2" x14ac:dyDescent="0.2">
      <c r="A1153"/>
      <c r="B1153" s="41"/>
    </row>
    <row r="1154" spans="1:2" x14ac:dyDescent="0.2">
      <c r="A1154"/>
      <c r="B1154" s="41"/>
    </row>
    <row r="1155" spans="1:2" x14ac:dyDescent="0.2">
      <c r="A1155"/>
      <c r="B1155" s="41"/>
    </row>
    <row r="1156" spans="1:2" x14ac:dyDescent="0.2">
      <c r="A1156"/>
      <c r="B1156" s="41"/>
    </row>
    <row r="1157" spans="1:2" x14ac:dyDescent="0.2">
      <c r="A1157"/>
      <c r="B1157" s="41"/>
    </row>
    <row r="1158" spans="1:2" x14ac:dyDescent="0.2">
      <c r="A1158"/>
      <c r="B1158" s="41"/>
    </row>
    <row r="1159" spans="1:2" x14ac:dyDescent="0.2">
      <c r="A1159"/>
      <c r="B1159" s="41"/>
    </row>
    <row r="1160" spans="1:2" x14ac:dyDescent="0.2">
      <c r="A1160"/>
      <c r="B1160" s="41"/>
    </row>
    <row r="1161" spans="1:2" x14ac:dyDescent="0.2">
      <c r="A1161"/>
      <c r="B1161" s="41"/>
    </row>
    <row r="1162" spans="1:2" x14ac:dyDescent="0.2">
      <c r="A1162"/>
      <c r="B1162" s="41"/>
    </row>
    <row r="1163" spans="1:2" x14ac:dyDescent="0.2">
      <c r="A1163"/>
      <c r="B1163" s="41"/>
    </row>
    <row r="1164" spans="1:2" x14ac:dyDescent="0.2">
      <c r="A1164"/>
      <c r="B1164" s="41"/>
    </row>
    <row r="1165" spans="1:2" x14ac:dyDescent="0.2">
      <c r="A1165"/>
      <c r="B1165" s="41"/>
    </row>
    <row r="1166" spans="1:2" x14ac:dyDescent="0.2">
      <c r="A1166"/>
      <c r="B1166" s="41"/>
    </row>
    <row r="1167" spans="1:2" x14ac:dyDescent="0.2">
      <c r="A1167"/>
      <c r="B1167" s="41"/>
    </row>
    <row r="1168" spans="1:2" x14ac:dyDescent="0.2">
      <c r="A1168"/>
      <c r="B1168" s="41"/>
    </row>
    <row r="1169" spans="1:2" x14ac:dyDescent="0.2">
      <c r="A1169"/>
      <c r="B1169" s="41"/>
    </row>
    <row r="1170" spans="1:2" x14ac:dyDescent="0.2">
      <c r="A1170"/>
      <c r="B1170" s="41"/>
    </row>
    <row r="1171" spans="1:2" x14ac:dyDescent="0.2">
      <c r="A1171"/>
      <c r="B1171" s="41"/>
    </row>
    <row r="1172" spans="1:2" x14ac:dyDescent="0.2">
      <c r="A1172"/>
      <c r="B1172" s="41"/>
    </row>
    <row r="1173" spans="1:2" x14ac:dyDescent="0.2">
      <c r="A1173"/>
      <c r="B1173" s="41"/>
    </row>
    <row r="1174" spans="1:2" x14ac:dyDescent="0.2">
      <c r="A1174"/>
      <c r="B1174" s="41"/>
    </row>
    <row r="1175" spans="1:2" x14ac:dyDescent="0.2">
      <c r="A1175"/>
      <c r="B1175" s="41"/>
    </row>
    <row r="1176" spans="1:2" x14ac:dyDescent="0.2">
      <c r="A1176"/>
      <c r="B1176" s="41"/>
    </row>
    <row r="1177" spans="1:2" x14ac:dyDescent="0.2">
      <c r="A1177"/>
      <c r="B1177" s="41"/>
    </row>
    <row r="1178" spans="1:2" x14ac:dyDescent="0.2">
      <c r="A1178"/>
      <c r="B1178" s="41"/>
    </row>
    <row r="1179" spans="1:2" x14ac:dyDescent="0.2">
      <c r="A1179"/>
      <c r="B1179" s="41"/>
    </row>
    <row r="1180" spans="1:2" x14ac:dyDescent="0.2">
      <c r="A1180"/>
      <c r="B1180" s="41"/>
    </row>
    <row r="1181" spans="1:2" x14ac:dyDescent="0.2">
      <c r="A1181"/>
      <c r="B1181" s="41"/>
    </row>
    <row r="1182" spans="1:2" x14ac:dyDescent="0.2">
      <c r="A1182"/>
      <c r="B1182" s="41"/>
    </row>
    <row r="1183" spans="1:2" x14ac:dyDescent="0.2">
      <c r="A1183"/>
      <c r="B1183" s="41"/>
    </row>
    <row r="1184" spans="1:2" x14ac:dyDescent="0.2">
      <c r="A1184"/>
      <c r="B1184" s="41"/>
    </row>
    <row r="1185" spans="1:2" x14ac:dyDescent="0.2">
      <c r="A1185"/>
      <c r="B1185" s="41"/>
    </row>
    <row r="1186" spans="1:2" x14ac:dyDescent="0.2">
      <c r="A1186"/>
      <c r="B1186" s="41"/>
    </row>
    <row r="1187" spans="1:2" x14ac:dyDescent="0.2">
      <c r="A1187"/>
      <c r="B1187" s="41"/>
    </row>
    <row r="1188" spans="1:2" x14ac:dyDescent="0.2">
      <c r="A1188"/>
      <c r="B1188" s="41"/>
    </row>
    <row r="1189" spans="1:2" x14ac:dyDescent="0.2">
      <c r="A1189"/>
      <c r="B1189" s="41"/>
    </row>
    <row r="1190" spans="1:2" x14ac:dyDescent="0.2">
      <c r="A1190"/>
      <c r="B1190" s="41"/>
    </row>
    <row r="1191" spans="1:2" x14ac:dyDescent="0.2">
      <c r="A1191"/>
      <c r="B1191" s="41"/>
    </row>
    <row r="1192" spans="1:2" x14ac:dyDescent="0.2">
      <c r="A1192"/>
      <c r="B1192" s="41"/>
    </row>
    <row r="1193" spans="1:2" x14ac:dyDescent="0.2">
      <c r="A1193"/>
      <c r="B1193" s="41"/>
    </row>
    <row r="1194" spans="1:2" x14ac:dyDescent="0.2">
      <c r="A1194"/>
      <c r="B1194" s="41"/>
    </row>
    <row r="1195" spans="1:2" x14ac:dyDescent="0.2">
      <c r="A1195"/>
      <c r="B1195" s="41"/>
    </row>
    <row r="1196" spans="1:2" x14ac:dyDescent="0.2">
      <c r="A1196"/>
      <c r="B1196" s="41"/>
    </row>
    <row r="1197" spans="1:2" x14ac:dyDescent="0.2">
      <c r="A1197"/>
      <c r="B1197" s="41"/>
    </row>
    <row r="1198" spans="1:2" x14ac:dyDescent="0.2">
      <c r="A1198"/>
      <c r="B1198" s="41"/>
    </row>
    <row r="1199" spans="1:2" x14ac:dyDescent="0.2">
      <c r="A1199"/>
      <c r="B1199" s="41"/>
    </row>
    <row r="1200" spans="1:2" x14ac:dyDescent="0.2">
      <c r="A1200"/>
      <c r="B1200" s="41"/>
    </row>
    <row r="1201" spans="1:2" x14ac:dyDescent="0.2">
      <c r="A1201"/>
      <c r="B1201" s="41"/>
    </row>
    <row r="1202" spans="1:2" x14ac:dyDescent="0.2">
      <c r="A1202"/>
      <c r="B1202" s="41"/>
    </row>
    <row r="1203" spans="1:2" x14ac:dyDescent="0.2">
      <c r="A1203"/>
      <c r="B1203" s="41"/>
    </row>
    <row r="1204" spans="1:2" x14ac:dyDescent="0.2">
      <c r="A1204"/>
      <c r="B1204" s="41"/>
    </row>
    <row r="1205" spans="1:2" x14ac:dyDescent="0.2">
      <c r="A1205"/>
      <c r="B1205" s="41"/>
    </row>
    <row r="1206" spans="1:2" x14ac:dyDescent="0.2">
      <c r="A1206"/>
      <c r="B1206" s="41"/>
    </row>
    <row r="1207" spans="1:2" x14ac:dyDescent="0.2">
      <c r="A1207"/>
      <c r="B1207" s="41"/>
    </row>
    <row r="1208" spans="1:2" x14ac:dyDescent="0.2">
      <c r="A1208"/>
      <c r="B1208" s="41"/>
    </row>
    <row r="1209" spans="1:2" x14ac:dyDescent="0.2">
      <c r="A1209"/>
      <c r="B1209" s="41"/>
    </row>
    <row r="1210" spans="1:2" x14ac:dyDescent="0.2">
      <c r="A1210"/>
      <c r="B1210" s="41"/>
    </row>
    <row r="1211" spans="1:2" x14ac:dyDescent="0.2">
      <c r="A1211"/>
      <c r="B1211" s="41"/>
    </row>
    <row r="1212" spans="1:2" x14ac:dyDescent="0.2">
      <c r="A1212"/>
      <c r="B1212" s="41"/>
    </row>
    <row r="1213" spans="1:2" x14ac:dyDescent="0.2">
      <c r="A1213"/>
      <c r="B1213" s="41"/>
    </row>
    <row r="1214" spans="1:2" x14ac:dyDescent="0.2">
      <c r="A1214"/>
      <c r="B1214" s="41"/>
    </row>
    <row r="1215" spans="1:2" x14ac:dyDescent="0.2">
      <c r="A1215"/>
      <c r="B1215" s="41"/>
    </row>
    <row r="1216" spans="1:2" x14ac:dyDescent="0.2">
      <c r="A1216"/>
      <c r="B1216" s="41"/>
    </row>
    <row r="1217" spans="1:2" x14ac:dyDescent="0.2">
      <c r="A1217"/>
      <c r="B1217" s="41"/>
    </row>
    <row r="1218" spans="1:2" x14ac:dyDescent="0.2">
      <c r="A1218"/>
      <c r="B1218" s="41"/>
    </row>
    <row r="1219" spans="1:2" x14ac:dyDescent="0.2">
      <c r="A1219"/>
      <c r="B1219" s="41"/>
    </row>
    <row r="1220" spans="1:2" x14ac:dyDescent="0.2">
      <c r="A1220"/>
      <c r="B1220" s="41"/>
    </row>
    <row r="1221" spans="1:2" x14ac:dyDescent="0.2">
      <c r="A1221"/>
      <c r="B1221" s="41"/>
    </row>
    <row r="1222" spans="1:2" x14ac:dyDescent="0.2">
      <c r="A1222"/>
      <c r="B1222" s="41"/>
    </row>
    <row r="1223" spans="1:2" x14ac:dyDescent="0.2">
      <c r="A1223"/>
      <c r="B1223" s="41"/>
    </row>
    <row r="1224" spans="1:2" x14ac:dyDescent="0.2">
      <c r="A1224"/>
      <c r="B1224" s="41"/>
    </row>
    <row r="1225" spans="1:2" x14ac:dyDescent="0.2">
      <c r="A1225"/>
      <c r="B1225" s="41"/>
    </row>
    <row r="1226" spans="1:2" x14ac:dyDescent="0.2">
      <c r="A1226"/>
      <c r="B1226" s="41"/>
    </row>
    <row r="1227" spans="1:2" x14ac:dyDescent="0.2">
      <c r="A1227"/>
      <c r="B1227" s="41"/>
    </row>
    <row r="1228" spans="1:2" x14ac:dyDescent="0.2">
      <c r="A1228"/>
      <c r="B1228" s="41"/>
    </row>
    <row r="1229" spans="1:2" x14ac:dyDescent="0.2">
      <c r="A1229"/>
      <c r="B1229" s="41"/>
    </row>
    <row r="1230" spans="1:2" x14ac:dyDescent="0.2">
      <c r="A1230"/>
      <c r="B1230" s="41"/>
    </row>
    <row r="1231" spans="1:2" x14ac:dyDescent="0.2">
      <c r="A1231"/>
      <c r="B1231" s="41"/>
    </row>
    <row r="1232" spans="1:2" x14ac:dyDescent="0.2">
      <c r="A1232"/>
      <c r="B1232" s="41"/>
    </row>
    <row r="1233" spans="1:2" x14ac:dyDescent="0.2">
      <c r="A1233"/>
      <c r="B1233" s="41"/>
    </row>
    <row r="1234" spans="1:2" x14ac:dyDescent="0.2">
      <c r="A1234"/>
      <c r="B1234" s="41"/>
    </row>
    <row r="1235" spans="1:2" x14ac:dyDescent="0.2">
      <c r="A1235"/>
      <c r="B1235" s="41"/>
    </row>
    <row r="1236" spans="1:2" x14ac:dyDescent="0.2">
      <c r="A1236"/>
      <c r="B1236" s="41"/>
    </row>
    <row r="1237" spans="1:2" x14ac:dyDescent="0.2">
      <c r="A1237"/>
      <c r="B1237" s="41"/>
    </row>
    <row r="1238" spans="1:2" x14ac:dyDescent="0.2">
      <c r="A1238"/>
      <c r="B1238" s="41"/>
    </row>
    <row r="1239" spans="1:2" x14ac:dyDescent="0.2">
      <c r="A1239"/>
      <c r="B1239" s="41"/>
    </row>
    <row r="1240" spans="1:2" x14ac:dyDescent="0.2">
      <c r="A1240"/>
      <c r="B1240" s="41"/>
    </row>
    <row r="1241" spans="1:2" x14ac:dyDescent="0.2">
      <c r="A1241"/>
      <c r="B1241" s="41"/>
    </row>
    <row r="1242" spans="1:2" x14ac:dyDescent="0.2">
      <c r="A1242"/>
      <c r="B1242" s="41"/>
    </row>
    <row r="1243" spans="1:2" x14ac:dyDescent="0.2">
      <c r="A1243"/>
      <c r="B1243" s="41"/>
    </row>
    <row r="1244" spans="1:2" x14ac:dyDescent="0.2">
      <c r="A1244"/>
      <c r="B1244" s="41"/>
    </row>
    <row r="1245" spans="1:2" x14ac:dyDescent="0.2">
      <c r="A1245"/>
      <c r="B1245" s="41"/>
    </row>
    <row r="1246" spans="1:2" x14ac:dyDescent="0.2">
      <c r="A1246"/>
      <c r="B1246" s="41"/>
    </row>
    <row r="1247" spans="1:2" x14ac:dyDescent="0.2">
      <c r="A1247"/>
      <c r="B1247" s="41"/>
    </row>
    <row r="1248" spans="1:2" x14ac:dyDescent="0.2">
      <c r="A1248"/>
      <c r="B1248" s="41"/>
    </row>
    <row r="1249" spans="1:2" x14ac:dyDescent="0.2">
      <c r="A1249"/>
      <c r="B1249" s="41"/>
    </row>
    <row r="1250" spans="1:2" x14ac:dyDescent="0.2">
      <c r="A1250"/>
      <c r="B1250" s="41"/>
    </row>
    <row r="1251" spans="1:2" x14ac:dyDescent="0.2">
      <c r="A1251"/>
      <c r="B1251" s="41"/>
    </row>
    <row r="1252" spans="1:2" x14ac:dyDescent="0.2">
      <c r="A1252"/>
      <c r="B1252" s="41"/>
    </row>
    <row r="1253" spans="1:2" x14ac:dyDescent="0.2">
      <c r="A1253"/>
      <c r="B1253" s="41"/>
    </row>
    <row r="1254" spans="1:2" x14ac:dyDescent="0.2">
      <c r="A1254"/>
      <c r="B1254" s="41"/>
    </row>
    <row r="1255" spans="1:2" x14ac:dyDescent="0.2">
      <c r="A1255"/>
      <c r="B1255" s="41"/>
    </row>
    <row r="1256" spans="1:2" x14ac:dyDescent="0.2">
      <c r="A1256"/>
      <c r="B1256" s="41"/>
    </row>
    <row r="1257" spans="1:2" x14ac:dyDescent="0.2">
      <c r="A1257"/>
      <c r="B1257" s="41"/>
    </row>
    <row r="1258" spans="1:2" x14ac:dyDescent="0.2">
      <c r="A1258"/>
      <c r="B1258" s="41"/>
    </row>
    <row r="1259" spans="1:2" x14ac:dyDescent="0.2">
      <c r="A1259"/>
      <c r="B1259" s="41"/>
    </row>
    <row r="1260" spans="1:2" x14ac:dyDescent="0.2">
      <c r="A1260"/>
      <c r="B1260" s="41"/>
    </row>
    <row r="1261" spans="1:2" x14ac:dyDescent="0.2">
      <c r="A1261"/>
      <c r="B1261" s="41"/>
    </row>
    <row r="1262" spans="1:2" x14ac:dyDescent="0.2">
      <c r="A1262"/>
      <c r="B1262" s="41"/>
    </row>
    <row r="1263" spans="1:2" x14ac:dyDescent="0.2">
      <c r="A1263"/>
      <c r="B1263" s="41"/>
    </row>
    <row r="1264" spans="1:2" x14ac:dyDescent="0.2">
      <c r="A1264"/>
      <c r="B1264" s="41"/>
    </row>
    <row r="1265" spans="1:2" x14ac:dyDescent="0.2">
      <c r="A1265"/>
      <c r="B1265" s="41"/>
    </row>
    <row r="1266" spans="1:2" x14ac:dyDescent="0.2">
      <c r="A1266"/>
      <c r="B1266" s="41"/>
    </row>
    <row r="1267" spans="1:2" x14ac:dyDescent="0.2">
      <c r="A1267"/>
      <c r="B1267" s="41"/>
    </row>
    <row r="1268" spans="1:2" x14ac:dyDescent="0.2">
      <c r="A1268"/>
      <c r="B1268" s="41"/>
    </row>
    <row r="1269" spans="1:2" x14ac:dyDescent="0.2">
      <c r="A1269"/>
      <c r="B1269" s="41"/>
    </row>
    <row r="1270" spans="1:2" x14ac:dyDescent="0.2">
      <c r="A1270"/>
      <c r="B1270" s="41"/>
    </row>
    <row r="1271" spans="1:2" x14ac:dyDescent="0.2">
      <c r="A1271"/>
      <c r="B1271" s="41"/>
    </row>
    <row r="1272" spans="1:2" x14ac:dyDescent="0.2">
      <c r="A1272"/>
      <c r="B1272" s="41"/>
    </row>
    <row r="1273" spans="1:2" x14ac:dyDescent="0.2">
      <c r="A1273"/>
      <c r="B1273" s="41"/>
    </row>
    <row r="1274" spans="1:2" x14ac:dyDescent="0.2">
      <c r="A1274"/>
      <c r="B1274" s="41"/>
    </row>
    <row r="1275" spans="1:2" x14ac:dyDescent="0.2">
      <c r="A1275"/>
      <c r="B1275" s="41"/>
    </row>
    <row r="1276" spans="1:2" x14ac:dyDescent="0.2">
      <c r="A1276"/>
      <c r="B1276" s="41"/>
    </row>
    <row r="1277" spans="1:2" x14ac:dyDescent="0.2">
      <c r="A1277"/>
      <c r="B1277" s="41"/>
    </row>
    <row r="1278" spans="1:2" x14ac:dyDescent="0.2">
      <c r="A1278"/>
      <c r="B1278" s="41"/>
    </row>
    <row r="1279" spans="1:2" x14ac:dyDescent="0.2">
      <c r="A1279"/>
      <c r="B1279" s="41"/>
    </row>
    <row r="1280" spans="1:2" x14ac:dyDescent="0.2">
      <c r="A1280"/>
      <c r="B1280" s="41"/>
    </row>
    <row r="1281" spans="1:2" x14ac:dyDescent="0.2">
      <c r="A1281"/>
      <c r="B1281" s="41"/>
    </row>
    <row r="1282" spans="1:2" x14ac:dyDescent="0.2">
      <c r="A1282"/>
      <c r="B1282" s="41"/>
    </row>
    <row r="1283" spans="1:2" x14ac:dyDescent="0.2">
      <c r="A1283"/>
      <c r="B1283" s="41"/>
    </row>
    <row r="1284" spans="1:2" x14ac:dyDescent="0.2">
      <c r="A1284"/>
      <c r="B1284" s="41"/>
    </row>
    <row r="1285" spans="1:2" x14ac:dyDescent="0.2">
      <c r="A1285"/>
      <c r="B1285" s="41"/>
    </row>
    <row r="1286" spans="1:2" x14ac:dyDescent="0.2">
      <c r="A1286"/>
      <c r="B1286" s="41"/>
    </row>
    <row r="1287" spans="1:2" x14ac:dyDescent="0.2">
      <c r="A1287"/>
      <c r="B1287" s="41"/>
    </row>
    <row r="1288" spans="1:2" x14ac:dyDescent="0.2">
      <c r="A1288"/>
      <c r="B1288" s="41"/>
    </row>
    <row r="1289" spans="1:2" x14ac:dyDescent="0.2">
      <c r="A1289"/>
      <c r="B1289" s="41"/>
    </row>
    <row r="1290" spans="1:2" x14ac:dyDescent="0.2">
      <c r="A1290"/>
      <c r="B1290" s="41"/>
    </row>
    <row r="1291" spans="1:2" x14ac:dyDescent="0.2">
      <c r="A1291"/>
      <c r="B1291" s="41"/>
    </row>
    <row r="1292" spans="1:2" x14ac:dyDescent="0.2">
      <c r="A1292"/>
      <c r="B1292" s="41"/>
    </row>
    <row r="1293" spans="1:2" x14ac:dyDescent="0.2">
      <c r="A1293"/>
      <c r="B1293" s="41"/>
    </row>
    <row r="1294" spans="1:2" x14ac:dyDescent="0.2">
      <c r="A1294"/>
      <c r="B1294" s="41"/>
    </row>
    <row r="1295" spans="1:2" x14ac:dyDescent="0.2">
      <c r="A1295"/>
      <c r="B1295" s="41"/>
    </row>
    <row r="1296" spans="1:2" x14ac:dyDescent="0.2">
      <c r="A1296"/>
      <c r="B1296" s="41"/>
    </row>
    <row r="1297" spans="1:2" x14ac:dyDescent="0.2">
      <c r="A1297"/>
      <c r="B1297" s="41"/>
    </row>
    <row r="1298" spans="1:2" x14ac:dyDescent="0.2">
      <c r="A1298"/>
      <c r="B1298" s="41"/>
    </row>
    <row r="1299" spans="1:2" x14ac:dyDescent="0.2">
      <c r="A1299"/>
      <c r="B1299" s="41"/>
    </row>
    <row r="1300" spans="1:2" x14ac:dyDescent="0.2">
      <c r="A1300"/>
      <c r="B1300" s="41"/>
    </row>
    <row r="1301" spans="1:2" x14ac:dyDescent="0.2">
      <c r="A1301"/>
      <c r="B1301" s="41"/>
    </row>
    <row r="1302" spans="1:2" x14ac:dyDescent="0.2">
      <c r="A1302"/>
      <c r="B1302" s="41"/>
    </row>
    <row r="1303" spans="1:2" x14ac:dyDescent="0.2">
      <c r="A1303"/>
      <c r="B1303" s="41"/>
    </row>
    <row r="1304" spans="1:2" x14ac:dyDescent="0.2">
      <c r="A1304"/>
      <c r="B1304" s="41"/>
    </row>
    <row r="1305" spans="1:2" x14ac:dyDescent="0.2">
      <c r="A1305"/>
      <c r="B1305" s="41"/>
    </row>
    <row r="1306" spans="1:2" x14ac:dyDescent="0.2">
      <c r="A1306"/>
      <c r="B1306" s="41"/>
    </row>
    <row r="1307" spans="1:2" x14ac:dyDescent="0.2">
      <c r="A1307"/>
      <c r="B1307" s="41"/>
    </row>
    <row r="1308" spans="1:2" x14ac:dyDescent="0.2">
      <c r="A1308"/>
      <c r="B1308" s="41"/>
    </row>
    <row r="1309" spans="1:2" x14ac:dyDescent="0.2">
      <c r="A1309"/>
      <c r="B1309" s="41"/>
    </row>
    <row r="1310" spans="1:2" x14ac:dyDescent="0.2">
      <c r="A1310"/>
      <c r="B1310" s="41"/>
    </row>
    <row r="1311" spans="1:2" x14ac:dyDescent="0.2">
      <c r="A1311"/>
      <c r="B1311" s="41"/>
    </row>
    <row r="1312" spans="1:2" x14ac:dyDescent="0.2">
      <c r="A1312"/>
      <c r="B1312" s="41"/>
    </row>
    <row r="1313" spans="1:2" x14ac:dyDescent="0.2">
      <c r="A1313"/>
      <c r="B1313" s="41"/>
    </row>
    <row r="1314" spans="1:2" x14ac:dyDescent="0.2">
      <c r="A1314"/>
      <c r="B1314" s="41"/>
    </row>
    <row r="1315" spans="1:2" x14ac:dyDescent="0.2">
      <c r="A1315"/>
      <c r="B1315" s="41"/>
    </row>
    <row r="1316" spans="1:2" x14ac:dyDescent="0.2">
      <c r="A1316"/>
      <c r="B1316" s="41"/>
    </row>
    <row r="1317" spans="1:2" x14ac:dyDescent="0.2">
      <c r="A1317"/>
      <c r="B1317" s="41"/>
    </row>
    <row r="1318" spans="1:2" x14ac:dyDescent="0.2">
      <c r="A1318"/>
      <c r="B1318" s="41"/>
    </row>
    <row r="1319" spans="1:2" x14ac:dyDescent="0.2">
      <c r="A1319"/>
      <c r="B1319" s="41"/>
    </row>
    <row r="1320" spans="1:2" x14ac:dyDescent="0.2">
      <c r="A1320"/>
      <c r="B1320" s="41"/>
    </row>
    <row r="1321" spans="1:2" x14ac:dyDescent="0.2">
      <c r="A1321"/>
      <c r="B1321" s="41"/>
    </row>
    <row r="1322" spans="1:2" x14ac:dyDescent="0.2">
      <c r="A1322"/>
      <c r="B1322" s="41"/>
    </row>
    <row r="1323" spans="1:2" x14ac:dyDescent="0.2">
      <c r="A1323"/>
      <c r="B1323" s="41"/>
    </row>
    <row r="1324" spans="1:2" x14ac:dyDescent="0.2">
      <c r="A1324"/>
      <c r="B1324" s="41"/>
    </row>
    <row r="1325" spans="1:2" x14ac:dyDescent="0.2">
      <c r="A1325"/>
      <c r="B1325" s="41"/>
    </row>
    <row r="1326" spans="1:2" x14ac:dyDescent="0.2">
      <c r="A1326"/>
      <c r="B1326" s="41"/>
    </row>
    <row r="1327" spans="1:2" x14ac:dyDescent="0.2">
      <c r="A1327"/>
      <c r="B1327" s="41"/>
    </row>
    <row r="1328" spans="1:2" x14ac:dyDescent="0.2">
      <c r="A1328"/>
      <c r="B1328" s="41"/>
    </row>
    <row r="1329" spans="1:2" x14ac:dyDescent="0.2">
      <c r="A1329"/>
      <c r="B1329" s="41"/>
    </row>
    <row r="1330" spans="1:2" x14ac:dyDescent="0.2">
      <c r="A1330"/>
      <c r="B1330" s="41"/>
    </row>
    <row r="1331" spans="1:2" x14ac:dyDescent="0.2">
      <c r="A1331"/>
      <c r="B1331" s="41"/>
    </row>
    <row r="1332" spans="1:2" x14ac:dyDescent="0.2">
      <c r="A1332"/>
      <c r="B1332" s="41"/>
    </row>
    <row r="1333" spans="1:2" x14ac:dyDescent="0.2">
      <c r="A1333"/>
      <c r="B1333" s="41"/>
    </row>
    <row r="1334" spans="1:2" x14ac:dyDescent="0.2">
      <c r="A1334"/>
      <c r="B1334" s="41"/>
    </row>
    <row r="1335" spans="1:2" x14ac:dyDescent="0.2">
      <c r="A1335"/>
      <c r="B1335" s="41"/>
    </row>
    <row r="1336" spans="1:2" x14ac:dyDescent="0.2">
      <c r="A1336"/>
      <c r="B1336" s="41"/>
    </row>
    <row r="1337" spans="1:2" x14ac:dyDescent="0.2">
      <c r="A1337"/>
      <c r="B1337" s="41"/>
    </row>
    <row r="1338" spans="1:2" x14ac:dyDescent="0.2">
      <c r="A1338"/>
      <c r="B1338" s="41"/>
    </row>
    <row r="1339" spans="1:2" x14ac:dyDescent="0.2">
      <c r="A1339"/>
      <c r="B1339" s="41"/>
    </row>
    <row r="1340" spans="1:2" x14ac:dyDescent="0.2">
      <c r="A1340"/>
      <c r="B1340" s="41"/>
    </row>
    <row r="1341" spans="1:2" x14ac:dyDescent="0.2">
      <c r="A1341"/>
      <c r="B1341" s="41"/>
    </row>
    <row r="1342" spans="1:2" x14ac:dyDescent="0.2">
      <c r="A1342"/>
      <c r="B1342" s="41"/>
    </row>
    <row r="1343" spans="1:2" x14ac:dyDescent="0.2">
      <c r="A1343"/>
      <c r="B1343" s="41"/>
    </row>
    <row r="1344" spans="1:2" x14ac:dyDescent="0.2">
      <c r="A1344"/>
      <c r="B1344" s="41"/>
    </row>
    <row r="1345" spans="1:2" x14ac:dyDescent="0.2">
      <c r="A1345"/>
      <c r="B1345" s="41"/>
    </row>
    <row r="1346" spans="1:2" x14ac:dyDescent="0.2">
      <c r="A1346"/>
      <c r="B1346" s="41"/>
    </row>
    <row r="1347" spans="1:2" x14ac:dyDescent="0.2">
      <c r="A1347"/>
      <c r="B1347" s="41"/>
    </row>
    <row r="1348" spans="1:2" x14ac:dyDescent="0.2">
      <c r="A1348"/>
      <c r="B1348" s="41"/>
    </row>
    <row r="1349" spans="1:2" x14ac:dyDescent="0.2">
      <c r="A1349"/>
      <c r="B1349" s="41"/>
    </row>
    <row r="1350" spans="1:2" x14ac:dyDescent="0.2">
      <c r="A1350"/>
      <c r="B1350" s="41"/>
    </row>
    <row r="1351" spans="1:2" x14ac:dyDescent="0.2">
      <c r="A1351"/>
      <c r="B1351" s="41"/>
    </row>
    <row r="1352" spans="1:2" x14ac:dyDescent="0.2">
      <c r="A1352"/>
      <c r="B1352" s="41"/>
    </row>
    <row r="1353" spans="1:2" x14ac:dyDescent="0.2">
      <c r="A1353"/>
      <c r="B1353" s="41"/>
    </row>
    <row r="1354" spans="1:2" x14ac:dyDescent="0.2">
      <c r="A1354"/>
      <c r="B1354" s="41"/>
    </row>
    <row r="1355" spans="1:2" x14ac:dyDescent="0.2">
      <c r="A1355"/>
      <c r="B1355" s="41"/>
    </row>
    <row r="1356" spans="1:2" x14ac:dyDescent="0.2">
      <c r="A1356"/>
      <c r="B1356" s="41"/>
    </row>
    <row r="1357" spans="1:2" x14ac:dyDescent="0.2">
      <c r="A1357"/>
      <c r="B1357" s="41"/>
    </row>
    <row r="1358" spans="1:2" x14ac:dyDescent="0.2">
      <c r="A1358"/>
      <c r="B1358" s="41"/>
    </row>
    <row r="1359" spans="1:2" x14ac:dyDescent="0.2">
      <c r="A1359"/>
      <c r="B1359" s="41"/>
    </row>
    <row r="1360" spans="1:2" x14ac:dyDescent="0.2">
      <c r="A1360"/>
      <c r="B1360" s="41"/>
    </row>
    <row r="1361" spans="1:2" x14ac:dyDescent="0.2">
      <c r="A1361"/>
      <c r="B1361" s="41"/>
    </row>
    <row r="1362" spans="1:2" x14ac:dyDescent="0.2">
      <c r="A1362"/>
      <c r="B1362" s="41"/>
    </row>
    <row r="1363" spans="1:2" x14ac:dyDescent="0.2">
      <c r="A1363"/>
      <c r="B1363" s="41"/>
    </row>
    <row r="1364" spans="1:2" x14ac:dyDescent="0.2">
      <c r="A1364"/>
      <c r="B1364" s="41"/>
    </row>
    <row r="1365" spans="1:2" x14ac:dyDescent="0.2">
      <c r="A1365"/>
      <c r="B1365" s="41"/>
    </row>
    <row r="1366" spans="1:2" x14ac:dyDescent="0.2">
      <c r="A1366"/>
      <c r="B1366" s="41"/>
    </row>
    <row r="1367" spans="1:2" x14ac:dyDescent="0.2">
      <c r="A1367"/>
      <c r="B1367" s="41"/>
    </row>
    <row r="1368" spans="1:2" x14ac:dyDescent="0.2">
      <c r="A1368"/>
      <c r="B1368" s="41"/>
    </row>
    <row r="1369" spans="1:2" x14ac:dyDescent="0.2">
      <c r="A1369"/>
      <c r="B1369" s="41"/>
    </row>
    <row r="1370" spans="1:2" x14ac:dyDescent="0.2">
      <c r="A1370"/>
      <c r="B1370" s="41"/>
    </row>
    <row r="1371" spans="1:2" x14ac:dyDescent="0.2">
      <c r="A1371"/>
      <c r="B1371" s="41"/>
    </row>
    <row r="1372" spans="1:2" x14ac:dyDescent="0.2">
      <c r="A1372"/>
      <c r="B1372" s="41"/>
    </row>
    <row r="1373" spans="1:2" x14ac:dyDescent="0.2">
      <c r="A1373"/>
      <c r="B1373" s="41"/>
    </row>
    <row r="1374" spans="1:2" x14ac:dyDescent="0.2">
      <c r="A1374"/>
      <c r="B1374" s="41"/>
    </row>
    <row r="1375" spans="1:2" x14ac:dyDescent="0.2">
      <c r="A1375"/>
      <c r="B1375" s="41"/>
    </row>
    <row r="1376" spans="1:2" x14ac:dyDescent="0.2">
      <c r="A1376"/>
      <c r="B1376" s="41"/>
    </row>
    <row r="1377" spans="1:2" x14ac:dyDescent="0.2">
      <c r="A1377"/>
      <c r="B1377" s="41"/>
    </row>
    <row r="1378" spans="1:2" x14ac:dyDescent="0.2">
      <c r="A1378"/>
      <c r="B1378" s="41"/>
    </row>
    <row r="1379" spans="1:2" x14ac:dyDescent="0.2">
      <c r="A1379"/>
      <c r="B1379" s="41"/>
    </row>
    <row r="1380" spans="1:2" x14ac:dyDescent="0.2">
      <c r="A1380"/>
      <c r="B1380" s="41"/>
    </row>
    <row r="1381" spans="1:2" x14ac:dyDescent="0.2">
      <c r="A1381"/>
      <c r="B1381" s="41"/>
    </row>
    <row r="1382" spans="1:2" x14ac:dyDescent="0.2">
      <c r="A1382"/>
      <c r="B1382" s="41"/>
    </row>
    <row r="1383" spans="1:2" x14ac:dyDescent="0.2">
      <c r="A1383"/>
      <c r="B1383" s="41"/>
    </row>
    <row r="1384" spans="1:2" x14ac:dyDescent="0.2">
      <c r="A1384"/>
      <c r="B1384" s="41"/>
    </row>
    <row r="1385" spans="1:2" x14ac:dyDescent="0.2">
      <c r="A1385"/>
      <c r="B1385" s="41"/>
    </row>
    <row r="1386" spans="1:2" x14ac:dyDescent="0.2">
      <c r="A1386"/>
      <c r="B1386" s="41"/>
    </row>
    <row r="1387" spans="1:2" x14ac:dyDescent="0.2">
      <c r="A1387"/>
      <c r="B1387" s="41"/>
    </row>
    <row r="1388" spans="1:2" x14ac:dyDescent="0.2">
      <c r="A1388"/>
      <c r="B1388" s="41"/>
    </row>
    <row r="1389" spans="1:2" x14ac:dyDescent="0.2">
      <c r="A1389"/>
      <c r="B1389" s="41"/>
    </row>
    <row r="1390" spans="1:2" x14ac:dyDescent="0.2">
      <c r="A1390"/>
      <c r="B1390" s="41"/>
    </row>
    <row r="1391" spans="1:2" x14ac:dyDescent="0.2">
      <c r="A1391"/>
      <c r="B1391" s="41"/>
    </row>
    <row r="1392" spans="1:2" x14ac:dyDescent="0.2">
      <c r="A1392"/>
      <c r="B1392" s="41"/>
    </row>
    <row r="1393" spans="1:2" x14ac:dyDescent="0.2">
      <c r="A1393"/>
      <c r="B1393" s="41"/>
    </row>
    <row r="1394" spans="1:2" x14ac:dyDescent="0.2">
      <c r="A1394"/>
      <c r="B1394" s="41"/>
    </row>
    <row r="1395" spans="1:2" x14ac:dyDescent="0.2">
      <c r="A1395"/>
      <c r="B1395" s="41"/>
    </row>
    <row r="1396" spans="1:2" x14ac:dyDescent="0.2">
      <c r="A1396"/>
      <c r="B1396" s="41"/>
    </row>
    <row r="1397" spans="1:2" x14ac:dyDescent="0.2">
      <c r="A1397"/>
      <c r="B1397" s="41"/>
    </row>
    <row r="1398" spans="1:2" x14ac:dyDescent="0.2">
      <c r="A1398"/>
      <c r="B1398" s="41"/>
    </row>
    <row r="1399" spans="1:2" x14ac:dyDescent="0.2">
      <c r="A1399"/>
      <c r="B1399" s="41"/>
    </row>
    <row r="1400" spans="1:2" x14ac:dyDescent="0.2">
      <c r="A1400"/>
      <c r="B1400" s="41"/>
    </row>
    <row r="1401" spans="1:2" x14ac:dyDescent="0.2">
      <c r="A1401"/>
      <c r="B1401" s="41"/>
    </row>
    <row r="1402" spans="1:2" x14ac:dyDescent="0.2">
      <c r="A1402"/>
      <c r="B1402" s="41"/>
    </row>
    <row r="1403" spans="1:2" x14ac:dyDescent="0.2">
      <c r="A1403"/>
      <c r="B1403" s="41"/>
    </row>
    <row r="1404" spans="1:2" x14ac:dyDescent="0.2">
      <c r="A1404"/>
      <c r="B1404" s="41"/>
    </row>
    <row r="1405" spans="1:2" x14ac:dyDescent="0.2">
      <c r="A1405"/>
      <c r="B1405" s="41"/>
    </row>
    <row r="1406" spans="1:2" x14ac:dyDescent="0.2">
      <c r="A1406"/>
      <c r="B1406" s="41"/>
    </row>
    <row r="1407" spans="1:2" x14ac:dyDescent="0.2">
      <c r="A1407"/>
      <c r="B1407" s="41"/>
    </row>
    <row r="1408" spans="1:2" x14ac:dyDescent="0.2">
      <c r="A1408"/>
      <c r="B1408" s="41"/>
    </row>
    <row r="1409" spans="1:2" x14ac:dyDescent="0.2">
      <c r="A1409"/>
      <c r="B1409" s="41"/>
    </row>
    <row r="1410" spans="1:2" x14ac:dyDescent="0.2">
      <c r="A1410"/>
      <c r="B1410" s="41"/>
    </row>
    <row r="1411" spans="1:2" x14ac:dyDescent="0.2">
      <c r="A1411"/>
      <c r="B1411" s="41"/>
    </row>
    <row r="1412" spans="1:2" x14ac:dyDescent="0.2">
      <c r="A1412"/>
      <c r="B1412" s="41"/>
    </row>
    <row r="1413" spans="1:2" x14ac:dyDescent="0.2">
      <c r="A1413"/>
      <c r="B1413" s="41"/>
    </row>
    <row r="1414" spans="1:2" x14ac:dyDescent="0.2">
      <c r="A1414"/>
      <c r="B1414" s="41"/>
    </row>
    <row r="1415" spans="1:2" x14ac:dyDescent="0.2">
      <c r="A1415"/>
      <c r="B1415" s="41"/>
    </row>
    <row r="1416" spans="1:2" x14ac:dyDescent="0.2">
      <c r="A1416"/>
      <c r="B1416" s="41"/>
    </row>
    <row r="1417" spans="1:2" x14ac:dyDescent="0.2">
      <c r="A1417"/>
      <c r="B1417" s="41"/>
    </row>
    <row r="1418" spans="1:2" x14ac:dyDescent="0.2">
      <c r="A1418"/>
      <c r="B1418" s="41"/>
    </row>
    <row r="1419" spans="1:2" x14ac:dyDescent="0.2">
      <c r="A1419"/>
      <c r="B1419" s="41"/>
    </row>
    <row r="1420" spans="1:2" x14ac:dyDescent="0.2">
      <c r="A1420"/>
      <c r="B1420" s="41"/>
    </row>
    <row r="1421" spans="1:2" x14ac:dyDescent="0.2">
      <c r="A1421"/>
      <c r="B1421" s="41"/>
    </row>
    <row r="1422" spans="1:2" x14ac:dyDescent="0.2">
      <c r="A1422"/>
      <c r="B1422" s="41"/>
    </row>
    <row r="1423" spans="1:2" x14ac:dyDescent="0.2">
      <c r="A1423"/>
      <c r="B1423" s="41"/>
    </row>
    <row r="1424" spans="1:2" x14ac:dyDescent="0.2">
      <c r="A1424"/>
      <c r="B1424" s="41"/>
    </row>
    <row r="1425" spans="1:2" x14ac:dyDescent="0.2">
      <c r="A1425"/>
      <c r="B1425" s="41"/>
    </row>
    <row r="1426" spans="1:2" x14ac:dyDescent="0.2">
      <c r="A1426"/>
      <c r="B1426" s="41"/>
    </row>
    <row r="1427" spans="1:2" x14ac:dyDescent="0.2">
      <c r="A1427"/>
      <c r="B1427" s="41"/>
    </row>
    <row r="1428" spans="1:2" x14ac:dyDescent="0.2">
      <c r="A1428"/>
      <c r="B1428" s="41"/>
    </row>
    <row r="1429" spans="1:2" x14ac:dyDescent="0.2">
      <c r="A1429"/>
      <c r="B1429" s="41"/>
    </row>
    <row r="1430" spans="1:2" x14ac:dyDescent="0.2">
      <c r="A1430"/>
      <c r="B1430" s="41"/>
    </row>
    <row r="1431" spans="1:2" x14ac:dyDescent="0.2">
      <c r="A1431"/>
      <c r="B1431" s="41"/>
    </row>
    <row r="1432" spans="1:2" x14ac:dyDescent="0.2">
      <c r="A1432"/>
      <c r="B1432" s="41"/>
    </row>
    <row r="1433" spans="1:2" x14ac:dyDescent="0.2">
      <c r="A1433"/>
      <c r="B1433" s="41"/>
    </row>
    <row r="1434" spans="1:2" x14ac:dyDescent="0.2">
      <c r="A1434"/>
      <c r="B1434" s="41"/>
    </row>
    <row r="1435" spans="1:2" x14ac:dyDescent="0.2">
      <c r="A1435"/>
      <c r="B1435" s="41"/>
    </row>
    <row r="1436" spans="1:2" x14ac:dyDescent="0.2">
      <c r="A1436"/>
      <c r="B1436" s="41"/>
    </row>
    <row r="1437" spans="1:2" x14ac:dyDescent="0.2">
      <c r="A1437"/>
      <c r="B1437" s="41"/>
    </row>
    <row r="1438" spans="1:2" x14ac:dyDescent="0.2">
      <c r="A1438"/>
      <c r="B1438" s="41"/>
    </row>
    <row r="1439" spans="1:2" x14ac:dyDescent="0.2">
      <c r="A1439"/>
      <c r="B1439" s="41"/>
    </row>
    <row r="1440" spans="1:2" x14ac:dyDescent="0.2">
      <c r="A1440"/>
      <c r="B1440" s="41"/>
    </row>
    <row r="1441" spans="1:2" x14ac:dyDescent="0.2">
      <c r="A1441"/>
      <c r="B1441" s="41"/>
    </row>
    <row r="1442" spans="1:2" x14ac:dyDescent="0.2">
      <c r="A1442"/>
      <c r="B1442" s="41"/>
    </row>
    <row r="1443" spans="1:2" x14ac:dyDescent="0.2">
      <c r="A1443"/>
      <c r="B1443" s="41"/>
    </row>
    <row r="1444" spans="1:2" x14ac:dyDescent="0.2">
      <c r="A1444"/>
      <c r="B1444" s="41"/>
    </row>
    <row r="1445" spans="1:2" x14ac:dyDescent="0.2">
      <c r="A1445"/>
      <c r="B1445" s="41"/>
    </row>
    <row r="1446" spans="1:2" x14ac:dyDescent="0.2">
      <c r="A1446"/>
      <c r="B1446" s="41"/>
    </row>
    <row r="1447" spans="1:2" x14ac:dyDescent="0.2">
      <c r="A1447"/>
      <c r="B1447" s="41"/>
    </row>
    <row r="1448" spans="1:2" x14ac:dyDescent="0.2">
      <c r="A1448"/>
      <c r="B1448" s="41"/>
    </row>
    <row r="1449" spans="1:2" x14ac:dyDescent="0.2">
      <c r="A1449"/>
      <c r="B1449" s="41"/>
    </row>
    <row r="1450" spans="1:2" x14ac:dyDescent="0.2">
      <c r="A1450"/>
      <c r="B1450" s="41"/>
    </row>
    <row r="1451" spans="1:2" x14ac:dyDescent="0.2">
      <c r="A1451"/>
      <c r="B1451" s="41"/>
    </row>
    <row r="1452" spans="1:2" x14ac:dyDescent="0.2">
      <c r="A1452"/>
      <c r="B1452" s="41"/>
    </row>
    <row r="1453" spans="1:2" x14ac:dyDescent="0.2">
      <c r="A1453"/>
      <c r="B1453" s="41"/>
    </row>
    <row r="1454" spans="1:2" x14ac:dyDescent="0.2">
      <c r="A1454"/>
      <c r="B1454" s="41"/>
    </row>
    <row r="1455" spans="1:2" x14ac:dyDescent="0.2">
      <c r="A1455"/>
      <c r="B1455" s="41"/>
    </row>
    <row r="1456" spans="1:2" x14ac:dyDescent="0.2">
      <c r="A1456"/>
      <c r="B1456" s="41"/>
    </row>
    <row r="1457" spans="1:2" x14ac:dyDescent="0.2">
      <c r="A1457"/>
      <c r="B1457" s="41"/>
    </row>
    <row r="1458" spans="1:2" x14ac:dyDescent="0.2">
      <c r="A1458"/>
      <c r="B1458" s="41"/>
    </row>
    <row r="1459" spans="1:2" x14ac:dyDescent="0.2">
      <c r="A1459"/>
      <c r="B1459" s="41"/>
    </row>
    <row r="1460" spans="1:2" x14ac:dyDescent="0.2">
      <c r="A1460"/>
      <c r="B1460" s="41"/>
    </row>
    <row r="1461" spans="1:2" x14ac:dyDescent="0.2">
      <c r="A1461"/>
      <c r="B1461" s="41"/>
    </row>
    <row r="1462" spans="1:2" x14ac:dyDescent="0.2">
      <c r="A1462"/>
      <c r="B1462" s="41"/>
    </row>
    <row r="1463" spans="1:2" x14ac:dyDescent="0.2">
      <c r="A1463"/>
      <c r="B1463" s="41"/>
    </row>
    <row r="1464" spans="1:2" x14ac:dyDescent="0.2">
      <c r="A1464"/>
      <c r="B1464" s="41"/>
    </row>
    <row r="1465" spans="1:2" x14ac:dyDescent="0.2">
      <c r="A1465"/>
      <c r="B1465" s="41"/>
    </row>
    <row r="1466" spans="1:2" x14ac:dyDescent="0.2">
      <c r="A1466"/>
      <c r="B1466" s="41"/>
    </row>
    <row r="1467" spans="1:2" x14ac:dyDescent="0.2">
      <c r="A1467"/>
      <c r="B1467" s="41"/>
    </row>
    <row r="1468" spans="1:2" x14ac:dyDescent="0.2">
      <c r="A1468"/>
      <c r="B1468" s="41"/>
    </row>
    <row r="1469" spans="1:2" x14ac:dyDescent="0.2">
      <c r="A1469"/>
      <c r="B1469" s="41"/>
    </row>
    <row r="1470" spans="1:2" x14ac:dyDescent="0.2">
      <c r="A1470"/>
      <c r="B1470" s="41"/>
    </row>
    <row r="1471" spans="1:2" x14ac:dyDescent="0.2">
      <c r="A1471"/>
      <c r="B1471" s="41"/>
    </row>
    <row r="1472" spans="1:2" x14ac:dyDescent="0.2">
      <c r="A1472"/>
      <c r="B1472" s="41"/>
    </row>
    <row r="1473" spans="1:2" x14ac:dyDescent="0.2">
      <c r="A1473"/>
      <c r="B1473" s="41"/>
    </row>
    <row r="1474" spans="1:2" x14ac:dyDescent="0.2">
      <c r="A1474"/>
      <c r="B1474" s="41"/>
    </row>
    <row r="1475" spans="1:2" x14ac:dyDescent="0.2">
      <c r="A1475"/>
      <c r="B1475" s="41"/>
    </row>
    <row r="1476" spans="1:2" x14ac:dyDescent="0.2">
      <c r="A1476"/>
      <c r="B1476" s="41"/>
    </row>
    <row r="1477" spans="1:2" x14ac:dyDescent="0.2">
      <c r="A1477"/>
      <c r="B1477" s="41"/>
    </row>
    <row r="1478" spans="1:2" x14ac:dyDescent="0.2">
      <c r="A1478"/>
      <c r="B1478" s="41"/>
    </row>
    <row r="1479" spans="1:2" x14ac:dyDescent="0.2">
      <c r="A1479"/>
      <c r="B1479" s="41"/>
    </row>
    <row r="1480" spans="1:2" x14ac:dyDescent="0.2">
      <c r="A1480"/>
      <c r="B1480" s="41"/>
    </row>
    <row r="1481" spans="1:2" x14ac:dyDescent="0.2">
      <c r="A1481"/>
      <c r="B1481" s="41"/>
    </row>
    <row r="1482" spans="1:2" x14ac:dyDescent="0.2">
      <c r="A1482"/>
      <c r="B1482" s="41"/>
    </row>
    <row r="1483" spans="1:2" x14ac:dyDescent="0.2">
      <c r="A1483"/>
      <c r="B1483" s="41"/>
    </row>
    <row r="1484" spans="1:2" x14ac:dyDescent="0.2">
      <c r="A1484"/>
      <c r="B1484" s="41"/>
    </row>
    <row r="1485" spans="1:2" x14ac:dyDescent="0.2">
      <c r="A1485"/>
      <c r="B1485" s="41"/>
    </row>
    <row r="1486" spans="1:2" x14ac:dyDescent="0.2">
      <c r="A1486"/>
      <c r="B1486" s="41"/>
    </row>
    <row r="1487" spans="1:2" x14ac:dyDescent="0.2">
      <c r="A1487"/>
      <c r="B1487" s="41"/>
    </row>
    <row r="1488" spans="1:2" x14ac:dyDescent="0.2">
      <c r="A1488"/>
      <c r="B1488" s="41"/>
    </row>
    <row r="1489" spans="1:2" x14ac:dyDescent="0.2">
      <c r="A1489"/>
      <c r="B1489" s="41"/>
    </row>
    <row r="1490" spans="1:2" x14ac:dyDescent="0.2">
      <c r="A1490"/>
      <c r="B1490" s="41"/>
    </row>
    <row r="1491" spans="1:2" x14ac:dyDescent="0.2">
      <c r="A1491"/>
      <c r="B1491" s="41"/>
    </row>
    <row r="1492" spans="1:2" x14ac:dyDescent="0.2">
      <c r="A1492"/>
      <c r="B1492" s="41"/>
    </row>
    <row r="1493" spans="1:2" x14ac:dyDescent="0.2">
      <c r="A1493"/>
      <c r="B1493" s="41"/>
    </row>
    <row r="1494" spans="1:2" x14ac:dyDescent="0.2">
      <c r="A1494"/>
      <c r="B1494" s="41"/>
    </row>
    <row r="1495" spans="1:2" x14ac:dyDescent="0.2">
      <c r="A1495"/>
      <c r="B1495" s="41"/>
    </row>
    <row r="1496" spans="1:2" x14ac:dyDescent="0.2">
      <c r="A1496"/>
      <c r="B1496" s="41"/>
    </row>
    <row r="1497" spans="1:2" x14ac:dyDescent="0.2">
      <c r="A1497"/>
      <c r="B1497" s="41"/>
    </row>
    <row r="1498" spans="1:2" x14ac:dyDescent="0.2">
      <c r="A1498"/>
      <c r="B1498" s="41"/>
    </row>
    <row r="1499" spans="1:2" x14ac:dyDescent="0.2">
      <c r="A1499"/>
      <c r="B1499" s="41"/>
    </row>
    <row r="1500" spans="1:2" x14ac:dyDescent="0.2">
      <c r="A1500"/>
      <c r="B1500" s="41"/>
    </row>
    <row r="1501" spans="1:2" x14ac:dyDescent="0.2">
      <c r="A1501"/>
      <c r="B1501" s="41"/>
    </row>
    <row r="1502" spans="1:2" x14ac:dyDescent="0.2">
      <c r="A1502"/>
      <c r="B1502" s="41"/>
    </row>
    <row r="1503" spans="1:2" x14ac:dyDescent="0.2">
      <c r="A1503"/>
      <c r="B1503" s="41"/>
    </row>
    <row r="1504" spans="1:2" x14ac:dyDescent="0.2">
      <c r="A1504"/>
      <c r="B1504" s="41"/>
    </row>
    <row r="1505" spans="1:2" x14ac:dyDescent="0.2">
      <c r="A1505"/>
      <c r="B1505" s="41"/>
    </row>
    <row r="1506" spans="1:2" x14ac:dyDescent="0.2">
      <c r="A1506"/>
      <c r="B1506" s="41"/>
    </row>
    <row r="1507" spans="1:2" x14ac:dyDescent="0.2">
      <c r="A1507"/>
      <c r="B1507" s="41"/>
    </row>
    <row r="1508" spans="1:2" x14ac:dyDescent="0.2">
      <c r="A1508"/>
      <c r="B1508" s="41"/>
    </row>
    <row r="1509" spans="1:2" x14ac:dyDescent="0.2">
      <c r="A1509"/>
      <c r="B1509" s="41"/>
    </row>
    <row r="1510" spans="1:2" x14ac:dyDescent="0.2">
      <c r="A1510"/>
      <c r="B1510" s="41"/>
    </row>
    <row r="1511" spans="1:2" x14ac:dyDescent="0.2">
      <c r="A1511"/>
      <c r="B1511" s="41"/>
    </row>
    <row r="1512" spans="1:2" x14ac:dyDescent="0.2">
      <c r="A1512"/>
      <c r="B1512" s="41"/>
    </row>
    <row r="1513" spans="1:2" x14ac:dyDescent="0.2">
      <c r="A1513"/>
      <c r="B1513" s="41"/>
    </row>
    <row r="1514" spans="1:2" x14ac:dyDescent="0.2">
      <c r="A1514"/>
      <c r="B1514" s="41"/>
    </row>
    <row r="1515" spans="1:2" x14ac:dyDescent="0.2">
      <c r="A1515"/>
      <c r="B1515" s="41"/>
    </row>
    <row r="1516" spans="1:2" x14ac:dyDescent="0.2">
      <c r="A1516"/>
      <c r="B1516" s="41"/>
    </row>
    <row r="1517" spans="1:2" x14ac:dyDescent="0.2">
      <c r="A1517"/>
      <c r="B1517" s="41"/>
    </row>
    <row r="1518" spans="1:2" x14ac:dyDescent="0.2">
      <c r="A1518"/>
      <c r="B1518" s="41"/>
    </row>
    <row r="1519" spans="1:2" x14ac:dyDescent="0.2">
      <c r="A1519"/>
      <c r="B1519" s="41"/>
    </row>
    <row r="1520" spans="1:2" x14ac:dyDescent="0.2">
      <c r="A1520"/>
      <c r="B1520" s="41"/>
    </row>
    <row r="1521" spans="1:2" x14ac:dyDescent="0.2">
      <c r="A1521"/>
      <c r="B1521" s="41"/>
    </row>
    <row r="1522" spans="1:2" x14ac:dyDescent="0.2">
      <c r="A1522"/>
      <c r="B1522" s="41"/>
    </row>
    <row r="1523" spans="1:2" x14ac:dyDescent="0.2">
      <c r="A1523"/>
      <c r="B1523" s="41"/>
    </row>
    <row r="1524" spans="1:2" x14ac:dyDescent="0.2">
      <c r="A1524"/>
      <c r="B1524" s="41"/>
    </row>
    <row r="1525" spans="1:2" x14ac:dyDescent="0.2">
      <c r="A1525"/>
      <c r="B1525" s="41"/>
    </row>
    <row r="1526" spans="1:2" x14ac:dyDescent="0.2">
      <c r="A1526"/>
      <c r="B1526" s="41"/>
    </row>
    <row r="1527" spans="1:2" x14ac:dyDescent="0.2">
      <c r="A1527"/>
      <c r="B1527" s="41"/>
    </row>
    <row r="1528" spans="1:2" x14ac:dyDescent="0.2">
      <c r="A1528"/>
      <c r="B1528" s="41"/>
    </row>
    <row r="1529" spans="1:2" x14ac:dyDescent="0.2">
      <c r="A1529"/>
      <c r="B1529" s="41"/>
    </row>
    <row r="1530" spans="1:2" x14ac:dyDescent="0.2">
      <c r="A1530"/>
      <c r="B1530" s="41"/>
    </row>
    <row r="1531" spans="1:2" x14ac:dyDescent="0.2">
      <c r="A1531"/>
      <c r="B1531" s="41"/>
    </row>
    <row r="1532" spans="1:2" x14ac:dyDescent="0.2">
      <c r="A1532"/>
      <c r="B1532" s="41"/>
    </row>
    <row r="1533" spans="1:2" x14ac:dyDescent="0.2">
      <c r="A1533"/>
      <c r="B1533" s="41"/>
    </row>
    <row r="1534" spans="1:2" x14ac:dyDescent="0.2">
      <c r="A1534"/>
      <c r="B1534" s="41"/>
    </row>
    <row r="1535" spans="1:2" x14ac:dyDescent="0.2">
      <c r="A1535"/>
      <c r="B1535" s="41"/>
    </row>
    <row r="1536" spans="1:2" x14ac:dyDescent="0.2">
      <c r="A1536"/>
      <c r="B1536" s="41"/>
    </row>
    <row r="1537" spans="1:2" x14ac:dyDescent="0.2">
      <c r="A1537"/>
      <c r="B1537" s="41"/>
    </row>
    <row r="1538" spans="1:2" x14ac:dyDescent="0.2">
      <c r="A1538"/>
      <c r="B1538" s="41"/>
    </row>
    <row r="1539" spans="1:2" x14ac:dyDescent="0.2">
      <c r="A1539"/>
      <c r="B1539" s="41"/>
    </row>
    <row r="1540" spans="1:2" x14ac:dyDescent="0.2">
      <c r="A1540"/>
      <c r="B1540" s="41"/>
    </row>
    <row r="1541" spans="1:2" x14ac:dyDescent="0.2">
      <c r="A1541"/>
      <c r="B1541" s="41"/>
    </row>
    <row r="1542" spans="1:2" x14ac:dyDescent="0.2">
      <c r="A1542"/>
      <c r="B1542" s="41"/>
    </row>
    <row r="1543" spans="1:2" x14ac:dyDescent="0.2">
      <c r="A1543"/>
      <c r="B1543" s="41"/>
    </row>
    <row r="1544" spans="1:2" x14ac:dyDescent="0.2">
      <c r="A1544"/>
      <c r="B1544" s="41"/>
    </row>
    <row r="1545" spans="1:2" x14ac:dyDescent="0.2">
      <c r="A1545"/>
      <c r="B1545" s="41"/>
    </row>
    <row r="1546" spans="1:2" x14ac:dyDescent="0.2">
      <c r="A1546"/>
      <c r="B1546" s="41"/>
    </row>
    <row r="1547" spans="1:2" x14ac:dyDescent="0.2">
      <c r="A1547"/>
      <c r="B1547" s="41"/>
    </row>
    <row r="1548" spans="1:2" x14ac:dyDescent="0.2">
      <c r="A1548"/>
      <c r="B1548" s="41"/>
    </row>
    <row r="1549" spans="1:2" x14ac:dyDescent="0.2">
      <c r="A1549"/>
      <c r="B1549" s="41"/>
    </row>
    <row r="1550" spans="1:2" x14ac:dyDescent="0.2">
      <c r="A1550"/>
      <c r="B1550" s="41"/>
    </row>
    <row r="1551" spans="1:2" x14ac:dyDescent="0.2">
      <c r="A1551"/>
      <c r="B1551" s="41"/>
    </row>
    <row r="1552" spans="1:2" x14ac:dyDescent="0.2">
      <c r="A1552"/>
      <c r="B1552" s="41"/>
    </row>
    <row r="1553" spans="1:2" x14ac:dyDescent="0.2">
      <c r="A1553"/>
      <c r="B1553" s="41"/>
    </row>
    <row r="1554" spans="1:2" x14ac:dyDescent="0.2">
      <c r="A1554"/>
      <c r="B1554" s="41"/>
    </row>
    <row r="1555" spans="1:2" x14ac:dyDescent="0.2">
      <c r="A1555"/>
      <c r="B1555" s="41"/>
    </row>
    <row r="1556" spans="1:2" x14ac:dyDescent="0.2">
      <c r="A1556"/>
      <c r="B1556" s="41"/>
    </row>
    <row r="1557" spans="1:2" x14ac:dyDescent="0.2">
      <c r="A1557"/>
      <c r="B1557" s="41"/>
    </row>
    <row r="1558" spans="1:2" x14ac:dyDescent="0.2">
      <c r="A1558"/>
      <c r="B1558" s="41"/>
    </row>
    <row r="1559" spans="1:2" x14ac:dyDescent="0.2">
      <c r="A1559"/>
      <c r="B1559" s="41"/>
    </row>
    <row r="1560" spans="1:2" x14ac:dyDescent="0.2">
      <c r="A1560"/>
      <c r="B1560" s="41"/>
    </row>
    <row r="1561" spans="1:2" x14ac:dyDescent="0.2">
      <c r="A1561"/>
      <c r="B1561" s="41"/>
    </row>
    <row r="1562" spans="1:2" x14ac:dyDescent="0.2">
      <c r="A1562"/>
      <c r="B1562" s="41"/>
    </row>
    <row r="1563" spans="1:2" x14ac:dyDescent="0.2">
      <c r="A1563"/>
      <c r="B1563" s="41"/>
    </row>
    <row r="1564" spans="1:2" x14ac:dyDescent="0.2">
      <c r="A1564"/>
      <c r="B1564" s="41"/>
    </row>
    <row r="1565" spans="1:2" x14ac:dyDescent="0.2">
      <c r="A1565"/>
      <c r="B1565" s="41"/>
    </row>
    <row r="1566" spans="1:2" x14ac:dyDescent="0.2">
      <c r="A1566"/>
      <c r="B1566" s="41"/>
    </row>
    <row r="1567" spans="1:2" x14ac:dyDescent="0.2">
      <c r="A1567"/>
      <c r="B1567" s="41"/>
    </row>
    <row r="1568" spans="1:2" x14ac:dyDescent="0.2">
      <c r="A1568"/>
      <c r="B1568" s="41"/>
    </row>
    <row r="1569" spans="1:2" x14ac:dyDescent="0.2">
      <c r="A1569"/>
      <c r="B1569" s="41"/>
    </row>
    <row r="1570" spans="1:2" x14ac:dyDescent="0.2">
      <c r="A1570"/>
      <c r="B1570" s="41"/>
    </row>
    <row r="1571" spans="1:2" x14ac:dyDescent="0.2">
      <c r="A1571"/>
      <c r="B1571" s="41"/>
    </row>
    <row r="1572" spans="1:2" x14ac:dyDescent="0.2">
      <c r="A1572"/>
      <c r="B1572" s="41"/>
    </row>
    <row r="1573" spans="1:2" x14ac:dyDescent="0.2">
      <c r="A1573"/>
      <c r="B1573" s="41"/>
    </row>
    <row r="1574" spans="1:2" x14ac:dyDescent="0.2">
      <c r="A1574"/>
      <c r="B1574" s="41"/>
    </row>
    <row r="1575" spans="1:2" x14ac:dyDescent="0.2">
      <c r="A1575"/>
      <c r="B1575" s="41"/>
    </row>
    <row r="1576" spans="1:2" x14ac:dyDescent="0.2">
      <c r="A1576"/>
      <c r="B1576" s="41"/>
    </row>
    <row r="1577" spans="1:2" x14ac:dyDescent="0.2">
      <c r="A1577"/>
      <c r="B1577" s="41"/>
    </row>
    <row r="1578" spans="1:2" x14ac:dyDescent="0.2">
      <c r="A1578"/>
      <c r="B1578" s="41"/>
    </row>
    <row r="1579" spans="1:2" x14ac:dyDescent="0.2">
      <c r="A1579"/>
      <c r="B1579" s="41"/>
    </row>
    <row r="1580" spans="1:2" x14ac:dyDescent="0.2">
      <c r="A1580"/>
      <c r="B1580" s="41"/>
    </row>
    <row r="1581" spans="1:2" x14ac:dyDescent="0.2">
      <c r="A1581"/>
      <c r="B1581" s="41"/>
    </row>
    <row r="1582" spans="1:2" x14ac:dyDescent="0.2">
      <c r="A1582"/>
      <c r="B1582" s="41"/>
    </row>
    <row r="1583" spans="1:2" x14ac:dyDescent="0.2">
      <c r="A1583"/>
      <c r="B1583" s="41"/>
    </row>
    <row r="1584" spans="1:2" x14ac:dyDescent="0.2">
      <c r="A1584"/>
      <c r="B1584" s="41"/>
    </row>
    <row r="1585" spans="1:2" x14ac:dyDescent="0.2">
      <c r="A1585"/>
      <c r="B1585" s="41"/>
    </row>
    <row r="1586" spans="1:2" x14ac:dyDescent="0.2">
      <c r="A1586"/>
      <c r="B1586" s="41"/>
    </row>
    <row r="1587" spans="1:2" x14ac:dyDescent="0.2">
      <c r="A1587"/>
      <c r="B1587" s="41"/>
    </row>
    <row r="1588" spans="1:2" x14ac:dyDescent="0.2">
      <c r="A1588"/>
      <c r="B1588" s="41"/>
    </row>
    <row r="1589" spans="1:2" x14ac:dyDescent="0.2">
      <c r="A1589"/>
      <c r="B1589" s="41"/>
    </row>
    <row r="1590" spans="1:2" x14ac:dyDescent="0.2">
      <c r="A1590"/>
      <c r="B1590" s="41"/>
    </row>
    <row r="1591" spans="1:2" x14ac:dyDescent="0.2">
      <c r="A1591"/>
      <c r="B1591" s="41"/>
    </row>
    <row r="1592" spans="1:2" x14ac:dyDescent="0.2">
      <c r="A1592"/>
      <c r="B1592" s="41"/>
    </row>
    <row r="1593" spans="1:2" x14ac:dyDescent="0.2">
      <c r="A1593"/>
      <c r="B1593" s="41"/>
    </row>
    <row r="1594" spans="1:2" x14ac:dyDescent="0.2">
      <c r="A1594"/>
      <c r="B1594" s="41"/>
    </row>
    <row r="1595" spans="1:2" x14ac:dyDescent="0.2">
      <c r="A1595"/>
      <c r="B1595" s="41"/>
    </row>
    <row r="1596" spans="1:2" x14ac:dyDescent="0.2">
      <c r="A1596"/>
      <c r="B1596" s="41"/>
    </row>
    <row r="1597" spans="1:2" x14ac:dyDescent="0.2">
      <c r="A1597"/>
      <c r="B1597" s="41"/>
    </row>
    <row r="1598" spans="1:2" x14ac:dyDescent="0.2">
      <c r="A1598"/>
      <c r="B1598" s="41"/>
    </row>
    <row r="1599" spans="1:2" x14ac:dyDescent="0.2">
      <c r="A1599"/>
      <c r="B1599" s="41"/>
    </row>
    <row r="1600" spans="1:2" x14ac:dyDescent="0.2">
      <c r="A1600"/>
      <c r="B1600" s="41"/>
    </row>
    <row r="1601" spans="1:2" x14ac:dyDescent="0.2">
      <c r="A1601"/>
      <c r="B1601" s="41"/>
    </row>
    <row r="1602" spans="1:2" x14ac:dyDescent="0.2">
      <c r="A1602"/>
      <c r="B1602" s="41"/>
    </row>
    <row r="1603" spans="1:2" x14ac:dyDescent="0.2">
      <c r="A1603"/>
      <c r="B1603" s="41"/>
    </row>
    <row r="1604" spans="1:2" x14ac:dyDescent="0.2">
      <c r="A1604"/>
      <c r="B1604" s="41"/>
    </row>
    <row r="1605" spans="1:2" x14ac:dyDescent="0.2">
      <c r="A1605"/>
      <c r="B1605" s="41"/>
    </row>
    <row r="1606" spans="1:2" x14ac:dyDescent="0.2">
      <c r="A1606"/>
      <c r="B1606" s="41"/>
    </row>
    <row r="1607" spans="1:2" x14ac:dyDescent="0.2">
      <c r="A1607"/>
      <c r="B1607" s="41"/>
    </row>
    <row r="1608" spans="1:2" x14ac:dyDescent="0.2">
      <c r="A1608"/>
      <c r="B1608" s="41"/>
    </row>
    <row r="1609" spans="1:2" x14ac:dyDescent="0.2">
      <c r="A1609"/>
      <c r="B1609" s="41"/>
    </row>
    <row r="1610" spans="1:2" x14ac:dyDescent="0.2">
      <c r="A1610"/>
      <c r="B1610" s="41"/>
    </row>
    <row r="1611" spans="1:2" x14ac:dyDescent="0.2">
      <c r="A1611"/>
      <c r="B1611" s="41"/>
    </row>
    <row r="1612" spans="1:2" x14ac:dyDescent="0.2">
      <c r="A1612"/>
      <c r="B1612" s="41"/>
    </row>
    <row r="1613" spans="1:2" x14ac:dyDescent="0.2">
      <c r="A1613"/>
      <c r="B1613" s="41"/>
    </row>
    <row r="1614" spans="1:2" x14ac:dyDescent="0.2">
      <c r="A1614"/>
      <c r="B1614" s="41"/>
    </row>
    <row r="1615" spans="1:2" x14ac:dyDescent="0.2">
      <c r="A1615"/>
      <c r="B1615" s="41"/>
    </row>
    <row r="1616" spans="1:2" x14ac:dyDescent="0.2">
      <c r="A1616"/>
      <c r="B1616" s="41"/>
    </row>
    <row r="1617" spans="1:2" x14ac:dyDescent="0.2">
      <c r="A1617"/>
      <c r="B1617" s="41"/>
    </row>
    <row r="1618" spans="1:2" x14ac:dyDescent="0.2">
      <c r="A1618"/>
      <c r="B1618" s="41"/>
    </row>
    <row r="1619" spans="1:2" x14ac:dyDescent="0.2">
      <c r="A1619"/>
      <c r="B1619" s="41"/>
    </row>
    <row r="1620" spans="1:2" x14ac:dyDescent="0.2">
      <c r="A1620"/>
      <c r="B1620" s="41"/>
    </row>
    <row r="1621" spans="1:2" x14ac:dyDescent="0.2">
      <c r="A1621"/>
      <c r="B1621" s="41"/>
    </row>
    <row r="1622" spans="1:2" x14ac:dyDescent="0.2">
      <c r="A1622"/>
      <c r="B1622" s="41"/>
    </row>
    <row r="1623" spans="1:2" x14ac:dyDescent="0.2">
      <c r="A1623"/>
      <c r="B1623" s="41"/>
    </row>
    <row r="1624" spans="1:2" x14ac:dyDescent="0.2">
      <c r="A1624"/>
      <c r="B1624" s="41"/>
    </row>
    <row r="1625" spans="1:2" x14ac:dyDescent="0.2">
      <c r="A1625"/>
      <c r="B1625" s="41"/>
    </row>
    <row r="1626" spans="1:2" x14ac:dyDescent="0.2">
      <c r="A1626"/>
      <c r="B1626" s="41"/>
    </row>
    <row r="1627" spans="1:2" x14ac:dyDescent="0.2">
      <c r="A1627"/>
      <c r="B1627" s="41"/>
    </row>
    <row r="1628" spans="1:2" x14ac:dyDescent="0.2">
      <c r="A1628"/>
      <c r="B1628" s="41"/>
    </row>
    <row r="1629" spans="1:2" x14ac:dyDescent="0.2">
      <c r="A1629"/>
      <c r="B1629" s="41"/>
    </row>
    <row r="1630" spans="1:2" x14ac:dyDescent="0.2">
      <c r="A1630"/>
      <c r="B1630" s="41"/>
    </row>
    <row r="1631" spans="1:2" x14ac:dyDescent="0.2">
      <c r="A1631"/>
      <c r="B1631" s="41"/>
    </row>
    <row r="1632" spans="1:2" x14ac:dyDescent="0.2">
      <c r="A1632"/>
      <c r="B1632" s="41"/>
    </row>
    <row r="1633" spans="1:2" x14ac:dyDescent="0.2">
      <c r="A1633"/>
      <c r="B1633" s="41"/>
    </row>
    <row r="1634" spans="1:2" x14ac:dyDescent="0.2">
      <c r="A1634"/>
      <c r="B1634" s="41"/>
    </row>
    <row r="1635" spans="1:2" x14ac:dyDescent="0.2">
      <c r="A1635"/>
      <c r="B1635" s="41"/>
    </row>
    <row r="1636" spans="1:2" x14ac:dyDescent="0.2">
      <c r="A1636"/>
      <c r="B1636" s="41"/>
    </row>
    <row r="1637" spans="1:2" x14ac:dyDescent="0.2">
      <c r="A1637"/>
      <c r="B1637" s="41"/>
    </row>
    <row r="1638" spans="1:2" x14ac:dyDescent="0.2">
      <c r="A1638"/>
      <c r="B1638" s="41"/>
    </row>
    <row r="1639" spans="1:2" x14ac:dyDescent="0.2">
      <c r="A1639"/>
      <c r="B1639" s="41"/>
    </row>
    <row r="1640" spans="1:2" x14ac:dyDescent="0.2">
      <c r="A1640"/>
      <c r="B1640" s="41"/>
    </row>
    <row r="1641" spans="1:2" x14ac:dyDescent="0.2">
      <c r="A1641"/>
      <c r="B1641" s="41"/>
    </row>
    <row r="1642" spans="1:2" x14ac:dyDescent="0.2">
      <c r="A1642"/>
      <c r="B1642" s="41"/>
    </row>
    <row r="1643" spans="1:2" x14ac:dyDescent="0.2">
      <c r="A1643"/>
      <c r="B1643" s="41"/>
    </row>
    <row r="1644" spans="1:2" x14ac:dyDescent="0.2">
      <c r="A1644"/>
      <c r="B1644" s="41"/>
    </row>
    <row r="1645" spans="1:2" x14ac:dyDescent="0.2">
      <c r="A1645"/>
      <c r="B1645" s="41"/>
    </row>
    <row r="1646" spans="1:2" x14ac:dyDescent="0.2">
      <c r="A1646"/>
      <c r="B1646" s="41"/>
    </row>
    <row r="1647" spans="1:2" x14ac:dyDescent="0.2">
      <c r="A1647"/>
      <c r="B1647" s="41"/>
    </row>
    <row r="1648" spans="1:2" x14ac:dyDescent="0.2">
      <c r="A1648"/>
      <c r="B1648" s="41"/>
    </row>
    <row r="1649" spans="1:2" x14ac:dyDescent="0.2">
      <c r="A1649"/>
      <c r="B1649" s="41"/>
    </row>
    <row r="1650" spans="1:2" x14ac:dyDescent="0.2">
      <c r="A1650"/>
      <c r="B1650" s="41"/>
    </row>
    <row r="1651" spans="1:2" x14ac:dyDescent="0.2">
      <c r="A1651"/>
      <c r="B1651" s="41"/>
    </row>
    <row r="1652" spans="1:2" x14ac:dyDescent="0.2">
      <c r="A1652"/>
      <c r="B1652" s="41"/>
    </row>
    <row r="1653" spans="1:2" x14ac:dyDescent="0.2">
      <c r="A1653"/>
      <c r="B1653" s="41"/>
    </row>
    <row r="1654" spans="1:2" x14ac:dyDescent="0.2">
      <c r="A1654"/>
      <c r="B1654" s="41"/>
    </row>
    <row r="1655" spans="1:2" x14ac:dyDescent="0.2">
      <c r="A1655"/>
      <c r="B1655" s="41"/>
    </row>
    <row r="1656" spans="1:2" x14ac:dyDescent="0.2">
      <c r="A1656"/>
      <c r="B1656" s="41"/>
    </row>
    <row r="1657" spans="1:2" x14ac:dyDescent="0.2">
      <c r="A1657"/>
      <c r="B1657" s="41"/>
    </row>
    <row r="1658" spans="1:2" x14ac:dyDescent="0.2">
      <c r="A1658"/>
      <c r="B1658" s="41"/>
    </row>
    <row r="1659" spans="1:2" x14ac:dyDescent="0.2">
      <c r="A1659"/>
      <c r="B1659" s="41"/>
    </row>
    <row r="1660" spans="1:2" x14ac:dyDescent="0.2">
      <c r="A1660"/>
      <c r="B1660" s="41"/>
    </row>
    <row r="1661" spans="1:2" x14ac:dyDescent="0.2">
      <c r="A1661"/>
      <c r="B1661" s="41"/>
    </row>
    <row r="1662" spans="1:2" x14ac:dyDescent="0.2">
      <c r="A1662"/>
      <c r="B1662" s="41"/>
    </row>
    <row r="1663" spans="1:2" x14ac:dyDescent="0.2">
      <c r="A1663"/>
      <c r="B1663" s="41"/>
    </row>
    <row r="1664" spans="1:2" x14ac:dyDescent="0.2">
      <c r="A1664"/>
      <c r="B1664" s="41"/>
    </row>
    <row r="1665" spans="1:2" x14ac:dyDescent="0.2">
      <c r="A1665"/>
      <c r="B1665" s="41"/>
    </row>
    <row r="1666" spans="1:2" x14ac:dyDescent="0.2">
      <c r="A1666"/>
      <c r="B1666" s="41"/>
    </row>
    <row r="1667" spans="1:2" x14ac:dyDescent="0.2">
      <c r="A1667"/>
      <c r="B1667" s="41"/>
    </row>
    <row r="1668" spans="1:2" x14ac:dyDescent="0.2">
      <c r="A1668"/>
      <c r="B1668" s="41"/>
    </row>
    <row r="1669" spans="1:2" x14ac:dyDescent="0.2">
      <c r="A1669"/>
      <c r="B1669" s="41"/>
    </row>
    <row r="1670" spans="1:2" x14ac:dyDescent="0.2">
      <c r="A1670"/>
      <c r="B1670" s="41"/>
    </row>
    <row r="1671" spans="1:2" x14ac:dyDescent="0.2">
      <c r="A1671"/>
      <c r="B1671" s="41"/>
    </row>
    <row r="1672" spans="1:2" x14ac:dyDescent="0.2">
      <c r="A1672"/>
      <c r="B1672" s="41"/>
    </row>
    <row r="1673" spans="1:2" x14ac:dyDescent="0.2">
      <c r="A1673"/>
      <c r="B1673" s="41"/>
    </row>
    <row r="1674" spans="1:2" x14ac:dyDescent="0.2">
      <c r="A1674"/>
      <c r="B1674" s="41"/>
    </row>
    <row r="1675" spans="1:2" x14ac:dyDescent="0.2">
      <c r="A1675"/>
      <c r="B1675" s="41"/>
    </row>
    <row r="1676" spans="1:2" x14ac:dyDescent="0.2">
      <c r="A1676"/>
      <c r="B1676" s="41"/>
    </row>
    <row r="1677" spans="1:2" x14ac:dyDescent="0.2">
      <c r="A1677"/>
      <c r="B1677" s="41"/>
    </row>
    <row r="1678" spans="1:2" x14ac:dyDescent="0.2">
      <c r="A1678"/>
      <c r="B1678" s="41"/>
    </row>
    <row r="1679" spans="1:2" x14ac:dyDescent="0.2">
      <c r="A1679"/>
      <c r="B1679" s="41"/>
    </row>
    <row r="1680" spans="1:2" x14ac:dyDescent="0.2">
      <c r="A1680"/>
      <c r="B1680" s="41"/>
    </row>
    <row r="1681" spans="1:2" x14ac:dyDescent="0.2">
      <c r="A1681"/>
      <c r="B1681" s="41"/>
    </row>
    <row r="1682" spans="1:2" x14ac:dyDescent="0.2">
      <c r="A1682"/>
      <c r="B1682" s="41"/>
    </row>
    <row r="1683" spans="1:2" x14ac:dyDescent="0.2">
      <c r="A1683"/>
      <c r="B1683" s="41"/>
    </row>
    <row r="1684" spans="1:2" x14ac:dyDescent="0.2">
      <c r="A1684"/>
      <c r="B1684" s="41"/>
    </row>
    <row r="1685" spans="1:2" x14ac:dyDescent="0.2">
      <c r="A1685"/>
      <c r="B1685" s="41"/>
    </row>
    <row r="1686" spans="1:2" x14ac:dyDescent="0.2">
      <c r="A1686"/>
      <c r="B1686" s="41"/>
    </row>
    <row r="1687" spans="1:2" x14ac:dyDescent="0.2">
      <c r="A1687"/>
      <c r="B1687" s="41"/>
    </row>
    <row r="1688" spans="1:2" x14ac:dyDescent="0.2">
      <c r="A1688"/>
      <c r="B1688" s="41"/>
    </row>
    <row r="1689" spans="1:2" x14ac:dyDescent="0.2">
      <c r="A1689"/>
      <c r="B1689" s="41"/>
    </row>
    <row r="1690" spans="1:2" x14ac:dyDescent="0.2">
      <c r="A1690"/>
      <c r="B1690" s="41"/>
    </row>
    <row r="1691" spans="1:2" x14ac:dyDescent="0.2">
      <c r="A1691"/>
      <c r="B1691" s="41"/>
    </row>
    <row r="1692" spans="1:2" x14ac:dyDescent="0.2">
      <c r="A1692"/>
      <c r="B1692" s="41"/>
    </row>
    <row r="1693" spans="1:2" x14ac:dyDescent="0.2">
      <c r="A1693"/>
      <c r="B1693" s="41"/>
    </row>
    <row r="1694" spans="1:2" x14ac:dyDescent="0.2">
      <c r="A1694"/>
      <c r="B1694" s="41"/>
    </row>
    <row r="1695" spans="1:2" x14ac:dyDescent="0.2">
      <c r="A1695"/>
      <c r="B1695" s="41"/>
    </row>
    <row r="1696" spans="1:2" x14ac:dyDescent="0.2">
      <c r="A1696"/>
      <c r="B1696" s="41"/>
    </row>
    <row r="1697" spans="1:2" x14ac:dyDescent="0.2">
      <c r="A1697"/>
      <c r="B1697" s="41"/>
    </row>
    <row r="1698" spans="1:2" x14ac:dyDescent="0.2">
      <c r="A1698"/>
      <c r="B1698" s="41"/>
    </row>
    <row r="1699" spans="1:2" x14ac:dyDescent="0.2">
      <c r="A1699"/>
      <c r="B1699" s="41"/>
    </row>
    <row r="1700" spans="1:2" x14ac:dyDescent="0.2">
      <c r="A1700"/>
      <c r="B1700" s="41"/>
    </row>
    <row r="1701" spans="1:2" x14ac:dyDescent="0.2">
      <c r="A1701"/>
      <c r="B1701" s="41"/>
    </row>
    <row r="1702" spans="1:2" x14ac:dyDescent="0.2">
      <c r="A1702"/>
      <c r="B1702" s="41"/>
    </row>
    <row r="1703" spans="1:2" x14ac:dyDescent="0.2">
      <c r="A1703"/>
      <c r="B1703" s="41"/>
    </row>
    <row r="1704" spans="1:2" x14ac:dyDescent="0.2">
      <c r="A1704"/>
      <c r="B1704" s="41"/>
    </row>
    <row r="1705" spans="1:2" x14ac:dyDescent="0.2">
      <c r="A1705"/>
      <c r="B1705" s="41"/>
    </row>
    <row r="1706" spans="1:2" x14ac:dyDescent="0.2">
      <c r="A1706"/>
      <c r="B1706" s="41"/>
    </row>
    <row r="1707" spans="1:2" x14ac:dyDescent="0.2">
      <c r="A1707"/>
      <c r="B1707" s="41"/>
    </row>
    <row r="1708" spans="1:2" x14ac:dyDescent="0.2">
      <c r="A1708"/>
      <c r="B1708" s="41"/>
    </row>
    <row r="1709" spans="1:2" x14ac:dyDescent="0.2">
      <c r="A1709"/>
      <c r="B1709" s="41"/>
    </row>
    <row r="1710" spans="1:2" x14ac:dyDescent="0.2">
      <c r="A1710"/>
      <c r="B1710" s="41"/>
    </row>
    <row r="1711" spans="1:2" x14ac:dyDescent="0.2">
      <c r="A1711"/>
      <c r="B1711" s="41"/>
    </row>
    <row r="1712" spans="1:2" x14ac:dyDescent="0.2">
      <c r="A1712"/>
      <c r="B1712" s="41"/>
    </row>
    <row r="1713" spans="1:2" x14ac:dyDescent="0.2">
      <c r="A1713"/>
      <c r="B1713" s="41"/>
    </row>
    <row r="1714" spans="1:2" x14ac:dyDescent="0.2">
      <c r="A1714"/>
      <c r="B1714" s="41"/>
    </row>
    <row r="1715" spans="1:2" x14ac:dyDescent="0.2">
      <c r="A1715"/>
      <c r="B1715" s="41"/>
    </row>
    <row r="1716" spans="1:2" x14ac:dyDescent="0.2">
      <c r="A1716"/>
      <c r="B1716" s="41"/>
    </row>
    <row r="1717" spans="1:2" x14ac:dyDescent="0.2">
      <c r="A1717"/>
      <c r="B1717" s="41"/>
    </row>
    <row r="1718" spans="1:2" x14ac:dyDescent="0.2">
      <c r="A1718"/>
      <c r="B1718" s="41"/>
    </row>
    <row r="1719" spans="1:2" x14ac:dyDescent="0.2">
      <c r="A1719"/>
      <c r="B1719" s="41"/>
    </row>
    <row r="1720" spans="1:2" x14ac:dyDescent="0.2">
      <c r="A1720"/>
      <c r="B1720" s="41"/>
    </row>
    <row r="1721" spans="1:2" x14ac:dyDescent="0.2">
      <c r="A1721"/>
      <c r="B1721" s="41"/>
    </row>
    <row r="1722" spans="1:2" x14ac:dyDescent="0.2">
      <c r="A1722"/>
      <c r="B1722" s="41"/>
    </row>
    <row r="1723" spans="1:2" x14ac:dyDescent="0.2">
      <c r="A1723"/>
      <c r="B1723" s="41"/>
    </row>
    <row r="1724" spans="1:2" x14ac:dyDescent="0.2">
      <c r="A1724"/>
      <c r="B1724" s="41"/>
    </row>
    <row r="1725" spans="1:2" x14ac:dyDescent="0.2">
      <c r="A1725"/>
      <c r="B1725" s="41"/>
    </row>
    <row r="1726" spans="1:2" x14ac:dyDescent="0.2">
      <c r="A1726"/>
      <c r="B1726" s="41"/>
    </row>
    <row r="1727" spans="1:2" x14ac:dyDescent="0.2">
      <c r="A1727"/>
      <c r="B1727" s="41"/>
    </row>
    <row r="1728" spans="1:2" x14ac:dyDescent="0.2">
      <c r="A1728"/>
      <c r="B1728" s="41"/>
    </row>
    <row r="1729" spans="1:2" x14ac:dyDescent="0.2">
      <c r="A1729"/>
      <c r="B1729" s="41"/>
    </row>
    <row r="1730" spans="1:2" x14ac:dyDescent="0.2">
      <c r="A1730"/>
      <c r="B1730" s="41"/>
    </row>
    <row r="1731" spans="1:2" x14ac:dyDescent="0.2">
      <c r="A1731"/>
      <c r="B1731" s="41"/>
    </row>
    <row r="1732" spans="1:2" x14ac:dyDescent="0.2">
      <c r="A1732"/>
      <c r="B1732" s="41"/>
    </row>
    <row r="1733" spans="1:2" x14ac:dyDescent="0.2">
      <c r="A1733"/>
      <c r="B1733" s="41"/>
    </row>
    <row r="1734" spans="1:2" x14ac:dyDescent="0.2">
      <c r="A1734"/>
      <c r="B1734" s="41"/>
    </row>
    <row r="1735" spans="1:2" x14ac:dyDescent="0.2">
      <c r="A1735"/>
      <c r="B1735" s="41"/>
    </row>
    <row r="1736" spans="1:2" x14ac:dyDescent="0.2">
      <c r="A1736"/>
      <c r="B1736" s="41"/>
    </row>
    <row r="1737" spans="1:2" x14ac:dyDescent="0.2">
      <c r="A1737"/>
      <c r="B1737" s="41"/>
    </row>
    <row r="1738" spans="1:2" x14ac:dyDescent="0.2">
      <c r="A1738"/>
      <c r="B1738" s="41"/>
    </row>
    <row r="1739" spans="1:2" x14ac:dyDescent="0.2">
      <c r="A1739"/>
      <c r="B1739" s="41"/>
    </row>
    <row r="1740" spans="1:2" x14ac:dyDescent="0.2">
      <c r="A1740"/>
      <c r="B1740" s="41"/>
    </row>
    <row r="1741" spans="1:2" x14ac:dyDescent="0.2">
      <c r="A1741"/>
      <c r="B1741" s="41"/>
    </row>
    <row r="1742" spans="1:2" x14ac:dyDescent="0.2">
      <c r="A1742"/>
      <c r="B1742" s="41"/>
    </row>
    <row r="1743" spans="1:2" x14ac:dyDescent="0.2">
      <c r="A1743"/>
      <c r="B1743" s="41"/>
    </row>
    <row r="1744" spans="1:2" x14ac:dyDescent="0.2">
      <c r="A1744"/>
      <c r="B1744" s="41"/>
    </row>
    <row r="1745" spans="1:2" x14ac:dyDescent="0.2">
      <c r="A1745"/>
      <c r="B1745" s="41"/>
    </row>
    <row r="1746" spans="1:2" x14ac:dyDescent="0.2">
      <c r="A1746"/>
      <c r="B1746" s="41"/>
    </row>
    <row r="1747" spans="1:2" x14ac:dyDescent="0.2">
      <c r="A1747"/>
      <c r="B1747" s="41"/>
    </row>
    <row r="1748" spans="1:2" x14ac:dyDescent="0.2">
      <c r="A1748"/>
      <c r="B1748" s="41"/>
    </row>
    <row r="1749" spans="1:2" x14ac:dyDescent="0.2">
      <c r="A1749"/>
      <c r="B1749" s="41"/>
    </row>
    <row r="1750" spans="1:2" x14ac:dyDescent="0.2">
      <c r="A1750"/>
      <c r="B1750" s="41"/>
    </row>
    <row r="1751" spans="1:2" x14ac:dyDescent="0.2">
      <c r="A1751"/>
      <c r="B1751" s="41"/>
    </row>
    <row r="1752" spans="1:2" x14ac:dyDescent="0.2">
      <c r="A1752"/>
      <c r="B1752" s="41"/>
    </row>
    <row r="1753" spans="1:2" x14ac:dyDescent="0.2">
      <c r="A1753"/>
      <c r="B1753" s="41"/>
    </row>
    <row r="1754" spans="1:2" x14ac:dyDescent="0.2">
      <c r="A1754"/>
      <c r="B1754" s="41"/>
    </row>
    <row r="1755" spans="1:2" x14ac:dyDescent="0.2">
      <c r="A1755"/>
      <c r="B1755" s="41"/>
    </row>
    <row r="1756" spans="1:2" x14ac:dyDescent="0.2">
      <c r="A1756"/>
      <c r="B1756" s="41"/>
    </row>
    <row r="1757" spans="1:2" x14ac:dyDescent="0.2">
      <c r="A1757"/>
      <c r="B1757" s="41"/>
    </row>
    <row r="1758" spans="1:2" x14ac:dyDescent="0.2">
      <c r="A1758"/>
      <c r="B1758" s="41"/>
    </row>
    <row r="1759" spans="1:2" x14ac:dyDescent="0.2">
      <c r="A1759"/>
      <c r="B1759" s="41"/>
    </row>
    <row r="1760" spans="1:2" x14ac:dyDescent="0.2">
      <c r="A1760"/>
      <c r="B1760" s="41"/>
    </row>
    <row r="1761" spans="1:2" x14ac:dyDescent="0.2">
      <c r="A1761"/>
      <c r="B1761" s="41"/>
    </row>
    <row r="1762" spans="1:2" x14ac:dyDescent="0.2">
      <c r="A1762"/>
      <c r="B1762" s="41"/>
    </row>
    <row r="1763" spans="1:2" x14ac:dyDescent="0.2">
      <c r="A1763"/>
      <c r="B1763" s="41"/>
    </row>
    <row r="1764" spans="1:2" x14ac:dyDescent="0.2">
      <c r="A1764"/>
      <c r="B1764" s="41"/>
    </row>
    <row r="1765" spans="1:2" x14ac:dyDescent="0.2">
      <c r="A1765"/>
      <c r="B1765" s="41"/>
    </row>
    <row r="1766" spans="1:2" x14ac:dyDescent="0.2">
      <c r="A1766"/>
      <c r="B1766" s="41"/>
    </row>
    <row r="1767" spans="1:2" x14ac:dyDescent="0.2">
      <c r="A1767"/>
      <c r="B1767" s="41"/>
    </row>
    <row r="1768" spans="1:2" x14ac:dyDescent="0.2">
      <c r="A1768"/>
      <c r="B1768" s="41"/>
    </row>
    <row r="1769" spans="1:2" x14ac:dyDescent="0.2">
      <c r="A1769"/>
      <c r="B1769" s="41"/>
    </row>
    <row r="1770" spans="1:2" x14ac:dyDescent="0.2">
      <c r="A1770"/>
      <c r="B1770" s="41"/>
    </row>
    <row r="1771" spans="1:2" x14ac:dyDescent="0.2">
      <c r="A1771"/>
      <c r="B1771" s="41"/>
    </row>
    <row r="1772" spans="1:2" x14ac:dyDescent="0.2">
      <c r="A1772"/>
      <c r="B1772" s="41"/>
    </row>
    <row r="1773" spans="1:2" x14ac:dyDescent="0.2">
      <c r="A1773"/>
      <c r="B1773" s="41"/>
    </row>
    <row r="1774" spans="1:2" x14ac:dyDescent="0.2">
      <c r="A1774"/>
      <c r="B1774" s="41"/>
    </row>
    <row r="1775" spans="1:2" x14ac:dyDescent="0.2">
      <c r="A1775"/>
      <c r="B1775" s="41"/>
    </row>
    <row r="1776" spans="1:2" x14ac:dyDescent="0.2">
      <c r="A1776"/>
      <c r="B1776" s="41"/>
    </row>
    <row r="1777" spans="1:2" x14ac:dyDescent="0.2">
      <c r="A1777"/>
      <c r="B1777" s="41"/>
    </row>
    <row r="1778" spans="1:2" x14ac:dyDescent="0.2">
      <c r="A1778"/>
      <c r="B1778" s="41"/>
    </row>
    <row r="1779" spans="1:2" x14ac:dyDescent="0.2">
      <c r="A1779"/>
      <c r="B1779" s="41"/>
    </row>
    <row r="1780" spans="1:2" x14ac:dyDescent="0.2">
      <c r="A1780"/>
      <c r="B1780" s="41"/>
    </row>
    <row r="1781" spans="1:2" x14ac:dyDescent="0.2">
      <c r="A1781"/>
      <c r="B1781" s="41"/>
    </row>
    <row r="1782" spans="1:2" x14ac:dyDescent="0.2">
      <c r="A1782"/>
      <c r="B1782" s="41"/>
    </row>
    <row r="1783" spans="1:2" x14ac:dyDescent="0.2">
      <c r="A1783"/>
      <c r="B1783" s="41"/>
    </row>
    <row r="1784" spans="1:2" x14ac:dyDescent="0.2">
      <c r="A1784"/>
      <c r="B1784" s="41"/>
    </row>
    <row r="1785" spans="1:2" x14ac:dyDescent="0.2">
      <c r="A1785"/>
      <c r="B1785" s="41"/>
    </row>
    <row r="1786" spans="1:2" x14ac:dyDescent="0.2">
      <c r="A1786"/>
      <c r="B1786" s="41"/>
    </row>
    <row r="1787" spans="1:2" x14ac:dyDescent="0.2">
      <c r="A1787"/>
      <c r="B1787" s="41"/>
    </row>
    <row r="1788" spans="1:2" x14ac:dyDescent="0.2">
      <c r="A1788"/>
      <c r="B1788" s="41"/>
    </row>
    <row r="1789" spans="1:2" x14ac:dyDescent="0.2">
      <c r="A1789"/>
      <c r="B1789" s="41"/>
    </row>
    <row r="1790" spans="1:2" x14ac:dyDescent="0.2">
      <c r="A1790"/>
      <c r="B1790" s="41"/>
    </row>
    <row r="1791" spans="1:2" x14ac:dyDescent="0.2">
      <c r="A1791"/>
      <c r="B1791" s="41"/>
    </row>
    <row r="1792" spans="1:2" x14ac:dyDescent="0.2">
      <c r="A1792"/>
      <c r="B1792" s="41"/>
    </row>
    <row r="1793" spans="1:2" x14ac:dyDescent="0.2">
      <c r="A1793"/>
      <c r="B1793" s="41"/>
    </row>
    <row r="1794" spans="1:2" x14ac:dyDescent="0.2">
      <c r="A1794"/>
      <c r="B1794" s="41"/>
    </row>
    <row r="1795" spans="1:2" x14ac:dyDescent="0.2">
      <c r="A1795"/>
      <c r="B1795" s="41"/>
    </row>
    <row r="1796" spans="1:2" x14ac:dyDescent="0.2">
      <c r="A1796"/>
      <c r="B1796" s="41"/>
    </row>
    <row r="1797" spans="1:2" x14ac:dyDescent="0.2">
      <c r="A1797"/>
      <c r="B1797" s="41"/>
    </row>
    <row r="1798" spans="1:2" x14ac:dyDescent="0.2">
      <c r="A1798"/>
      <c r="B1798" s="41"/>
    </row>
    <row r="1799" spans="1:2" x14ac:dyDescent="0.2">
      <c r="A1799"/>
      <c r="B1799" s="41"/>
    </row>
    <row r="1800" spans="1:2" x14ac:dyDescent="0.2">
      <c r="A1800"/>
      <c r="B1800" s="41"/>
    </row>
    <row r="1801" spans="1:2" x14ac:dyDescent="0.2">
      <c r="A1801"/>
      <c r="B1801" s="41"/>
    </row>
    <row r="1802" spans="1:2" x14ac:dyDescent="0.2">
      <c r="A1802"/>
      <c r="B1802" s="41"/>
    </row>
    <row r="1803" spans="1:2" x14ac:dyDescent="0.2">
      <c r="A1803"/>
      <c r="B1803" s="41"/>
    </row>
    <row r="1804" spans="1:2" x14ac:dyDescent="0.2">
      <c r="A1804"/>
      <c r="B1804" s="41"/>
    </row>
    <row r="1805" spans="1:2" x14ac:dyDescent="0.2">
      <c r="A1805"/>
      <c r="B1805" s="41"/>
    </row>
    <row r="1806" spans="1:2" x14ac:dyDescent="0.2">
      <c r="A1806"/>
      <c r="B1806" s="41"/>
    </row>
    <row r="1807" spans="1:2" x14ac:dyDescent="0.2">
      <c r="A1807"/>
      <c r="B1807" s="41"/>
    </row>
    <row r="1808" spans="1:2" x14ac:dyDescent="0.2">
      <c r="A1808"/>
      <c r="B1808" s="41"/>
    </row>
    <row r="1809" spans="1:2" x14ac:dyDescent="0.2">
      <c r="A1809"/>
      <c r="B1809" s="41"/>
    </row>
    <row r="1810" spans="1:2" x14ac:dyDescent="0.2">
      <c r="A1810"/>
      <c r="B1810" s="41"/>
    </row>
    <row r="1811" spans="1:2" x14ac:dyDescent="0.2">
      <c r="A1811"/>
      <c r="B1811" s="41"/>
    </row>
    <row r="1812" spans="1:2" x14ac:dyDescent="0.2">
      <c r="A1812"/>
      <c r="B1812" s="41"/>
    </row>
    <row r="1813" spans="1:2" x14ac:dyDescent="0.2">
      <c r="A1813"/>
      <c r="B1813" s="41"/>
    </row>
    <row r="1814" spans="1:2" x14ac:dyDescent="0.2">
      <c r="A1814"/>
      <c r="B1814" s="41"/>
    </row>
    <row r="1815" spans="1:2" x14ac:dyDescent="0.2">
      <c r="A1815"/>
      <c r="B1815" s="41"/>
    </row>
    <row r="1816" spans="1:2" x14ac:dyDescent="0.2">
      <c r="A1816"/>
      <c r="B1816" s="41"/>
    </row>
    <row r="1817" spans="1:2" x14ac:dyDescent="0.2">
      <c r="A1817"/>
      <c r="B1817" s="41"/>
    </row>
    <row r="1818" spans="1:2" x14ac:dyDescent="0.2">
      <c r="A1818"/>
      <c r="B1818" s="41"/>
    </row>
    <row r="1819" spans="1:2" x14ac:dyDescent="0.2">
      <c r="A1819"/>
      <c r="B1819" s="41"/>
    </row>
    <row r="1820" spans="1:2" x14ac:dyDescent="0.2">
      <c r="A1820"/>
      <c r="B1820" s="41"/>
    </row>
    <row r="1821" spans="1:2" x14ac:dyDescent="0.2">
      <c r="A1821"/>
      <c r="B1821" s="41"/>
    </row>
    <row r="1822" spans="1:2" x14ac:dyDescent="0.2">
      <c r="A1822"/>
      <c r="B1822" s="41"/>
    </row>
    <row r="1823" spans="1:2" x14ac:dyDescent="0.2">
      <c r="A1823"/>
      <c r="B1823" s="41"/>
    </row>
    <row r="1824" spans="1:2" x14ac:dyDescent="0.2">
      <c r="A1824"/>
      <c r="B1824" s="41"/>
    </row>
    <row r="1825" spans="1:2" x14ac:dyDescent="0.2">
      <c r="A1825"/>
      <c r="B1825" s="41"/>
    </row>
    <row r="1826" spans="1:2" x14ac:dyDescent="0.2">
      <c r="A1826"/>
      <c r="B1826" s="41"/>
    </row>
    <row r="1827" spans="1:2" x14ac:dyDescent="0.2">
      <c r="A1827"/>
      <c r="B1827" s="41"/>
    </row>
    <row r="1828" spans="1:2" x14ac:dyDescent="0.2">
      <c r="A1828"/>
      <c r="B1828" s="41"/>
    </row>
    <row r="1829" spans="1:2" x14ac:dyDescent="0.2">
      <c r="A1829"/>
      <c r="B1829" s="41"/>
    </row>
    <row r="1830" spans="1:2" x14ac:dyDescent="0.2">
      <c r="A1830"/>
      <c r="B1830" s="41"/>
    </row>
    <row r="1831" spans="1:2" x14ac:dyDescent="0.2">
      <c r="A1831"/>
      <c r="B1831" s="41"/>
    </row>
    <row r="1832" spans="1:2" x14ac:dyDescent="0.2">
      <c r="A1832"/>
      <c r="B1832" s="41"/>
    </row>
    <row r="1833" spans="1:2" x14ac:dyDescent="0.2">
      <c r="A1833"/>
      <c r="B1833" s="41"/>
    </row>
    <row r="1834" spans="1:2" x14ac:dyDescent="0.2">
      <c r="A1834"/>
      <c r="B1834" s="41"/>
    </row>
    <row r="1835" spans="1:2" x14ac:dyDescent="0.2">
      <c r="A1835"/>
      <c r="B1835" s="41"/>
    </row>
    <row r="1836" spans="1:2" x14ac:dyDescent="0.2">
      <c r="A1836"/>
      <c r="B1836" s="41"/>
    </row>
    <row r="1837" spans="1:2" x14ac:dyDescent="0.2">
      <c r="A1837"/>
      <c r="B1837" s="41"/>
    </row>
    <row r="1838" spans="1:2" x14ac:dyDescent="0.2">
      <c r="A1838"/>
      <c r="B1838" s="41"/>
    </row>
    <row r="1839" spans="1:2" x14ac:dyDescent="0.2">
      <c r="A1839"/>
      <c r="B1839" s="41"/>
    </row>
    <row r="1840" spans="1:2" x14ac:dyDescent="0.2">
      <c r="A1840"/>
      <c r="B1840" s="41"/>
    </row>
    <row r="1841" spans="1:2" x14ac:dyDescent="0.2">
      <c r="A1841"/>
      <c r="B1841" s="41"/>
    </row>
    <row r="1842" spans="1:2" x14ac:dyDescent="0.2">
      <c r="A1842"/>
      <c r="B1842" s="41"/>
    </row>
    <row r="1843" spans="1:2" x14ac:dyDescent="0.2">
      <c r="A1843"/>
      <c r="B1843" s="41"/>
    </row>
    <row r="1844" spans="1:2" x14ac:dyDescent="0.2">
      <c r="A1844"/>
      <c r="B1844" s="41"/>
    </row>
    <row r="1845" spans="1:2" x14ac:dyDescent="0.2">
      <c r="A1845"/>
      <c r="B1845" s="41"/>
    </row>
    <row r="1846" spans="1:2" x14ac:dyDescent="0.2">
      <c r="A1846"/>
      <c r="B1846" s="41"/>
    </row>
    <row r="1847" spans="1:2" x14ac:dyDescent="0.2">
      <c r="A1847"/>
      <c r="B1847" s="41"/>
    </row>
    <row r="1848" spans="1:2" x14ac:dyDescent="0.2">
      <c r="A1848"/>
      <c r="B1848" s="41"/>
    </row>
    <row r="1849" spans="1:2" x14ac:dyDescent="0.2">
      <c r="A1849"/>
      <c r="B1849" s="41"/>
    </row>
    <row r="1850" spans="1:2" x14ac:dyDescent="0.2">
      <c r="A1850"/>
      <c r="B1850" s="41"/>
    </row>
    <row r="1851" spans="1:2" x14ac:dyDescent="0.2">
      <c r="A1851"/>
      <c r="B1851" s="41"/>
    </row>
    <row r="1852" spans="1:2" x14ac:dyDescent="0.2">
      <c r="A1852"/>
      <c r="B1852" s="41"/>
    </row>
    <row r="1853" spans="1:2" x14ac:dyDescent="0.2">
      <c r="A1853"/>
      <c r="B1853" s="41"/>
    </row>
    <row r="1854" spans="1:2" x14ac:dyDescent="0.2">
      <c r="A1854"/>
      <c r="B1854" s="41"/>
    </row>
    <row r="1855" spans="1:2" x14ac:dyDescent="0.2">
      <c r="A1855"/>
      <c r="B1855" s="41"/>
    </row>
    <row r="1856" spans="1:2" x14ac:dyDescent="0.2">
      <c r="A1856"/>
      <c r="B1856" s="41"/>
    </row>
    <row r="1857" spans="1:2" x14ac:dyDescent="0.2">
      <c r="A1857"/>
      <c r="B1857" s="41"/>
    </row>
    <row r="1858" spans="1:2" x14ac:dyDescent="0.2">
      <c r="A1858"/>
      <c r="B1858" s="41"/>
    </row>
    <row r="1859" spans="1:2" x14ac:dyDescent="0.2">
      <c r="A1859"/>
      <c r="B1859" s="41"/>
    </row>
    <row r="1860" spans="1:2" x14ac:dyDescent="0.2">
      <c r="A1860"/>
      <c r="B1860" s="41"/>
    </row>
    <row r="1861" spans="1:2" x14ac:dyDescent="0.2">
      <c r="A1861"/>
      <c r="B1861" s="41"/>
    </row>
    <row r="1862" spans="1:2" x14ac:dyDescent="0.2">
      <c r="A1862"/>
      <c r="B1862" s="41"/>
    </row>
    <row r="1863" spans="1:2" x14ac:dyDescent="0.2">
      <c r="A1863"/>
      <c r="B1863" s="41"/>
    </row>
    <row r="1864" spans="1:2" x14ac:dyDescent="0.2">
      <c r="A1864"/>
      <c r="B1864" s="41"/>
    </row>
    <row r="1865" spans="1:2" x14ac:dyDescent="0.2">
      <c r="A1865"/>
      <c r="B1865" s="41"/>
    </row>
    <row r="1866" spans="1:2" x14ac:dyDescent="0.2">
      <c r="A1866"/>
      <c r="B1866" s="41"/>
    </row>
    <row r="1867" spans="1:2" x14ac:dyDescent="0.2">
      <c r="A1867"/>
      <c r="B1867" s="41"/>
    </row>
    <row r="1868" spans="1:2" x14ac:dyDescent="0.2">
      <c r="A1868"/>
      <c r="B1868" s="41"/>
    </row>
    <row r="1869" spans="1:2" x14ac:dyDescent="0.2">
      <c r="A1869"/>
      <c r="B1869" s="41"/>
    </row>
    <row r="1870" spans="1:2" x14ac:dyDescent="0.2">
      <c r="A1870"/>
      <c r="B1870" s="41"/>
    </row>
    <row r="1871" spans="1:2" x14ac:dyDescent="0.2">
      <c r="A1871"/>
      <c r="B1871" s="41"/>
    </row>
    <row r="1872" spans="1:2" x14ac:dyDescent="0.2">
      <c r="A1872"/>
      <c r="B1872" s="41"/>
    </row>
    <row r="1873" spans="1:2" x14ac:dyDescent="0.2">
      <c r="A1873"/>
      <c r="B1873" s="41"/>
    </row>
    <row r="1874" spans="1:2" x14ac:dyDescent="0.2">
      <c r="A1874"/>
      <c r="B1874" s="41"/>
    </row>
    <row r="1875" spans="1:2" x14ac:dyDescent="0.2">
      <c r="A1875"/>
      <c r="B1875" s="41"/>
    </row>
    <row r="1876" spans="1:2" x14ac:dyDescent="0.2">
      <c r="A1876"/>
      <c r="B1876" s="41"/>
    </row>
    <row r="1877" spans="1:2" x14ac:dyDescent="0.2">
      <c r="A1877"/>
      <c r="B1877" s="41"/>
    </row>
    <row r="1878" spans="1:2" x14ac:dyDescent="0.2">
      <c r="A1878"/>
      <c r="B1878" s="41"/>
    </row>
    <row r="1879" spans="1:2" x14ac:dyDescent="0.2">
      <c r="A1879"/>
      <c r="B1879" s="41"/>
    </row>
    <row r="1880" spans="1:2" x14ac:dyDescent="0.2">
      <c r="A1880"/>
      <c r="B1880" s="41"/>
    </row>
    <row r="1881" spans="1:2" x14ac:dyDescent="0.2">
      <c r="A1881"/>
      <c r="B1881" s="41"/>
    </row>
    <row r="1882" spans="1:2" x14ac:dyDescent="0.2">
      <c r="A1882"/>
      <c r="B1882" s="41"/>
    </row>
    <row r="1883" spans="1:2" x14ac:dyDescent="0.2">
      <c r="A1883"/>
      <c r="B1883" s="41"/>
    </row>
    <row r="1884" spans="1:2" x14ac:dyDescent="0.2">
      <c r="A1884"/>
      <c r="B1884" s="41"/>
    </row>
    <row r="1885" spans="1:2" x14ac:dyDescent="0.2">
      <c r="A1885"/>
      <c r="B1885" s="41"/>
    </row>
    <row r="1886" spans="1:2" x14ac:dyDescent="0.2">
      <c r="A1886"/>
      <c r="B1886" s="41"/>
    </row>
    <row r="1887" spans="1:2" x14ac:dyDescent="0.2">
      <c r="A1887"/>
      <c r="B1887" s="41"/>
    </row>
    <row r="1888" spans="1:2" x14ac:dyDescent="0.2">
      <c r="A1888"/>
      <c r="B1888" s="41"/>
    </row>
    <row r="1889" spans="1:2" x14ac:dyDescent="0.2">
      <c r="A1889"/>
      <c r="B1889" s="41"/>
    </row>
    <row r="1890" spans="1:2" x14ac:dyDescent="0.2">
      <c r="A1890"/>
      <c r="B1890" s="41"/>
    </row>
    <row r="1891" spans="1:2" x14ac:dyDescent="0.2">
      <c r="A1891"/>
      <c r="B1891" s="41"/>
    </row>
    <row r="1892" spans="1:2" x14ac:dyDescent="0.2">
      <c r="A1892"/>
      <c r="B1892" s="41"/>
    </row>
    <row r="1893" spans="1:2" x14ac:dyDescent="0.2">
      <c r="A1893"/>
      <c r="B1893" s="41"/>
    </row>
    <row r="1894" spans="1:2" x14ac:dyDescent="0.2">
      <c r="A1894"/>
      <c r="B1894" s="41"/>
    </row>
    <row r="1895" spans="1:2" x14ac:dyDescent="0.2">
      <c r="A1895"/>
      <c r="B1895" s="41"/>
    </row>
    <row r="1896" spans="1:2" x14ac:dyDescent="0.2">
      <c r="A1896"/>
      <c r="B1896" s="41"/>
    </row>
    <row r="1897" spans="1:2" x14ac:dyDescent="0.2">
      <c r="A1897"/>
      <c r="B1897" s="41"/>
    </row>
    <row r="1898" spans="1:2" x14ac:dyDescent="0.2">
      <c r="A1898"/>
      <c r="B1898" s="41"/>
    </row>
    <row r="1899" spans="1:2" x14ac:dyDescent="0.2">
      <c r="A1899"/>
      <c r="B1899" s="41"/>
    </row>
    <row r="1900" spans="1:2" x14ac:dyDescent="0.2">
      <c r="A1900"/>
      <c r="B1900" s="41"/>
    </row>
    <row r="1901" spans="1:2" x14ac:dyDescent="0.2">
      <c r="A1901"/>
      <c r="B1901" s="41"/>
    </row>
    <row r="1902" spans="1:2" x14ac:dyDescent="0.2">
      <c r="A1902"/>
      <c r="B1902" s="41"/>
    </row>
    <row r="1903" spans="1:2" x14ac:dyDescent="0.2">
      <c r="A1903"/>
      <c r="B1903" s="41"/>
    </row>
    <row r="1904" spans="1:2" x14ac:dyDescent="0.2">
      <c r="A1904"/>
      <c r="B1904" s="41"/>
    </row>
    <row r="1905" spans="1:2" x14ac:dyDescent="0.2">
      <c r="A1905"/>
      <c r="B1905" s="41"/>
    </row>
    <row r="1906" spans="1:2" x14ac:dyDescent="0.2">
      <c r="A1906"/>
      <c r="B1906" s="41"/>
    </row>
    <row r="1907" spans="1:2" x14ac:dyDescent="0.2">
      <c r="A1907"/>
      <c r="B1907" s="41"/>
    </row>
    <row r="1908" spans="1:2" x14ac:dyDescent="0.2">
      <c r="A1908"/>
      <c r="B1908" s="41"/>
    </row>
    <row r="1909" spans="1:2" x14ac:dyDescent="0.2">
      <c r="A1909"/>
      <c r="B1909" s="41"/>
    </row>
    <row r="1910" spans="1:2" x14ac:dyDescent="0.2">
      <c r="A1910"/>
      <c r="B1910" s="41"/>
    </row>
    <row r="1911" spans="1:2" x14ac:dyDescent="0.2">
      <c r="A1911"/>
      <c r="B1911" s="41"/>
    </row>
    <row r="1912" spans="1:2" x14ac:dyDescent="0.2">
      <c r="A1912"/>
      <c r="B1912" s="41"/>
    </row>
    <row r="1913" spans="1:2" x14ac:dyDescent="0.2">
      <c r="A1913"/>
      <c r="B1913" s="41"/>
    </row>
    <row r="1914" spans="1:2" x14ac:dyDescent="0.2">
      <c r="A1914"/>
      <c r="B1914" s="41"/>
    </row>
    <row r="1915" spans="1:2" x14ac:dyDescent="0.2">
      <c r="A1915"/>
      <c r="B1915" s="41"/>
    </row>
    <row r="1916" spans="1:2" x14ac:dyDescent="0.2">
      <c r="A1916"/>
      <c r="B1916" s="41"/>
    </row>
    <row r="1917" spans="1:2" x14ac:dyDescent="0.2">
      <c r="A1917"/>
      <c r="B1917" s="41"/>
    </row>
    <row r="1918" spans="1:2" x14ac:dyDescent="0.2">
      <c r="A1918"/>
      <c r="B1918" s="41"/>
    </row>
    <row r="1919" spans="1:2" x14ac:dyDescent="0.2">
      <c r="A1919"/>
      <c r="B1919" s="41"/>
    </row>
    <row r="1920" spans="1:2" x14ac:dyDescent="0.2">
      <c r="A1920"/>
      <c r="B1920" s="41"/>
    </row>
    <row r="1921" spans="1:2" x14ac:dyDescent="0.2">
      <c r="A1921"/>
      <c r="B1921" s="41"/>
    </row>
    <row r="1922" spans="1:2" x14ac:dyDescent="0.2">
      <c r="A1922"/>
      <c r="B1922" s="41"/>
    </row>
    <row r="1923" spans="1:2" x14ac:dyDescent="0.2">
      <c r="A1923"/>
      <c r="B1923" s="41"/>
    </row>
    <row r="1924" spans="1:2" x14ac:dyDescent="0.2">
      <c r="A1924"/>
      <c r="B1924" s="41"/>
    </row>
    <row r="1925" spans="1:2" x14ac:dyDescent="0.2">
      <c r="A1925"/>
      <c r="B1925" s="41"/>
    </row>
    <row r="1926" spans="1:2" x14ac:dyDescent="0.2">
      <c r="A1926"/>
      <c r="B1926" s="41"/>
    </row>
    <row r="1927" spans="1:2" x14ac:dyDescent="0.2">
      <c r="A1927"/>
      <c r="B1927" s="41"/>
    </row>
    <row r="1928" spans="1:2" x14ac:dyDescent="0.2">
      <c r="A1928"/>
      <c r="B1928" s="41"/>
    </row>
    <row r="1929" spans="1:2" x14ac:dyDescent="0.2">
      <c r="A1929"/>
      <c r="B1929" s="41"/>
    </row>
    <row r="1930" spans="1:2" x14ac:dyDescent="0.2">
      <c r="A1930"/>
      <c r="B1930" s="41"/>
    </row>
    <row r="1931" spans="1:2" x14ac:dyDescent="0.2">
      <c r="A1931"/>
      <c r="B1931" s="41"/>
    </row>
    <row r="1932" spans="1:2" x14ac:dyDescent="0.2">
      <c r="A1932"/>
      <c r="B1932" s="41"/>
    </row>
    <row r="1933" spans="1:2" x14ac:dyDescent="0.2">
      <c r="A1933"/>
      <c r="B1933" s="41"/>
    </row>
    <row r="1934" spans="1:2" x14ac:dyDescent="0.2">
      <c r="A1934"/>
      <c r="B1934" s="41"/>
    </row>
    <row r="1935" spans="1:2" x14ac:dyDescent="0.2">
      <c r="A1935"/>
      <c r="B1935" s="41"/>
    </row>
    <row r="1936" spans="1:2" x14ac:dyDescent="0.2">
      <c r="A1936"/>
      <c r="B1936" s="41"/>
    </row>
    <row r="1937" spans="1:2" x14ac:dyDescent="0.2">
      <c r="A1937"/>
      <c r="B1937" s="41"/>
    </row>
    <row r="1938" spans="1:2" x14ac:dyDescent="0.2">
      <c r="A1938"/>
      <c r="B1938" s="41"/>
    </row>
    <row r="1939" spans="1:2" x14ac:dyDescent="0.2">
      <c r="A1939"/>
      <c r="B1939" s="41"/>
    </row>
    <row r="1940" spans="1:2" x14ac:dyDescent="0.2">
      <c r="A1940"/>
      <c r="B1940" s="41"/>
    </row>
    <row r="1941" spans="1:2" x14ac:dyDescent="0.2">
      <c r="A1941"/>
      <c r="B1941" s="41"/>
    </row>
    <row r="1942" spans="1:2" x14ac:dyDescent="0.2">
      <c r="A1942"/>
      <c r="B1942" s="41"/>
    </row>
    <row r="1943" spans="1:2" x14ac:dyDescent="0.2">
      <c r="A1943"/>
      <c r="B1943" s="41"/>
    </row>
    <row r="1944" spans="1:2" x14ac:dyDescent="0.2">
      <c r="A1944"/>
      <c r="B1944" s="41"/>
    </row>
    <row r="1945" spans="1:2" x14ac:dyDescent="0.2">
      <c r="A1945"/>
      <c r="B1945" s="41"/>
    </row>
    <row r="1946" spans="1:2" x14ac:dyDescent="0.2">
      <c r="A1946"/>
      <c r="B1946" s="41"/>
    </row>
    <row r="1947" spans="1:2" x14ac:dyDescent="0.2">
      <c r="A1947"/>
      <c r="B1947" s="41"/>
    </row>
    <row r="1948" spans="1:2" x14ac:dyDescent="0.2">
      <c r="A1948"/>
      <c r="B1948" s="41"/>
    </row>
    <row r="1949" spans="1:2" x14ac:dyDescent="0.2">
      <c r="A1949"/>
      <c r="B1949" s="41"/>
    </row>
    <row r="1950" spans="1:2" x14ac:dyDescent="0.2">
      <c r="A1950"/>
      <c r="B1950" s="41"/>
    </row>
    <row r="1951" spans="1:2" x14ac:dyDescent="0.2">
      <c r="A1951"/>
      <c r="B1951" s="41"/>
    </row>
    <row r="1952" spans="1:2" x14ac:dyDescent="0.2">
      <c r="A1952"/>
      <c r="B1952" s="41"/>
    </row>
    <row r="1953" spans="1:2" x14ac:dyDescent="0.2">
      <c r="A1953"/>
      <c r="B1953" s="41"/>
    </row>
    <row r="1954" spans="1:2" x14ac:dyDescent="0.2">
      <c r="A1954"/>
      <c r="B1954" s="41"/>
    </row>
    <row r="1955" spans="1:2" x14ac:dyDescent="0.2">
      <c r="A1955"/>
      <c r="B1955" s="41"/>
    </row>
    <row r="1956" spans="1:2" x14ac:dyDescent="0.2">
      <c r="A1956"/>
      <c r="B1956" s="41"/>
    </row>
    <row r="1957" spans="1:2" x14ac:dyDescent="0.2">
      <c r="A1957"/>
      <c r="B1957" s="41"/>
    </row>
    <row r="1958" spans="1:2" x14ac:dyDescent="0.2">
      <c r="A1958"/>
      <c r="B1958" s="41"/>
    </row>
    <row r="1959" spans="1:2" x14ac:dyDescent="0.2">
      <c r="A1959"/>
      <c r="B1959" s="41"/>
    </row>
    <row r="1960" spans="1:2" x14ac:dyDescent="0.2">
      <c r="A1960"/>
      <c r="B1960" s="41"/>
    </row>
    <row r="1961" spans="1:2" x14ac:dyDescent="0.2">
      <c r="A1961"/>
      <c r="B1961" s="41"/>
    </row>
    <row r="1962" spans="1:2" x14ac:dyDescent="0.2">
      <c r="A1962"/>
      <c r="B1962" s="41"/>
    </row>
    <row r="1963" spans="1:2" x14ac:dyDescent="0.2">
      <c r="A1963"/>
      <c r="B1963" s="41"/>
    </row>
    <row r="1964" spans="1:2" x14ac:dyDescent="0.2">
      <c r="A1964"/>
      <c r="B1964" s="41"/>
    </row>
    <row r="1965" spans="1:2" x14ac:dyDescent="0.2">
      <c r="A1965"/>
      <c r="B1965" s="41"/>
    </row>
    <row r="1966" spans="1:2" x14ac:dyDescent="0.2">
      <c r="A1966"/>
      <c r="B1966" s="41"/>
    </row>
    <row r="1967" spans="1:2" x14ac:dyDescent="0.2">
      <c r="A1967"/>
      <c r="B1967" s="41"/>
    </row>
    <row r="1968" spans="1:2" x14ac:dyDescent="0.2">
      <c r="A1968"/>
      <c r="B1968" s="41"/>
    </row>
    <row r="1969" spans="1:2" x14ac:dyDescent="0.2">
      <c r="A1969"/>
      <c r="B1969" s="41"/>
    </row>
    <row r="1970" spans="1:2" x14ac:dyDescent="0.2">
      <c r="A1970"/>
      <c r="B1970" s="41"/>
    </row>
    <row r="1971" spans="1:2" x14ac:dyDescent="0.2">
      <c r="A1971"/>
      <c r="B1971" s="41"/>
    </row>
    <row r="1972" spans="1:2" x14ac:dyDescent="0.2">
      <c r="A1972"/>
      <c r="B1972" s="41"/>
    </row>
    <row r="1973" spans="1:2" x14ac:dyDescent="0.2">
      <c r="A1973"/>
      <c r="B1973" s="41"/>
    </row>
    <row r="1974" spans="1:2" x14ac:dyDescent="0.2">
      <c r="A1974"/>
      <c r="B1974" s="41"/>
    </row>
    <row r="1975" spans="1:2" x14ac:dyDescent="0.2">
      <c r="A1975"/>
      <c r="B1975" s="41"/>
    </row>
    <row r="1976" spans="1:2" x14ac:dyDescent="0.2">
      <c r="A1976"/>
      <c r="B1976" s="41"/>
    </row>
    <row r="1977" spans="1:2" x14ac:dyDescent="0.2">
      <c r="A1977"/>
      <c r="B1977" s="41"/>
    </row>
    <row r="1978" spans="1:2" x14ac:dyDescent="0.2">
      <c r="A1978"/>
      <c r="B1978" s="41"/>
    </row>
    <row r="1979" spans="1:2" x14ac:dyDescent="0.2">
      <c r="A1979"/>
      <c r="B1979" s="41"/>
    </row>
    <row r="1980" spans="1:2" x14ac:dyDescent="0.2">
      <c r="A1980"/>
      <c r="B1980" s="41"/>
    </row>
    <row r="1981" spans="1:2" x14ac:dyDescent="0.2">
      <c r="A1981"/>
      <c r="B1981" s="41"/>
    </row>
    <row r="1982" spans="1:2" x14ac:dyDescent="0.2">
      <c r="A1982"/>
      <c r="B1982" s="41"/>
    </row>
    <row r="1983" spans="1:2" x14ac:dyDescent="0.2">
      <c r="A1983"/>
      <c r="B1983" s="41"/>
    </row>
    <row r="1984" spans="1:2" x14ac:dyDescent="0.2">
      <c r="A1984"/>
      <c r="B1984" s="41"/>
    </row>
    <row r="1985" spans="1:2" x14ac:dyDescent="0.2">
      <c r="A1985"/>
      <c r="B1985" s="41"/>
    </row>
    <row r="1986" spans="1:2" x14ac:dyDescent="0.2">
      <c r="A1986"/>
      <c r="B1986" s="41"/>
    </row>
    <row r="1987" spans="1:2" x14ac:dyDescent="0.2">
      <c r="A1987"/>
      <c r="B1987" s="41"/>
    </row>
    <row r="1988" spans="1:2" x14ac:dyDescent="0.2">
      <c r="A1988"/>
      <c r="B1988" s="41"/>
    </row>
    <row r="1989" spans="1:2" x14ac:dyDescent="0.2">
      <c r="A1989"/>
      <c r="B1989" s="41"/>
    </row>
    <row r="1990" spans="1:2" x14ac:dyDescent="0.2">
      <c r="A1990"/>
      <c r="B1990" s="41"/>
    </row>
    <row r="1991" spans="1:2" x14ac:dyDescent="0.2">
      <c r="A1991"/>
      <c r="B1991" s="41"/>
    </row>
    <row r="1992" spans="1:2" x14ac:dyDescent="0.2">
      <c r="A1992"/>
      <c r="B1992" s="41"/>
    </row>
    <row r="1993" spans="1:2" x14ac:dyDescent="0.2">
      <c r="A1993"/>
      <c r="B1993" s="41"/>
    </row>
    <row r="1994" spans="1:2" x14ac:dyDescent="0.2">
      <c r="A1994"/>
      <c r="B1994" s="41"/>
    </row>
    <row r="1995" spans="1:2" x14ac:dyDescent="0.2">
      <c r="A1995"/>
      <c r="B1995" s="41"/>
    </row>
    <row r="1996" spans="1:2" x14ac:dyDescent="0.2">
      <c r="A1996"/>
      <c r="B1996" s="41"/>
    </row>
    <row r="1997" spans="1:2" x14ac:dyDescent="0.2">
      <c r="A1997"/>
      <c r="B1997" s="41"/>
    </row>
    <row r="1998" spans="1:2" x14ac:dyDescent="0.2">
      <c r="A1998"/>
      <c r="B1998" s="41"/>
    </row>
    <row r="1999" spans="1:2" x14ac:dyDescent="0.2">
      <c r="A1999"/>
      <c r="B1999" s="41"/>
    </row>
    <row r="2000" spans="1:2" x14ac:dyDescent="0.2">
      <c r="A2000"/>
      <c r="B2000" s="41"/>
    </row>
    <row r="2001" spans="1:2" x14ac:dyDescent="0.2">
      <c r="A2001"/>
      <c r="B2001" s="41"/>
    </row>
    <row r="2002" spans="1:2" x14ac:dyDescent="0.2">
      <c r="A2002"/>
      <c r="B2002" s="41"/>
    </row>
    <row r="2003" spans="1:2" x14ac:dyDescent="0.2">
      <c r="A2003"/>
      <c r="B2003" s="41"/>
    </row>
    <row r="2004" spans="1:2" x14ac:dyDescent="0.2">
      <c r="A2004"/>
      <c r="B2004" s="41"/>
    </row>
    <row r="2005" spans="1:2" x14ac:dyDescent="0.2">
      <c r="A2005"/>
      <c r="B2005" s="41"/>
    </row>
    <row r="2006" spans="1:2" x14ac:dyDescent="0.2">
      <c r="A2006"/>
      <c r="B2006" s="41"/>
    </row>
    <row r="2007" spans="1:2" x14ac:dyDescent="0.2">
      <c r="A2007"/>
      <c r="B2007" s="41"/>
    </row>
    <row r="2008" spans="1:2" x14ac:dyDescent="0.2">
      <c r="A2008"/>
      <c r="B2008" s="41"/>
    </row>
    <row r="2009" spans="1:2" x14ac:dyDescent="0.2">
      <c r="A2009"/>
      <c r="B2009" s="41"/>
    </row>
    <row r="2010" spans="1:2" x14ac:dyDescent="0.2">
      <c r="A2010"/>
      <c r="B2010" s="41"/>
    </row>
    <row r="2011" spans="1:2" x14ac:dyDescent="0.2">
      <c r="A2011"/>
      <c r="B2011" s="41"/>
    </row>
    <row r="2012" spans="1:2" x14ac:dyDescent="0.2">
      <c r="A2012"/>
      <c r="B2012" s="41"/>
    </row>
    <row r="2013" spans="1:2" x14ac:dyDescent="0.2">
      <c r="A2013"/>
      <c r="B2013" s="41"/>
    </row>
    <row r="2014" spans="1:2" x14ac:dyDescent="0.2">
      <c r="A2014"/>
      <c r="B2014" s="41"/>
    </row>
    <row r="2015" spans="1:2" x14ac:dyDescent="0.2">
      <c r="A2015"/>
      <c r="B2015" s="41"/>
    </row>
    <row r="2016" spans="1:2" x14ac:dyDescent="0.2">
      <c r="A2016"/>
      <c r="B2016" s="41"/>
    </row>
    <row r="2017" spans="1:2" x14ac:dyDescent="0.2">
      <c r="A2017"/>
      <c r="B2017" s="41"/>
    </row>
    <row r="2018" spans="1:2" x14ac:dyDescent="0.2">
      <c r="A2018"/>
      <c r="B2018" s="41"/>
    </row>
    <row r="2019" spans="1:2" x14ac:dyDescent="0.2">
      <c r="A2019"/>
      <c r="B2019" s="41"/>
    </row>
    <row r="2020" spans="1:2" x14ac:dyDescent="0.2">
      <c r="A2020"/>
      <c r="B2020" s="41"/>
    </row>
    <row r="2021" spans="1:2" x14ac:dyDescent="0.2">
      <c r="A2021"/>
      <c r="B2021" s="41"/>
    </row>
    <row r="2022" spans="1:2" x14ac:dyDescent="0.2">
      <c r="A2022"/>
      <c r="B2022" s="41"/>
    </row>
    <row r="2023" spans="1:2" x14ac:dyDescent="0.2">
      <c r="A2023"/>
      <c r="B2023" s="41"/>
    </row>
    <row r="2024" spans="1:2" x14ac:dyDescent="0.2">
      <c r="A2024"/>
      <c r="B2024" s="41"/>
    </row>
    <row r="2025" spans="1:2" x14ac:dyDescent="0.2">
      <c r="A2025"/>
      <c r="B2025" s="41"/>
    </row>
    <row r="2026" spans="1:2" x14ac:dyDescent="0.2">
      <c r="A2026"/>
      <c r="B2026" s="41"/>
    </row>
    <row r="2027" spans="1:2" x14ac:dyDescent="0.2">
      <c r="A2027"/>
      <c r="B2027" s="41"/>
    </row>
    <row r="2028" spans="1:2" x14ac:dyDescent="0.2">
      <c r="A2028"/>
      <c r="B2028" s="41"/>
    </row>
    <row r="2029" spans="1:2" x14ac:dyDescent="0.2">
      <c r="A2029"/>
      <c r="B2029" s="41"/>
    </row>
    <row r="2030" spans="1:2" x14ac:dyDescent="0.2">
      <c r="A2030"/>
      <c r="B2030" s="41"/>
    </row>
    <row r="2031" spans="1:2" x14ac:dyDescent="0.2">
      <c r="A2031"/>
      <c r="B2031" s="41"/>
    </row>
    <row r="2032" spans="1:2" x14ac:dyDescent="0.2">
      <c r="A2032"/>
      <c r="B2032" s="41"/>
    </row>
    <row r="2033" spans="1:2" x14ac:dyDescent="0.2">
      <c r="A2033"/>
      <c r="B2033" s="41"/>
    </row>
    <row r="2034" spans="1:2" x14ac:dyDescent="0.2">
      <c r="A2034"/>
      <c r="B2034" s="41"/>
    </row>
    <row r="2035" spans="1:2" x14ac:dyDescent="0.2">
      <c r="A2035"/>
      <c r="B2035" s="41"/>
    </row>
    <row r="2036" spans="1:2" x14ac:dyDescent="0.2">
      <c r="A2036"/>
      <c r="B2036" s="41"/>
    </row>
    <row r="2037" spans="1:2" x14ac:dyDescent="0.2">
      <c r="A2037"/>
      <c r="B2037" s="41"/>
    </row>
    <row r="2038" spans="1:2" x14ac:dyDescent="0.2">
      <c r="A2038"/>
      <c r="B2038" s="41"/>
    </row>
    <row r="2039" spans="1:2" x14ac:dyDescent="0.2">
      <c r="A2039"/>
      <c r="B2039" s="41"/>
    </row>
    <row r="2040" spans="1:2" x14ac:dyDescent="0.2">
      <c r="A2040"/>
      <c r="B2040" s="41"/>
    </row>
    <row r="2041" spans="1:2" x14ac:dyDescent="0.2">
      <c r="A2041"/>
      <c r="B2041" s="41"/>
    </row>
    <row r="2042" spans="1:2" x14ac:dyDescent="0.2">
      <c r="A2042"/>
      <c r="B2042" s="41"/>
    </row>
    <row r="2043" spans="1:2" x14ac:dyDescent="0.2">
      <c r="A2043"/>
      <c r="B2043" s="41"/>
    </row>
    <row r="2044" spans="1:2" x14ac:dyDescent="0.2">
      <c r="A2044"/>
      <c r="B2044" s="41"/>
    </row>
    <row r="2045" spans="1:2" x14ac:dyDescent="0.2">
      <c r="A2045"/>
      <c r="B2045" s="41"/>
    </row>
    <row r="2046" spans="1:2" x14ac:dyDescent="0.2">
      <c r="A2046"/>
      <c r="B2046" s="41"/>
    </row>
    <row r="2047" spans="1:2" x14ac:dyDescent="0.2">
      <c r="A2047"/>
      <c r="B2047" s="41"/>
    </row>
    <row r="2048" spans="1:2" x14ac:dyDescent="0.2">
      <c r="A2048"/>
      <c r="B2048" s="41"/>
    </row>
    <row r="2049" spans="1:2" x14ac:dyDescent="0.2">
      <c r="A2049"/>
      <c r="B2049" s="41"/>
    </row>
    <row r="2050" spans="1:2" x14ac:dyDescent="0.2">
      <c r="A2050"/>
      <c r="B2050" s="41"/>
    </row>
    <row r="2051" spans="1:2" x14ac:dyDescent="0.2">
      <c r="A2051"/>
      <c r="B2051" s="41"/>
    </row>
    <row r="2052" spans="1:2" x14ac:dyDescent="0.2">
      <c r="A2052"/>
      <c r="B2052" s="41"/>
    </row>
    <row r="2053" spans="1:2" x14ac:dyDescent="0.2">
      <c r="A2053"/>
      <c r="B2053" s="41"/>
    </row>
    <row r="2054" spans="1:2" x14ac:dyDescent="0.2">
      <c r="A2054"/>
      <c r="B2054" s="41"/>
    </row>
    <row r="2055" spans="1:2" x14ac:dyDescent="0.2">
      <c r="A2055"/>
      <c r="B2055" s="41"/>
    </row>
    <row r="2056" spans="1:2" x14ac:dyDescent="0.2">
      <c r="A2056"/>
      <c r="B2056" s="41"/>
    </row>
    <row r="2057" spans="1:2" x14ac:dyDescent="0.2">
      <c r="A2057"/>
      <c r="B2057" s="41"/>
    </row>
    <row r="2058" spans="1:2" x14ac:dyDescent="0.2">
      <c r="A2058"/>
      <c r="B2058" s="41"/>
    </row>
    <row r="2059" spans="1:2" x14ac:dyDescent="0.2">
      <c r="A2059"/>
      <c r="B2059" s="41"/>
    </row>
    <row r="2060" spans="1:2" x14ac:dyDescent="0.2">
      <c r="A2060"/>
      <c r="B2060" s="41"/>
    </row>
    <row r="2061" spans="1:2" x14ac:dyDescent="0.2">
      <c r="A2061"/>
      <c r="B2061" s="41"/>
    </row>
    <row r="2062" spans="1:2" x14ac:dyDescent="0.2">
      <c r="A2062"/>
      <c r="B2062" s="41"/>
    </row>
    <row r="2063" spans="1:2" x14ac:dyDescent="0.2">
      <c r="A2063"/>
      <c r="B2063" s="41"/>
    </row>
    <row r="2064" spans="1:2" x14ac:dyDescent="0.2">
      <c r="A2064"/>
      <c r="B2064" s="41"/>
    </row>
    <row r="2065" spans="1:2" x14ac:dyDescent="0.2">
      <c r="A2065"/>
      <c r="B2065" s="41"/>
    </row>
    <row r="2066" spans="1:2" x14ac:dyDescent="0.2">
      <c r="A2066"/>
      <c r="B2066" s="41"/>
    </row>
    <row r="2067" spans="1:2" x14ac:dyDescent="0.2">
      <c r="A2067"/>
      <c r="B2067" s="41"/>
    </row>
    <row r="2068" spans="1:2" x14ac:dyDescent="0.2">
      <c r="A2068"/>
      <c r="B2068" s="41"/>
    </row>
    <row r="2069" spans="1:2" x14ac:dyDescent="0.2">
      <c r="A2069"/>
      <c r="B2069" s="41"/>
    </row>
    <row r="2070" spans="1:2" x14ac:dyDescent="0.2">
      <c r="A2070"/>
      <c r="B2070" s="41"/>
    </row>
    <row r="2071" spans="1:2" x14ac:dyDescent="0.2">
      <c r="A2071"/>
      <c r="B2071" s="41"/>
    </row>
    <row r="2072" spans="1:2" x14ac:dyDescent="0.2">
      <c r="A2072"/>
      <c r="B2072" s="41"/>
    </row>
    <row r="2073" spans="1:2" x14ac:dyDescent="0.2">
      <c r="A2073"/>
      <c r="B2073" s="41"/>
    </row>
    <row r="2074" spans="1:2" x14ac:dyDescent="0.2">
      <c r="A2074"/>
      <c r="B2074" s="41"/>
    </row>
    <row r="2075" spans="1:2" x14ac:dyDescent="0.2">
      <c r="A2075"/>
      <c r="B2075" s="41"/>
    </row>
    <row r="2076" spans="1:2" x14ac:dyDescent="0.2">
      <c r="A2076"/>
      <c r="B2076" s="41"/>
    </row>
    <row r="2077" spans="1:2" x14ac:dyDescent="0.2">
      <c r="A2077"/>
      <c r="B2077" s="41"/>
    </row>
    <row r="2078" spans="1:2" x14ac:dyDescent="0.2">
      <c r="A2078"/>
      <c r="B2078" s="41"/>
    </row>
    <row r="2079" spans="1:2" x14ac:dyDescent="0.2">
      <c r="A2079"/>
      <c r="B2079" s="41"/>
    </row>
    <row r="2080" spans="1:2" x14ac:dyDescent="0.2">
      <c r="A2080"/>
      <c r="B2080" s="41"/>
    </row>
    <row r="2081" spans="1:2" x14ac:dyDescent="0.2">
      <c r="A2081"/>
      <c r="B2081" s="41"/>
    </row>
    <row r="2082" spans="1:2" x14ac:dyDescent="0.2">
      <c r="A2082"/>
      <c r="B2082" s="41"/>
    </row>
    <row r="2083" spans="1:2" x14ac:dyDescent="0.2">
      <c r="A2083"/>
      <c r="B2083" s="41"/>
    </row>
    <row r="2084" spans="1:2" x14ac:dyDescent="0.2">
      <c r="A2084"/>
      <c r="B2084" s="41"/>
    </row>
    <row r="2085" spans="1:2" x14ac:dyDescent="0.2">
      <c r="A2085"/>
      <c r="B2085" s="41"/>
    </row>
    <row r="2086" spans="1:2" x14ac:dyDescent="0.2">
      <c r="A2086"/>
      <c r="B2086" s="41"/>
    </row>
    <row r="2087" spans="1:2" x14ac:dyDescent="0.2">
      <c r="A2087"/>
      <c r="B2087" s="41"/>
    </row>
    <row r="2088" spans="1:2" x14ac:dyDescent="0.2">
      <c r="A2088"/>
      <c r="B2088" s="41"/>
    </row>
    <row r="2089" spans="1:2" x14ac:dyDescent="0.2">
      <c r="A2089"/>
      <c r="B2089" s="41"/>
    </row>
    <row r="2090" spans="1:2" x14ac:dyDescent="0.2">
      <c r="A2090"/>
      <c r="B2090" s="41"/>
    </row>
    <row r="2091" spans="1:2" x14ac:dyDescent="0.2">
      <c r="A2091"/>
      <c r="B2091" s="41"/>
    </row>
    <row r="2092" spans="1:2" x14ac:dyDescent="0.2">
      <c r="A2092"/>
      <c r="B2092" s="41"/>
    </row>
    <row r="2093" spans="1:2" x14ac:dyDescent="0.2">
      <c r="A2093"/>
      <c r="B2093" s="41"/>
    </row>
    <row r="2094" spans="1:2" x14ac:dyDescent="0.2">
      <c r="A2094"/>
      <c r="B2094" s="41"/>
    </row>
    <row r="2095" spans="1:2" x14ac:dyDescent="0.2">
      <c r="A2095"/>
      <c r="B2095" s="41"/>
    </row>
    <row r="2096" spans="1:2" x14ac:dyDescent="0.2">
      <c r="A2096"/>
      <c r="B2096" s="41"/>
    </row>
    <row r="2097" spans="1:2" x14ac:dyDescent="0.2">
      <c r="A2097"/>
      <c r="B2097" s="41"/>
    </row>
    <row r="2098" spans="1:2" x14ac:dyDescent="0.2">
      <c r="A2098"/>
      <c r="B2098" s="41"/>
    </row>
    <row r="2099" spans="1:2" x14ac:dyDescent="0.2">
      <c r="A2099"/>
      <c r="B2099" s="41"/>
    </row>
    <row r="2100" spans="1:2" x14ac:dyDescent="0.2">
      <c r="A2100"/>
      <c r="B2100" s="41"/>
    </row>
    <row r="2101" spans="1:2" x14ac:dyDescent="0.2">
      <c r="A2101"/>
      <c r="B2101" s="41"/>
    </row>
    <row r="2102" spans="1:2" x14ac:dyDescent="0.2">
      <c r="A2102"/>
      <c r="B2102" s="41"/>
    </row>
    <row r="2103" spans="1:2" x14ac:dyDescent="0.2">
      <c r="A2103"/>
      <c r="B2103" s="41"/>
    </row>
    <row r="2104" spans="1:2" x14ac:dyDescent="0.2">
      <c r="A2104"/>
      <c r="B2104" s="41"/>
    </row>
    <row r="2105" spans="1:2" x14ac:dyDescent="0.2">
      <c r="A2105"/>
      <c r="B2105" s="41"/>
    </row>
    <row r="2106" spans="1:2" x14ac:dyDescent="0.2">
      <c r="A2106"/>
      <c r="B2106" s="41"/>
    </row>
    <row r="2107" spans="1:2" x14ac:dyDescent="0.2">
      <c r="A2107"/>
      <c r="B2107" s="41"/>
    </row>
    <row r="2108" spans="1:2" x14ac:dyDescent="0.2">
      <c r="A2108"/>
      <c r="B2108" s="41"/>
    </row>
    <row r="2109" spans="1:2" x14ac:dyDescent="0.2">
      <c r="A2109"/>
      <c r="B2109" s="41"/>
    </row>
    <row r="2110" spans="1:2" x14ac:dyDescent="0.2">
      <c r="A2110"/>
      <c r="B2110" s="41"/>
    </row>
    <row r="2111" spans="1:2" x14ac:dyDescent="0.2">
      <c r="A2111"/>
      <c r="B2111" s="41"/>
    </row>
    <row r="2112" spans="1:2" x14ac:dyDescent="0.2">
      <c r="A2112"/>
      <c r="B2112" s="41"/>
    </row>
    <row r="2113" spans="1:2" x14ac:dyDescent="0.2">
      <c r="A2113"/>
      <c r="B2113" s="41"/>
    </row>
    <row r="2114" spans="1:2" x14ac:dyDescent="0.2">
      <c r="A2114"/>
      <c r="B2114" s="41"/>
    </row>
    <row r="2115" spans="1:2" x14ac:dyDescent="0.2">
      <c r="A2115"/>
      <c r="B2115" s="41"/>
    </row>
    <row r="2116" spans="1:2" x14ac:dyDescent="0.2">
      <c r="A2116"/>
      <c r="B2116" s="41"/>
    </row>
    <row r="2117" spans="1:2" x14ac:dyDescent="0.2">
      <c r="A2117"/>
      <c r="B2117" s="41"/>
    </row>
    <row r="2118" spans="1:2" x14ac:dyDescent="0.2">
      <c r="A2118"/>
      <c r="B2118" s="41"/>
    </row>
    <row r="2119" spans="1:2" x14ac:dyDescent="0.2">
      <c r="A2119"/>
      <c r="B2119" s="41"/>
    </row>
    <row r="2120" spans="1:2" x14ac:dyDescent="0.2">
      <c r="A2120"/>
      <c r="B2120" s="41"/>
    </row>
    <row r="2121" spans="1:2" x14ac:dyDescent="0.2">
      <c r="A2121"/>
      <c r="B2121" s="41"/>
    </row>
    <row r="2122" spans="1:2" x14ac:dyDescent="0.2">
      <c r="A2122"/>
      <c r="B2122" s="41"/>
    </row>
    <row r="2123" spans="1:2" x14ac:dyDescent="0.2">
      <c r="A2123"/>
      <c r="B2123" s="41"/>
    </row>
    <row r="2124" spans="1:2" x14ac:dyDescent="0.2">
      <c r="A2124"/>
      <c r="B2124" s="41"/>
    </row>
    <row r="2125" spans="1:2" x14ac:dyDescent="0.2">
      <c r="A2125"/>
      <c r="B2125" s="41"/>
    </row>
    <row r="2126" spans="1:2" x14ac:dyDescent="0.2">
      <c r="A2126"/>
      <c r="B2126" s="41"/>
    </row>
    <row r="2127" spans="1:2" x14ac:dyDescent="0.2">
      <c r="A2127"/>
      <c r="B2127" s="41"/>
    </row>
    <row r="2128" spans="1:2" x14ac:dyDescent="0.2">
      <c r="A2128"/>
      <c r="B2128" s="41"/>
    </row>
    <row r="2129" spans="1:2" x14ac:dyDescent="0.2">
      <c r="A2129"/>
      <c r="B2129" s="41"/>
    </row>
    <row r="2130" spans="1:2" x14ac:dyDescent="0.2">
      <c r="A2130"/>
      <c r="B2130" s="41"/>
    </row>
    <row r="2131" spans="1:2" x14ac:dyDescent="0.2">
      <c r="A2131"/>
      <c r="B2131" s="41"/>
    </row>
    <row r="2132" spans="1:2" x14ac:dyDescent="0.2">
      <c r="A2132"/>
      <c r="B2132" s="41"/>
    </row>
    <row r="2133" spans="1:2" x14ac:dyDescent="0.2">
      <c r="A2133"/>
      <c r="B2133" s="41"/>
    </row>
    <row r="2134" spans="1:2" x14ac:dyDescent="0.2">
      <c r="A2134"/>
      <c r="B2134" s="41"/>
    </row>
    <row r="2135" spans="1:2" x14ac:dyDescent="0.2">
      <c r="A2135"/>
      <c r="B2135" s="41"/>
    </row>
    <row r="2136" spans="1:2" x14ac:dyDescent="0.2">
      <c r="A2136"/>
      <c r="B2136" s="41"/>
    </row>
    <row r="2137" spans="1:2" x14ac:dyDescent="0.2">
      <c r="A2137"/>
      <c r="B2137" s="41"/>
    </row>
    <row r="2138" spans="1:2" x14ac:dyDescent="0.2">
      <c r="A2138"/>
      <c r="B2138" s="41"/>
    </row>
    <row r="2139" spans="1:2" x14ac:dyDescent="0.2">
      <c r="A2139"/>
      <c r="B2139" s="41"/>
    </row>
    <row r="2140" spans="1:2" x14ac:dyDescent="0.2">
      <c r="A2140"/>
      <c r="B2140" s="41"/>
    </row>
    <row r="2141" spans="1:2" x14ac:dyDescent="0.2">
      <c r="A2141"/>
      <c r="B2141" s="41"/>
    </row>
    <row r="2142" spans="1:2" x14ac:dyDescent="0.2">
      <c r="A2142"/>
      <c r="B2142" s="41"/>
    </row>
    <row r="2143" spans="1:2" x14ac:dyDescent="0.2">
      <c r="A2143"/>
      <c r="B2143" s="41"/>
    </row>
    <row r="2144" spans="1:2" x14ac:dyDescent="0.2">
      <c r="A2144"/>
      <c r="B2144" s="41"/>
    </row>
    <row r="2145" spans="1:2" x14ac:dyDescent="0.2">
      <c r="A2145"/>
      <c r="B2145" s="41"/>
    </row>
    <row r="2146" spans="1:2" x14ac:dyDescent="0.2">
      <c r="A2146"/>
      <c r="B2146" s="41"/>
    </row>
    <row r="2147" spans="1:2" x14ac:dyDescent="0.2">
      <c r="A2147"/>
      <c r="B2147" s="41"/>
    </row>
    <row r="2148" spans="1:2" x14ac:dyDescent="0.2">
      <c r="A2148"/>
      <c r="B2148" s="41"/>
    </row>
    <row r="2149" spans="1:2" x14ac:dyDescent="0.2">
      <c r="A2149"/>
      <c r="B2149" s="41"/>
    </row>
    <row r="2150" spans="1:2" x14ac:dyDescent="0.2">
      <c r="A2150"/>
      <c r="B2150" s="41"/>
    </row>
    <row r="2151" spans="1:2" x14ac:dyDescent="0.2">
      <c r="A2151"/>
      <c r="B2151" s="41"/>
    </row>
    <row r="2152" spans="1:2" x14ac:dyDescent="0.2">
      <c r="A2152"/>
      <c r="B2152" s="41"/>
    </row>
    <row r="2153" spans="1:2" x14ac:dyDescent="0.2">
      <c r="A2153"/>
      <c r="B2153" s="41"/>
    </row>
    <row r="2154" spans="1:2" x14ac:dyDescent="0.2">
      <c r="A2154"/>
      <c r="B2154" s="41"/>
    </row>
    <row r="2155" spans="1:2" x14ac:dyDescent="0.2">
      <c r="A2155"/>
      <c r="B2155" s="41"/>
    </row>
    <row r="2156" spans="1:2" x14ac:dyDescent="0.2">
      <c r="A2156"/>
      <c r="B2156" s="41"/>
    </row>
    <row r="2157" spans="1:2" x14ac:dyDescent="0.2">
      <c r="A2157"/>
      <c r="B2157" s="41"/>
    </row>
    <row r="2158" spans="1:2" x14ac:dyDescent="0.2">
      <c r="A2158"/>
      <c r="B2158" s="41"/>
    </row>
    <row r="2159" spans="1:2" x14ac:dyDescent="0.2">
      <c r="A2159"/>
      <c r="B2159" s="41"/>
    </row>
    <row r="2160" spans="1:2" x14ac:dyDescent="0.2">
      <c r="A2160"/>
      <c r="B2160" s="41"/>
    </row>
    <row r="2161" spans="1:2" x14ac:dyDescent="0.2">
      <c r="A2161"/>
      <c r="B2161" s="41"/>
    </row>
    <row r="2162" spans="1:2" x14ac:dyDescent="0.2">
      <c r="A2162"/>
      <c r="B2162" s="41"/>
    </row>
    <row r="2163" spans="1:2" x14ac:dyDescent="0.2">
      <c r="A2163"/>
      <c r="B2163" s="41"/>
    </row>
    <row r="2164" spans="1:2" x14ac:dyDescent="0.2">
      <c r="A2164"/>
      <c r="B2164" s="41"/>
    </row>
    <row r="2165" spans="1:2" x14ac:dyDescent="0.2">
      <c r="A2165"/>
      <c r="B2165" s="41"/>
    </row>
    <row r="2166" spans="1:2" x14ac:dyDescent="0.2">
      <c r="A2166"/>
      <c r="B2166" s="41"/>
    </row>
    <row r="2167" spans="1:2" x14ac:dyDescent="0.2">
      <c r="A2167"/>
      <c r="B2167" s="41"/>
    </row>
    <row r="2168" spans="1:2" x14ac:dyDescent="0.2">
      <c r="A2168"/>
      <c r="B2168" s="41"/>
    </row>
    <row r="2169" spans="1:2" x14ac:dyDescent="0.2">
      <c r="A2169"/>
      <c r="B2169" s="41"/>
    </row>
    <row r="2170" spans="1:2" x14ac:dyDescent="0.2">
      <c r="A2170"/>
      <c r="B2170" s="41"/>
    </row>
    <row r="2171" spans="1:2" x14ac:dyDescent="0.2">
      <c r="A2171"/>
      <c r="B2171" s="41"/>
    </row>
    <row r="2172" spans="1:2" x14ac:dyDescent="0.2">
      <c r="A2172"/>
      <c r="B2172" s="41"/>
    </row>
    <row r="2173" spans="1:2" x14ac:dyDescent="0.2">
      <c r="A2173"/>
      <c r="B2173" s="41"/>
    </row>
    <row r="2174" spans="1:2" x14ac:dyDescent="0.2">
      <c r="A2174"/>
      <c r="B2174" s="41"/>
    </row>
    <row r="2175" spans="1:2" x14ac:dyDescent="0.2">
      <c r="A2175"/>
      <c r="B2175" s="41"/>
    </row>
    <row r="2176" spans="1:2" x14ac:dyDescent="0.2">
      <c r="A2176"/>
      <c r="B2176" s="41"/>
    </row>
    <row r="2177" spans="1:2" x14ac:dyDescent="0.2">
      <c r="A2177"/>
      <c r="B2177" s="41"/>
    </row>
    <row r="2178" spans="1:2" x14ac:dyDescent="0.2">
      <c r="A2178"/>
      <c r="B2178" s="41"/>
    </row>
    <row r="2179" spans="1:2" x14ac:dyDescent="0.2">
      <c r="A2179"/>
      <c r="B2179" s="41"/>
    </row>
    <row r="2180" spans="1:2" x14ac:dyDescent="0.2">
      <c r="A2180"/>
      <c r="B2180" s="41"/>
    </row>
    <row r="2181" spans="1:2" x14ac:dyDescent="0.2">
      <c r="A2181"/>
      <c r="B2181" s="41"/>
    </row>
    <row r="2182" spans="1:2" x14ac:dyDescent="0.2">
      <c r="A2182"/>
      <c r="B2182" s="41"/>
    </row>
    <row r="2183" spans="1:2" x14ac:dyDescent="0.2">
      <c r="A2183"/>
      <c r="B2183" s="41"/>
    </row>
    <row r="2184" spans="1:2" x14ac:dyDescent="0.2">
      <c r="A2184"/>
      <c r="B2184" s="41"/>
    </row>
    <row r="2185" spans="1:2" x14ac:dyDescent="0.2">
      <c r="A2185"/>
      <c r="B2185" s="41"/>
    </row>
    <row r="2186" spans="1:2" x14ac:dyDescent="0.2">
      <c r="A2186"/>
      <c r="B2186" s="41"/>
    </row>
    <row r="2187" spans="1:2" x14ac:dyDescent="0.2">
      <c r="A2187"/>
      <c r="B2187" s="41"/>
    </row>
    <row r="2188" spans="1:2" x14ac:dyDescent="0.2">
      <c r="A2188"/>
      <c r="B2188" s="41"/>
    </row>
    <row r="2189" spans="1:2" x14ac:dyDescent="0.2">
      <c r="A2189"/>
      <c r="B2189" s="41"/>
    </row>
    <row r="2190" spans="1:2" x14ac:dyDescent="0.2">
      <c r="A2190"/>
      <c r="B2190" s="41"/>
    </row>
    <row r="2191" spans="1:2" x14ac:dyDescent="0.2">
      <c r="A2191"/>
      <c r="B2191" s="41"/>
    </row>
    <row r="2192" spans="1:2" x14ac:dyDescent="0.2">
      <c r="A2192"/>
      <c r="B2192" s="41"/>
    </row>
    <row r="2193" spans="1:2" x14ac:dyDescent="0.2">
      <c r="A2193"/>
      <c r="B2193" s="41"/>
    </row>
    <row r="2194" spans="1:2" x14ac:dyDescent="0.2">
      <c r="A2194"/>
      <c r="B2194" s="41"/>
    </row>
    <row r="2195" spans="1:2" x14ac:dyDescent="0.2">
      <c r="A2195"/>
      <c r="B2195" s="41"/>
    </row>
    <row r="2196" spans="1:2" x14ac:dyDescent="0.2">
      <c r="A2196"/>
      <c r="B2196" s="41"/>
    </row>
    <row r="2197" spans="1:2" x14ac:dyDescent="0.2">
      <c r="A2197"/>
      <c r="B2197" s="41"/>
    </row>
    <row r="2198" spans="1:2" x14ac:dyDescent="0.2">
      <c r="A2198"/>
      <c r="B2198" s="41"/>
    </row>
    <row r="2199" spans="1:2" x14ac:dyDescent="0.2">
      <c r="A2199"/>
      <c r="B2199" s="41"/>
    </row>
    <row r="2200" spans="1:2" x14ac:dyDescent="0.2">
      <c r="A2200"/>
      <c r="B2200" s="41"/>
    </row>
    <row r="2201" spans="1:2" x14ac:dyDescent="0.2">
      <c r="A2201"/>
      <c r="B2201" s="41"/>
    </row>
    <row r="2202" spans="1:2" x14ac:dyDescent="0.2">
      <c r="A2202"/>
      <c r="B2202" s="41"/>
    </row>
    <row r="2203" spans="1:2" x14ac:dyDescent="0.2">
      <c r="A2203"/>
      <c r="B2203" s="41"/>
    </row>
    <row r="2204" spans="1:2" x14ac:dyDescent="0.2">
      <c r="A2204"/>
      <c r="B2204" s="41"/>
    </row>
    <row r="2205" spans="1:2" x14ac:dyDescent="0.2">
      <c r="A2205"/>
      <c r="B2205" s="41"/>
    </row>
    <row r="2206" spans="1:2" x14ac:dyDescent="0.2">
      <c r="A2206"/>
      <c r="B2206" s="41"/>
    </row>
    <row r="2207" spans="1:2" x14ac:dyDescent="0.2">
      <c r="A2207"/>
      <c r="B2207" s="41"/>
    </row>
    <row r="2208" spans="1:2" x14ac:dyDescent="0.2">
      <c r="A2208"/>
      <c r="B2208" s="41"/>
    </row>
    <row r="2209" spans="1:2" x14ac:dyDescent="0.2">
      <c r="A2209"/>
      <c r="B2209" s="41"/>
    </row>
    <row r="2210" spans="1:2" x14ac:dyDescent="0.2">
      <c r="A2210"/>
      <c r="B2210" s="41"/>
    </row>
    <row r="2211" spans="1:2" x14ac:dyDescent="0.2">
      <c r="A2211"/>
      <c r="B2211" s="41"/>
    </row>
    <row r="2212" spans="1:2" x14ac:dyDescent="0.2">
      <c r="A2212"/>
      <c r="B2212" s="41"/>
    </row>
    <row r="2213" spans="1:2" x14ac:dyDescent="0.2">
      <c r="A2213"/>
      <c r="B2213" s="41"/>
    </row>
    <row r="2214" spans="1:2" x14ac:dyDescent="0.2">
      <c r="A2214"/>
      <c r="B2214" s="41"/>
    </row>
    <row r="2215" spans="1:2" x14ac:dyDescent="0.2">
      <c r="A2215"/>
      <c r="B2215" s="41"/>
    </row>
    <row r="2216" spans="1:2" x14ac:dyDescent="0.2">
      <c r="A2216"/>
      <c r="B2216" s="41"/>
    </row>
    <row r="2217" spans="1:2" x14ac:dyDescent="0.2">
      <c r="A2217"/>
      <c r="B2217" s="41"/>
    </row>
    <row r="2218" spans="1:2" x14ac:dyDescent="0.2">
      <c r="A2218"/>
      <c r="B2218" s="41"/>
    </row>
    <row r="2219" spans="1:2" x14ac:dyDescent="0.2">
      <c r="A2219"/>
      <c r="B2219" s="41"/>
    </row>
    <row r="2220" spans="1:2" x14ac:dyDescent="0.2">
      <c r="A2220"/>
      <c r="B2220" s="41"/>
    </row>
    <row r="2221" spans="1:2" x14ac:dyDescent="0.2">
      <c r="A2221"/>
      <c r="B2221" s="41"/>
    </row>
    <row r="2222" spans="1:2" x14ac:dyDescent="0.2">
      <c r="A2222"/>
      <c r="B2222" s="41"/>
    </row>
    <row r="2223" spans="1:2" x14ac:dyDescent="0.2">
      <c r="A2223"/>
      <c r="B2223" s="41"/>
    </row>
    <row r="2224" spans="1:2" x14ac:dyDescent="0.2">
      <c r="A2224"/>
      <c r="B2224" s="41"/>
    </row>
    <row r="2225" spans="1:2" x14ac:dyDescent="0.2">
      <c r="A2225"/>
      <c r="B2225" s="41"/>
    </row>
    <row r="2226" spans="1:2" x14ac:dyDescent="0.2">
      <c r="A2226"/>
      <c r="B2226" s="41"/>
    </row>
    <row r="2227" spans="1:2" x14ac:dyDescent="0.2">
      <c r="A2227"/>
      <c r="B2227" s="41"/>
    </row>
    <row r="2228" spans="1:2" x14ac:dyDescent="0.2">
      <c r="A2228"/>
      <c r="B2228" s="41"/>
    </row>
    <row r="2229" spans="1:2" x14ac:dyDescent="0.2">
      <c r="A2229"/>
      <c r="B2229" s="41"/>
    </row>
    <row r="2230" spans="1:2" x14ac:dyDescent="0.2">
      <c r="A2230"/>
      <c r="B2230" s="41"/>
    </row>
    <row r="2231" spans="1:2" x14ac:dyDescent="0.2">
      <c r="A2231"/>
      <c r="B2231" s="41"/>
    </row>
    <row r="2232" spans="1:2" x14ac:dyDescent="0.2">
      <c r="A2232"/>
      <c r="B2232" s="41"/>
    </row>
    <row r="2233" spans="1:2" x14ac:dyDescent="0.2">
      <c r="A2233"/>
      <c r="B2233" s="41"/>
    </row>
    <row r="2234" spans="1:2" x14ac:dyDescent="0.2">
      <c r="A2234"/>
      <c r="B2234" s="41"/>
    </row>
    <row r="2235" spans="1:2" x14ac:dyDescent="0.2">
      <c r="A2235"/>
      <c r="B2235" s="41"/>
    </row>
    <row r="2236" spans="1:2" x14ac:dyDescent="0.2">
      <c r="A2236"/>
      <c r="B2236" s="41"/>
    </row>
    <row r="2237" spans="1:2" x14ac:dyDescent="0.2">
      <c r="A2237"/>
      <c r="B2237" s="41"/>
    </row>
    <row r="2238" spans="1:2" x14ac:dyDescent="0.2">
      <c r="A2238"/>
      <c r="B2238" s="41"/>
    </row>
    <row r="2239" spans="1:2" x14ac:dyDescent="0.2">
      <c r="A2239"/>
      <c r="B2239" s="41"/>
    </row>
    <row r="2240" spans="1:2" x14ac:dyDescent="0.2">
      <c r="A2240"/>
      <c r="B2240" s="41"/>
    </row>
    <row r="2241" spans="1:2" x14ac:dyDescent="0.2">
      <c r="A2241"/>
      <c r="B2241" s="41"/>
    </row>
    <row r="2242" spans="1:2" x14ac:dyDescent="0.2">
      <c r="A2242"/>
      <c r="B2242" s="41"/>
    </row>
    <row r="2243" spans="1:2" x14ac:dyDescent="0.2">
      <c r="A2243"/>
      <c r="B2243" s="41"/>
    </row>
    <row r="2244" spans="1:2" x14ac:dyDescent="0.2">
      <c r="A2244"/>
      <c r="B2244" s="41"/>
    </row>
    <row r="2245" spans="1:2" x14ac:dyDescent="0.2">
      <c r="A2245"/>
      <c r="B2245" s="41"/>
    </row>
    <row r="2246" spans="1:2" x14ac:dyDescent="0.2">
      <c r="A2246"/>
      <c r="B2246" s="41"/>
    </row>
    <row r="2247" spans="1:2" x14ac:dyDescent="0.2">
      <c r="A2247"/>
      <c r="B2247" s="41"/>
    </row>
    <row r="2248" spans="1:2" x14ac:dyDescent="0.2">
      <c r="A2248"/>
      <c r="B2248" s="41"/>
    </row>
    <row r="2249" spans="1:2" x14ac:dyDescent="0.2">
      <c r="A2249"/>
      <c r="B2249" s="41"/>
    </row>
    <row r="2250" spans="1:2" x14ac:dyDescent="0.2">
      <c r="A2250"/>
      <c r="B2250" s="41"/>
    </row>
    <row r="2251" spans="1:2" x14ac:dyDescent="0.2">
      <c r="A2251"/>
      <c r="B2251" s="41"/>
    </row>
    <row r="2252" spans="1:2" x14ac:dyDescent="0.2">
      <c r="A2252"/>
      <c r="B2252" s="41"/>
    </row>
    <row r="2253" spans="1:2" x14ac:dyDescent="0.2">
      <c r="A2253"/>
      <c r="B2253" s="41"/>
    </row>
    <row r="2254" spans="1:2" x14ac:dyDescent="0.2">
      <c r="A2254"/>
      <c r="B2254" s="41"/>
    </row>
    <row r="2255" spans="1:2" x14ac:dyDescent="0.2">
      <c r="A2255"/>
      <c r="B2255" s="41"/>
    </row>
    <row r="2256" spans="1:2" x14ac:dyDescent="0.2">
      <c r="A2256"/>
      <c r="B2256" s="41"/>
    </row>
    <row r="2257" spans="1:2" x14ac:dyDescent="0.2">
      <c r="A2257"/>
      <c r="B2257" s="41"/>
    </row>
    <row r="2258" spans="1:2" x14ac:dyDescent="0.2">
      <c r="A2258"/>
      <c r="B2258" s="41"/>
    </row>
    <row r="2259" spans="1:2" x14ac:dyDescent="0.2">
      <c r="A2259"/>
      <c r="B2259" s="41"/>
    </row>
    <row r="2260" spans="1:2" x14ac:dyDescent="0.2">
      <c r="A2260"/>
      <c r="B2260" s="41"/>
    </row>
    <row r="2261" spans="1:2" x14ac:dyDescent="0.2">
      <c r="A2261"/>
      <c r="B2261" s="41"/>
    </row>
    <row r="2262" spans="1:2" x14ac:dyDescent="0.2">
      <c r="A2262"/>
      <c r="B2262" s="41"/>
    </row>
    <row r="2263" spans="1:2" x14ac:dyDescent="0.2">
      <c r="A2263"/>
      <c r="B2263" s="41"/>
    </row>
    <row r="2264" spans="1:2" x14ac:dyDescent="0.2">
      <c r="A2264"/>
      <c r="B2264" s="41"/>
    </row>
    <row r="2265" spans="1:2" x14ac:dyDescent="0.2">
      <c r="A2265"/>
      <c r="B2265" s="41"/>
    </row>
    <row r="2266" spans="1:2" x14ac:dyDescent="0.2">
      <c r="A2266"/>
      <c r="B2266" s="41"/>
    </row>
    <row r="2267" spans="1:2" x14ac:dyDescent="0.2">
      <c r="A2267"/>
      <c r="B2267" s="41"/>
    </row>
    <row r="2268" spans="1:2" x14ac:dyDescent="0.2">
      <c r="A2268"/>
      <c r="B2268" s="41"/>
    </row>
    <row r="2269" spans="1:2" x14ac:dyDescent="0.2">
      <c r="A2269"/>
      <c r="B2269" s="41"/>
    </row>
    <row r="2270" spans="1:2" x14ac:dyDescent="0.2">
      <c r="A2270"/>
      <c r="B2270" s="41"/>
    </row>
    <row r="2271" spans="1:2" x14ac:dyDescent="0.2">
      <c r="A2271"/>
      <c r="B2271" s="41"/>
    </row>
    <row r="2272" spans="1:2" x14ac:dyDescent="0.2">
      <c r="A2272"/>
      <c r="B2272" s="41"/>
    </row>
    <row r="2273" spans="1:2" x14ac:dyDescent="0.2">
      <c r="A2273"/>
      <c r="B2273" s="41"/>
    </row>
    <row r="2274" spans="1:2" x14ac:dyDescent="0.2">
      <c r="A2274"/>
      <c r="B2274" s="41"/>
    </row>
    <row r="2275" spans="1:2" x14ac:dyDescent="0.2">
      <c r="A2275"/>
      <c r="B2275" s="41"/>
    </row>
    <row r="2276" spans="1:2" x14ac:dyDescent="0.2">
      <c r="A2276"/>
      <c r="B2276" s="41"/>
    </row>
    <row r="2277" spans="1:2" x14ac:dyDescent="0.2">
      <c r="A2277"/>
      <c r="B2277" s="41"/>
    </row>
    <row r="2278" spans="1:2" x14ac:dyDescent="0.2">
      <c r="A2278"/>
      <c r="B2278" s="41"/>
    </row>
    <row r="2279" spans="1:2" x14ac:dyDescent="0.2">
      <c r="A2279"/>
      <c r="B2279" s="41"/>
    </row>
    <row r="2280" spans="1:2" x14ac:dyDescent="0.2">
      <c r="A2280"/>
      <c r="B2280" s="41"/>
    </row>
    <row r="2281" spans="1:2" x14ac:dyDescent="0.2">
      <c r="A2281"/>
      <c r="B2281" s="41"/>
    </row>
    <row r="2282" spans="1:2" x14ac:dyDescent="0.2">
      <c r="A2282"/>
      <c r="B2282" s="41"/>
    </row>
    <row r="2283" spans="1:2" x14ac:dyDescent="0.2">
      <c r="A2283"/>
      <c r="B2283" s="41"/>
    </row>
    <row r="2284" spans="1:2" x14ac:dyDescent="0.2">
      <c r="A2284"/>
      <c r="B2284" s="41"/>
    </row>
    <row r="2285" spans="1:2" x14ac:dyDescent="0.2">
      <c r="A2285"/>
      <c r="B2285" s="41"/>
    </row>
    <row r="2286" spans="1:2" x14ac:dyDescent="0.2">
      <c r="A2286"/>
      <c r="B2286" s="41"/>
    </row>
    <row r="2287" spans="1:2" x14ac:dyDescent="0.2">
      <c r="A2287"/>
      <c r="B2287" s="41"/>
    </row>
    <row r="2288" spans="1:2" x14ac:dyDescent="0.2">
      <c r="A2288"/>
      <c r="B2288" s="41"/>
    </row>
    <row r="2289" spans="1:2" x14ac:dyDescent="0.2">
      <c r="A2289"/>
      <c r="B2289" s="41"/>
    </row>
    <row r="2290" spans="1:2" x14ac:dyDescent="0.2">
      <c r="A2290"/>
      <c r="B2290" s="41"/>
    </row>
    <row r="2291" spans="1:2" x14ac:dyDescent="0.2">
      <c r="A2291"/>
      <c r="B2291" s="41"/>
    </row>
    <row r="2292" spans="1:2" x14ac:dyDescent="0.2">
      <c r="A2292"/>
      <c r="B2292" s="41"/>
    </row>
    <row r="2293" spans="1:2" x14ac:dyDescent="0.2">
      <c r="A2293"/>
      <c r="B2293" s="41"/>
    </row>
    <row r="2294" spans="1:2" x14ac:dyDescent="0.2">
      <c r="A2294"/>
      <c r="B2294" s="41"/>
    </row>
    <row r="2295" spans="1:2" x14ac:dyDescent="0.2">
      <c r="A2295"/>
      <c r="B2295" s="41"/>
    </row>
    <row r="2296" spans="1:2" x14ac:dyDescent="0.2">
      <c r="A2296"/>
      <c r="B2296" s="41"/>
    </row>
    <row r="2297" spans="1:2" x14ac:dyDescent="0.2">
      <c r="A2297"/>
      <c r="B2297" s="41"/>
    </row>
    <row r="2298" spans="1:2" x14ac:dyDescent="0.2">
      <c r="A2298"/>
      <c r="B2298" s="41"/>
    </row>
    <row r="2299" spans="1:2" x14ac:dyDescent="0.2">
      <c r="A2299"/>
      <c r="B2299" s="41"/>
    </row>
    <row r="2300" spans="1:2" x14ac:dyDescent="0.2">
      <c r="A2300"/>
      <c r="B2300" s="41"/>
    </row>
    <row r="2301" spans="1:2" x14ac:dyDescent="0.2">
      <c r="A2301"/>
      <c r="B2301" s="41"/>
    </row>
    <row r="2302" spans="1:2" x14ac:dyDescent="0.2">
      <c r="A2302"/>
      <c r="B2302" s="41"/>
    </row>
    <row r="2303" spans="1:2" x14ac:dyDescent="0.2">
      <c r="A2303"/>
      <c r="B2303" s="41"/>
    </row>
    <row r="2304" spans="1:2" x14ac:dyDescent="0.2">
      <c r="A2304"/>
      <c r="B2304" s="41"/>
    </row>
    <row r="2305" spans="1:2" x14ac:dyDescent="0.2">
      <c r="A2305"/>
      <c r="B2305" s="41"/>
    </row>
    <row r="2306" spans="1:2" x14ac:dyDescent="0.2">
      <c r="A2306"/>
      <c r="B2306" s="41"/>
    </row>
    <row r="2307" spans="1:2" x14ac:dyDescent="0.2">
      <c r="A2307"/>
      <c r="B2307" s="41"/>
    </row>
    <row r="2308" spans="1:2" x14ac:dyDescent="0.2">
      <c r="A2308"/>
      <c r="B2308" s="41"/>
    </row>
    <row r="2309" spans="1:2" x14ac:dyDescent="0.2">
      <c r="A2309"/>
      <c r="B2309" s="41"/>
    </row>
    <row r="2310" spans="1:2" x14ac:dyDescent="0.2">
      <c r="A2310"/>
      <c r="B2310" s="41"/>
    </row>
    <row r="2311" spans="1:2" x14ac:dyDescent="0.2">
      <c r="A2311"/>
      <c r="B2311" s="41"/>
    </row>
    <row r="2312" spans="1:2" x14ac:dyDescent="0.2">
      <c r="A2312"/>
      <c r="B2312" s="41"/>
    </row>
    <row r="2313" spans="1:2" x14ac:dyDescent="0.2">
      <c r="A2313"/>
      <c r="B2313" s="41"/>
    </row>
    <row r="2314" spans="1:2" x14ac:dyDescent="0.2">
      <c r="A2314"/>
      <c r="B2314" s="41"/>
    </row>
    <row r="2315" spans="1:2" x14ac:dyDescent="0.2">
      <c r="A2315"/>
      <c r="B2315" s="41"/>
    </row>
    <row r="2316" spans="1:2" x14ac:dyDescent="0.2">
      <c r="A2316"/>
      <c r="B2316" s="41"/>
    </row>
    <row r="2317" spans="1:2" x14ac:dyDescent="0.2">
      <c r="A2317"/>
      <c r="B2317" s="41"/>
    </row>
    <row r="2318" spans="1:2" x14ac:dyDescent="0.2">
      <c r="A2318"/>
      <c r="B2318" s="41"/>
    </row>
    <row r="2319" spans="1:2" x14ac:dyDescent="0.2">
      <c r="A2319"/>
      <c r="B2319" s="41"/>
    </row>
    <row r="2320" spans="1:2" x14ac:dyDescent="0.2">
      <c r="A2320"/>
      <c r="B2320" s="41"/>
    </row>
    <row r="2321" spans="1:2" x14ac:dyDescent="0.2">
      <c r="A2321"/>
      <c r="B2321" s="41"/>
    </row>
    <row r="2322" spans="1:2" x14ac:dyDescent="0.2">
      <c r="A2322"/>
      <c r="B2322" s="41"/>
    </row>
    <row r="2323" spans="1:2" x14ac:dyDescent="0.2">
      <c r="A2323"/>
      <c r="B2323" s="41"/>
    </row>
    <row r="2324" spans="1:2" x14ac:dyDescent="0.2">
      <c r="A2324"/>
      <c r="B2324" s="41"/>
    </row>
    <row r="2325" spans="1:2" x14ac:dyDescent="0.2">
      <c r="A2325"/>
      <c r="B2325" s="41"/>
    </row>
    <row r="2326" spans="1:2" x14ac:dyDescent="0.2">
      <c r="A2326"/>
      <c r="B2326" s="41"/>
    </row>
    <row r="2327" spans="1:2" x14ac:dyDescent="0.2">
      <c r="A2327"/>
      <c r="B2327" s="41"/>
    </row>
    <row r="2328" spans="1:2" x14ac:dyDescent="0.2">
      <c r="A2328"/>
      <c r="B2328" s="41"/>
    </row>
    <row r="2329" spans="1:2" x14ac:dyDescent="0.2">
      <c r="A2329"/>
      <c r="B2329" s="41"/>
    </row>
    <row r="2330" spans="1:2" x14ac:dyDescent="0.2">
      <c r="A2330"/>
      <c r="B2330" s="41"/>
    </row>
    <row r="2331" spans="1:2" x14ac:dyDescent="0.2">
      <c r="A2331"/>
      <c r="B2331" s="41"/>
    </row>
    <row r="2332" spans="1:2" x14ac:dyDescent="0.2">
      <c r="A2332"/>
      <c r="B2332" s="41"/>
    </row>
    <row r="2333" spans="1:2" x14ac:dyDescent="0.2">
      <c r="A2333"/>
      <c r="B2333" s="41"/>
    </row>
    <row r="2334" spans="1:2" x14ac:dyDescent="0.2">
      <c r="A2334"/>
      <c r="B2334" s="41"/>
    </row>
    <row r="2335" spans="1:2" x14ac:dyDescent="0.2">
      <c r="A2335"/>
      <c r="B2335" s="41"/>
    </row>
    <row r="2336" spans="1:2" x14ac:dyDescent="0.2">
      <c r="A2336"/>
      <c r="B2336" s="41"/>
    </row>
    <row r="2337" spans="1:2" x14ac:dyDescent="0.2">
      <c r="A2337"/>
      <c r="B2337" s="41"/>
    </row>
    <row r="2338" spans="1:2" x14ac:dyDescent="0.2">
      <c r="A2338"/>
      <c r="B2338" s="41"/>
    </row>
    <row r="2339" spans="1:2" x14ac:dyDescent="0.2">
      <c r="A2339"/>
      <c r="B2339" s="41"/>
    </row>
    <row r="2340" spans="1:2" x14ac:dyDescent="0.2">
      <c r="A2340"/>
      <c r="B2340" s="41"/>
    </row>
    <row r="2341" spans="1:2" x14ac:dyDescent="0.2">
      <c r="A2341"/>
      <c r="B2341" s="41"/>
    </row>
    <row r="2342" spans="1:2" x14ac:dyDescent="0.2">
      <c r="A2342"/>
      <c r="B2342" s="41"/>
    </row>
    <row r="2343" spans="1:2" x14ac:dyDescent="0.2">
      <c r="A2343"/>
      <c r="B2343" s="41"/>
    </row>
    <row r="2344" spans="1:2" x14ac:dyDescent="0.2">
      <c r="A2344"/>
      <c r="B2344" s="41"/>
    </row>
    <row r="2345" spans="1:2" x14ac:dyDescent="0.2">
      <c r="A2345"/>
      <c r="B2345" s="41"/>
    </row>
    <row r="2346" spans="1:2" x14ac:dyDescent="0.2">
      <c r="A2346"/>
      <c r="B2346" s="41"/>
    </row>
    <row r="2347" spans="1:2" x14ac:dyDescent="0.2">
      <c r="A2347"/>
      <c r="B2347" s="41"/>
    </row>
    <row r="2348" spans="1:2" x14ac:dyDescent="0.2">
      <c r="A2348"/>
      <c r="B2348" s="41"/>
    </row>
    <row r="2349" spans="1:2" x14ac:dyDescent="0.2">
      <c r="A2349"/>
      <c r="B2349" s="41"/>
    </row>
    <row r="2350" spans="1:2" x14ac:dyDescent="0.2">
      <c r="A2350"/>
      <c r="B2350" s="41"/>
    </row>
    <row r="2351" spans="1:2" x14ac:dyDescent="0.2">
      <c r="A2351"/>
      <c r="B2351" s="41"/>
    </row>
    <row r="2352" spans="1:2" x14ac:dyDescent="0.2">
      <c r="A2352"/>
      <c r="B2352" s="41"/>
    </row>
    <row r="2353" spans="1:2" x14ac:dyDescent="0.2">
      <c r="A2353"/>
      <c r="B2353" s="41"/>
    </row>
    <row r="2354" spans="1:2" x14ac:dyDescent="0.2">
      <c r="A2354"/>
      <c r="B2354" s="41"/>
    </row>
    <row r="2355" spans="1:2" x14ac:dyDescent="0.2">
      <c r="A2355"/>
      <c r="B2355" s="41"/>
    </row>
    <row r="2356" spans="1:2" x14ac:dyDescent="0.2">
      <c r="A2356"/>
      <c r="B2356" s="41"/>
    </row>
    <row r="2357" spans="1:2" x14ac:dyDescent="0.2">
      <c r="A2357"/>
      <c r="B2357" s="41"/>
    </row>
    <row r="2358" spans="1:2" x14ac:dyDescent="0.2">
      <c r="A2358"/>
      <c r="B2358" s="41"/>
    </row>
    <row r="2359" spans="1:2" x14ac:dyDescent="0.2">
      <c r="A2359"/>
      <c r="B2359" s="41"/>
    </row>
    <row r="2360" spans="1:2" x14ac:dyDescent="0.2">
      <c r="A2360"/>
      <c r="B2360" s="41"/>
    </row>
    <row r="2361" spans="1:2" x14ac:dyDescent="0.2">
      <c r="A2361"/>
      <c r="B2361" s="41"/>
    </row>
    <row r="2362" spans="1:2" x14ac:dyDescent="0.2">
      <c r="A2362"/>
      <c r="B2362" s="41"/>
    </row>
    <row r="2363" spans="1:2" x14ac:dyDescent="0.2">
      <c r="A2363"/>
      <c r="B2363" s="41"/>
    </row>
    <row r="2364" spans="1:2" x14ac:dyDescent="0.2">
      <c r="A2364"/>
      <c r="B2364" s="41"/>
    </row>
    <row r="2365" spans="1:2" x14ac:dyDescent="0.2">
      <c r="A2365"/>
      <c r="B2365" s="41"/>
    </row>
    <row r="2366" spans="1:2" x14ac:dyDescent="0.2">
      <c r="A2366"/>
      <c r="B2366" s="41"/>
    </row>
    <row r="2367" spans="1:2" x14ac:dyDescent="0.2">
      <c r="A2367"/>
      <c r="B2367" s="41"/>
    </row>
    <row r="2368" spans="1:2" x14ac:dyDescent="0.2">
      <c r="A2368"/>
      <c r="B2368" s="41"/>
    </row>
    <row r="2369" spans="1:2" x14ac:dyDescent="0.2">
      <c r="A2369"/>
      <c r="B2369" s="41"/>
    </row>
    <row r="2370" spans="1:2" x14ac:dyDescent="0.2">
      <c r="A2370"/>
      <c r="B2370" s="41"/>
    </row>
    <row r="2371" spans="1:2" x14ac:dyDescent="0.2">
      <c r="A2371"/>
      <c r="B2371" s="41"/>
    </row>
    <row r="2372" spans="1:2" x14ac:dyDescent="0.2">
      <c r="A2372"/>
      <c r="B2372" s="41"/>
    </row>
    <row r="2373" spans="1:2" x14ac:dyDescent="0.2">
      <c r="A2373"/>
      <c r="B2373" s="41"/>
    </row>
    <row r="2374" spans="1:2" x14ac:dyDescent="0.2">
      <c r="A2374"/>
      <c r="B2374" s="41"/>
    </row>
    <row r="2375" spans="1:2" x14ac:dyDescent="0.2">
      <c r="A2375"/>
      <c r="B2375" s="41"/>
    </row>
    <row r="2376" spans="1:2" x14ac:dyDescent="0.2">
      <c r="A2376"/>
      <c r="B2376" s="41"/>
    </row>
    <row r="2377" spans="1:2" x14ac:dyDescent="0.2">
      <c r="A2377"/>
      <c r="B2377" s="41"/>
    </row>
    <row r="2378" spans="1:2" x14ac:dyDescent="0.2">
      <c r="A2378"/>
      <c r="B2378" s="41"/>
    </row>
    <row r="2379" spans="1:2" x14ac:dyDescent="0.2">
      <c r="A2379"/>
      <c r="B2379" s="41"/>
    </row>
    <row r="2380" spans="1:2" x14ac:dyDescent="0.2">
      <c r="A2380"/>
      <c r="B2380" s="41"/>
    </row>
    <row r="2381" spans="1:2" x14ac:dyDescent="0.2">
      <c r="A2381"/>
      <c r="B2381" s="41"/>
    </row>
    <row r="2382" spans="1:2" x14ac:dyDescent="0.2">
      <c r="A2382"/>
      <c r="B2382" s="41"/>
    </row>
    <row r="2383" spans="1:2" x14ac:dyDescent="0.2">
      <c r="A2383"/>
      <c r="B2383" s="41"/>
    </row>
    <row r="2384" spans="1:2" x14ac:dyDescent="0.2">
      <c r="A2384"/>
      <c r="B2384" s="41"/>
    </row>
    <row r="2385" spans="1:2" x14ac:dyDescent="0.2">
      <c r="A2385"/>
      <c r="B2385" s="41"/>
    </row>
    <row r="2386" spans="1:2" x14ac:dyDescent="0.2">
      <c r="A2386"/>
      <c r="B2386" s="41"/>
    </row>
    <row r="2387" spans="1:2" x14ac:dyDescent="0.2">
      <c r="A2387"/>
      <c r="B2387" s="41"/>
    </row>
    <row r="2388" spans="1:2" x14ac:dyDescent="0.2">
      <c r="A2388"/>
      <c r="B2388" s="41"/>
    </row>
    <row r="2389" spans="1:2" x14ac:dyDescent="0.2">
      <c r="A2389"/>
      <c r="B2389" s="41"/>
    </row>
    <row r="2390" spans="1:2" x14ac:dyDescent="0.2">
      <c r="A2390"/>
      <c r="B2390" s="41"/>
    </row>
    <row r="2391" spans="1:2" x14ac:dyDescent="0.2">
      <c r="A2391"/>
      <c r="B2391" s="41"/>
    </row>
    <row r="2392" spans="1:2" x14ac:dyDescent="0.2">
      <c r="A2392"/>
      <c r="B2392" s="41"/>
    </row>
    <row r="2393" spans="1:2" x14ac:dyDescent="0.2">
      <c r="A2393"/>
      <c r="B2393" s="41"/>
    </row>
    <row r="2394" spans="1:2" x14ac:dyDescent="0.2">
      <c r="A2394"/>
      <c r="B2394" s="41"/>
    </row>
    <row r="2395" spans="1:2" x14ac:dyDescent="0.2">
      <c r="A2395"/>
      <c r="B2395" s="41"/>
    </row>
    <row r="2396" spans="1:2" x14ac:dyDescent="0.2">
      <c r="A2396"/>
      <c r="B2396" s="41"/>
    </row>
    <row r="2397" spans="1:2" x14ac:dyDescent="0.2">
      <c r="A2397"/>
      <c r="B2397" s="41"/>
    </row>
    <row r="2398" spans="1:2" x14ac:dyDescent="0.2">
      <c r="A2398"/>
      <c r="B2398" s="41"/>
    </row>
    <row r="2399" spans="1:2" x14ac:dyDescent="0.2">
      <c r="A2399"/>
      <c r="B2399" s="41"/>
    </row>
    <row r="2400" spans="1:2" x14ac:dyDescent="0.2">
      <c r="A2400"/>
      <c r="B2400" s="41"/>
    </row>
    <row r="2401" spans="1:2" x14ac:dyDescent="0.2">
      <c r="A2401"/>
      <c r="B2401" s="41"/>
    </row>
    <row r="2402" spans="1:2" x14ac:dyDescent="0.2">
      <c r="A2402"/>
      <c r="B2402" s="41"/>
    </row>
    <row r="2403" spans="1:2" x14ac:dyDescent="0.2">
      <c r="A2403"/>
      <c r="B2403" s="41"/>
    </row>
    <row r="2404" spans="1:2" x14ac:dyDescent="0.2">
      <c r="A2404"/>
      <c r="B2404" s="41"/>
    </row>
    <row r="2405" spans="1:2" x14ac:dyDescent="0.2">
      <c r="A2405"/>
      <c r="B2405" s="41"/>
    </row>
    <row r="2406" spans="1:2" x14ac:dyDescent="0.2">
      <c r="A2406"/>
      <c r="B2406" s="41"/>
    </row>
    <row r="2407" spans="1:2" x14ac:dyDescent="0.2">
      <c r="A2407"/>
      <c r="B2407" s="41"/>
    </row>
    <row r="2408" spans="1:2" x14ac:dyDescent="0.2">
      <c r="A2408"/>
      <c r="B2408" s="41"/>
    </row>
    <row r="2409" spans="1:2" x14ac:dyDescent="0.2">
      <c r="A2409"/>
      <c r="B2409" s="41"/>
    </row>
    <row r="2410" spans="1:2" x14ac:dyDescent="0.2">
      <c r="A2410"/>
      <c r="B2410" s="41"/>
    </row>
    <row r="2411" spans="1:2" x14ac:dyDescent="0.2">
      <c r="A2411"/>
      <c r="B2411" s="41"/>
    </row>
    <row r="2412" spans="1:2" x14ac:dyDescent="0.2">
      <c r="A2412"/>
      <c r="B2412" s="41"/>
    </row>
    <row r="2413" spans="1:2" x14ac:dyDescent="0.2">
      <c r="A2413"/>
      <c r="B2413" s="41"/>
    </row>
    <row r="2414" spans="1:2" x14ac:dyDescent="0.2">
      <c r="A2414"/>
      <c r="B2414" s="41"/>
    </row>
    <row r="2415" spans="1:2" x14ac:dyDescent="0.2">
      <c r="A2415"/>
      <c r="B2415" s="41"/>
    </row>
    <row r="2416" spans="1:2" x14ac:dyDescent="0.2">
      <c r="A2416"/>
      <c r="B2416" s="41"/>
    </row>
    <row r="2417" spans="1:2" x14ac:dyDescent="0.2">
      <c r="A2417"/>
      <c r="B2417" s="41"/>
    </row>
    <row r="2418" spans="1:2" x14ac:dyDescent="0.2">
      <c r="A2418"/>
      <c r="B2418" s="41"/>
    </row>
    <row r="2419" spans="1:2" x14ac:dyDescent="0.2">
      <c r="A2419"/>
      <c r="B2419" s="41"/>
    </row>
    <row r="2420" spans="1:2" x14ac:dyDescent="0.2">
      <c r="A2420"/>
      <c r="B2420" s="41"/>
    </row>
    <row r="2421" spans="1:2" x14ac:dyDescent="0.2">
      <c r="A2421"/>
      <c r="B2421" s="41"/>
    </row>
    <row r="2422" spans="1:2" x14ac:dyDescent="0.2">
      <c r="A2422"/>
      <c r="B2422" s="41"/>
    </row>
    <row r="2423" spans="1:2" x14ac:dyDescent="0.2">
      <c r="A2423"/>
      <c r="B2423" s="41"/>
    </row>
    <row r="2424" spans="1:2" x14ac:dyDescent="0.2">
      <c r="A2424"/>
      <c r="B2424" s="41"/>
    </row>
    <row r="2425" spans="1:2" x14ac:dyDescent="0.2">
      <c r="A2425"/>
      <c r="B2425" s="41"/>
    </row>
    <row r="2426" spans="1:2" x14ac:dyDescent="0.2">
      <c r="A2426"/>
      <c r="B2426" s="41"/>
    </row>
    <row r="2427" spans="1:2" x14ac:dyDescent="0.2">
      <c r="A2427"/>
      <c r="B2427" s="41"/>
    </row>
    <row r="2428" spans="1:2" x14ac:dyDescent="0.2">
      <c r="A2428"/>
      <c r="B2428" s="41"/>
    </row>
    <row r="2429" spans="1:2" x14ac:dyDescent="0.2">
      <c r="A2429"/>
      <c r="B2429" s="41"/>
    </row>
    <row r="2430" spans="1:2" x14ac:dyDescent="0.2">
      <c r="A2430"/>
      <c r="B2430" s="41"/>
    </row>
    <row r="2431" spans="1:2" x14ac:dyDescent="0.2">
      <c r="A2431"/>
      <c r="B2431" s="41"/>
    </row>
    <row r="2432" spans="1:2" x14ac:dyDescent="0.2">
      <c r="A2432"/>
      <c r="B2432" s="41"/>
    </row>
    <row r="2433" spans="1:2" x14ac:dyDescent="0.2">
      <c r="A2433"/>
      <c r="B2433" s="41"/>
    </row>
    <row r="2434" spans="1:2" x14ac:dyDescent="0.2">
      <c r="A2434"/>
      <c r="B2434" s="41"/>
    </row>
    <row r="2435" spans="1:2" x14ac:dyDescent="0.2">
      <c r="A2435"/>
      <c r="B2435" s="41"/>
    </row>
    <row r="2436" spans="1:2" x14ac:dyDescent="0.2">
      <c r="A2436"/>
      <c r="B2436" s="41"/>
    </row>
    <row r="2437" spans="1:2" x14ac:dyDescent="0.2">
      <c r="A2437"/>
      <c r="B2437" s="41"/>
    </row>
    <row r="2438" spans="1:2" x14ac:dyDescent="0.2">
      <c r="A2438"/>
      <c r="B2438" s="41"/>
    </row>
    <row r="2439" spans="1:2" x14ac:dyDescent="0.2">
      <c r="A2439"/>
      <c r="B2439" s="41"/>
    </row>
    <row r="2440" spans="1:2" x14ac:dyDescent="0.2">
      <c r="A2440"/>
      <c r="B2440" s="41"/>
    </row>
    <row r="2441" spans="1:2" x14ac:dyDescent="0.2">
      <c r="A2441"/>
      <c r="B2441" s="41"/>
    </row>
    <row r="2442" spans="1:2" x14ac:dyDescent="0.2">
      <c r="A2442"/>
      <c r="B2442" s="41"/>
    </row>
    <row r="2443" spans="1:2" x14ac:dyDescent="0.2">
      <c r="A2443"/>
      <c r="B2443" s="41"/>
    </row>
    <row r="2444" spans="1:2" x14ac:dyDescent="0.2">
      <c r="A2444"/>
      <c r="B2444" s="41"/>
    </row>
    <row r="2445" spans="1:2" x14ac:dyDescent="0.2">
      <c r="A2445"/>
      <c r="B2445" s="41"/>
    </row>
    <row r="2446" spans="1:2" x14ac:dyDescent="0.2">
      <c r="A2446"/>
      <c r="B2446" s="41"/>
    </row>
    <row r="2447" spans="1:2" x14ac:dyDescent="0.2">
      <c r="A2447"/>
      <c r="B2447" s="41"/>
    </row>
    <row r="2448" spans="1:2" x14ac:dyDescent="0.2">
      <c r="A2448"/>
      <c r="B2448" s="41"/>
    </row>
    <row r="2449" spans="1:2" x14ac:dyDescent="0.2">
      <c r="A2449"/>
      <c r="B2449" s="41"/>
    </row>
    <row r="2450" spans="1:2" x14ac:dyDescent="0.2">
      <c r="A2450"/>
      <c r="B2450" s="41"/>
    </row>
    <row r="2451" spans="1:2" x14ac:dyDescent="0.2">
      <c r="A2451"/>
      <c r="B2451" s="41"/>
    </row>
    <row r="2452" spans="1:2" x14ac:dyDescent="0.2">
      <c r="A2452"/>
      <c r="B2452" s="41"/>
    </row>
    <row r="2453" spans="1:2" x14ac:dyDescent="0.2">
      <c r="A2453"/>
      <c r="B2453" s="41"/>
    </row>
    <row r="2454" spans="1:2" x14ac:dyDescent="0.2">
      <c r="A2454"/>
      <c r="B2454" s="41"/>
    </row>
    <row r="2455" spans="1:2" x14ac:dyDescent="0.2">
      <c r="A2455"/>
      <c r="B2455" s="41"/>
    </row>
    <row r="2456" spans="1:2" x14ac:dyDescent="0.2">
      <c r="A2456"/>
      <c r="B2456" s="41"/>
    </row>
    <row r="2457" spans="1:2" x14ac:dyDescent="0.2">
      <c r="A2457"/>
      <c r="B2457" s="41"/>
    </row>
    <row r="2458" spans="1:2" x14ac:dyDescent="0.2">
      <c r="A2458"/>
      <c r="B2458" s="41"/>
    </row>
    <row r="2459" spans="1:2" x14ac:dyDescent="0.2">
      <c r="A2459"/>
      <c r="B2459" s="41"/>
    </row>
    <row r="2460" spans="1:2" x14ac:dyDescent="0.2">
      <c r="A2460"/>
      <c r="B2460" s="41"/>
    </row>
    <row r="2461" spans="1:2" x14ac:dyDescent="0.2">
      <c r="A2461"/>
      <c r="B2461" s="41"/>
    </row>
    <row r="2462" spans="1:2" x14ac:dyDescent="0.2">
      <c r="A2462"/>
      <c r="B2462" s="41"/>
    </row>
    <row r="2463" spans="1:2" x14ac:dyDescent="0.2">
      <c r="A2463"/>
      <c r="B2463" s="41"/>
    </row>
    <row r="2464" spans="1:2" x14ac:dyDescent="0.2">
      <c r="A2464"/>
      <c r="B2464" s="41"/>
    </row>
    <row r="2465" spans="1:2" x14ac:dyDescent="0.2">
      <c r="A2465"/>
      <c r="B2465" s="41"/>
    </row>
    <row r="2466" spans="1:2" x14ac:dyDescent="0.2">
      <c r="A2466"/>
      <c r="B2466" s="41"/>
    </row>
    <row r="2467" spans="1:2" x14ac:dyDescent="0.2">
      <c r="A2467"/>
      <c r="B2467" s="41"/>
    </row>
    <row r="2468" spans="1:2" x14ac:dyDescent="0.2">
      <c r="A2468"/>
      <c r="B2468" s="41"/>
    </row>
    <row r="2469" spans="1:2" x14ac:dyDescent="0.2">
      <c r="A2469"/>
      <c r="B2469" s="41"/>
    </row>
    <row r="2470" spans="1:2" x14ac:dyDescent="0.2">
      <c r="A2470"/>
      <c r="B2470" s="41"/>
    </row>
    <row r="2471" spans="1:2" x14ac:dyDescent="0.2">
      <c r="A2471"/>
      <c r="B2471" s="41"/>
    </row>
    <row r="2472" spans="1:2" x14ac:dyDescent="0.2">
      <c r="A2472"/>
      <c r="B2472" s="41"/>
    </row>
    <row r="2473" spans="1:2" x14ac:dyDescent="0.2">
      <c r="A2473"/>
      <c r="B2473" s="41"/>
    </row>
    <row r="2474" spans="1:2" x14ac:dyDescent="0.2">
      <c r="A2474"/>
      <c r="B2474" s="41"/>
    </row>
    <row r="2475" spans="1:2" x14ac:dyDescent="0.2">
      <c r="A2475"/>
      <c r="B2475" s="41"/>
    </row>
    <row r="2476" spans="1:2" x14ac:dyDescent="0.2">
      <c r="A2476"/>
      <c r="B2476" s="41"/>
    </row>
    <row r="2477" spans="1:2" x14ac:dyDescent="0.2">
      <c r="A2477"/>
      <c r="B2477" s="41"/>
    </row>
    <row r="2478" spans="1:2" x14ac:dyDescent="0.2">
      <c r="A2478"/>
      <c r="B2478" s="41"/>
    </row>
    <row r="2479" spans="1:2" x14ac:dyDescent="0.2">
      <c r="A2479"/>
      <c r="B2479" s="41"/>
    </row>
    <row r="2480" spans="1:2" x14ac:dyDescent="0.2">
      <c r="A2480"/>
      <c r="B2480" s="41"/>
    </row>
    <row r="2481" spans="1:2" x14ac:dyDescent="0.2">
      <c r="A2481"/>
      <c r="B2481" s="41"/>
    </row>
    <row r="2482" spans="1:2" x14ac:dyDescent="0.2">
      <c r="A2482"/>
      <c r="B2482" s="41"/>
    </row>
    <row r="2483" spans="1:2" x14ac:dyDescent="0.2">
      <c r="A2483"/>
      <c r="B2483" s="41"/>
    </row>
    <row r="2484" spans="1:2" x14ac:dyDescent="0.2">
      <c r="A2484"/>
      <c r="B2484" s="41"/>
    </row>
    <row r="2485" spans="1:2" x14ac:dyDescent="0.2">
      <c r="A2485"/>
      <c r="B2485" s="41"/>
    </row>
    <row r="2486" spans="1:2" x14ac:dyDescent="0.2">
      <c r="A2486"/>
      <c r="B2486" s="41"/>
    </row>
    <row r="2487" spans="1:2" x14ac:dyDescent="0.2">
      <c r="A2487"/>
      <c r="B2487" s="41"/>
    </row>
    <row r="2488" spans="1:2" x14ac:dyDescent="0.2">
      <c r="A2488"/>
      <c r="B2488" s="41"/>
    </row>
    <row r="2489" spans="1:2" x14ac:dyDescent="0.2">
      <c r="A2489"/>
      <c r="B2489" s="41"/>
    </row>
    <row r="2490" spans="1:2" x14ac:dyDescent="0.2">
      <c r="A2490"/>
      <c r="B2490" s="41"/>
    </row>
    <row r="2491" spans="1:2" x14ac:dyDescent="0.2">
      <c r="A2491"/>
      <c r="B2491" s="41"/>
    </row>
    <row r="2492" spans="1:2" x14ac:dyDescent="0.2">
      <c r="A2492"/>
      <c r="B2492" s="41"/>
    </row>
    <row r="2493" spans="1:2" x14ac:dyDescent="0.2">
      <c r="A2493"/>
      <c r="B2493" s="41"/>
    </row>
    <row r="2494" spans="1:2" x14ac:dyDescent="0.2">
      <c r="A2494"/>
      <c r="B2494" s="41"/>
    </row>
    <row r="2495" spans="1:2" x14ac:dyDescent="0.2">
      <c r="A2495"/>
      <c r="B2495" s="41"/>
    </row>
    <row r="2496" spans="1:2" x14ac:dyDescent="0.2">
      <c r="A2496"/>
      <c r="B2496" s="41"/>
    </row>
    <row r="2497" spans="1:2" x14ac:dyDescent="0.2">
      <c r="A2497"/>
      <c r="B2497" s="41"/>
    </row>
    <row r="2498" spans="1:2" x14ac:dyDescent="0.2">
      <c r="A2498"/>
      <c r="B2498" s="41"/>
    </row>
    <row r="2499" spans="1:2" x14ac:dyDescent="0.2">
      <c r="A2499"/>
      <c r="B2499" s="41"/>
    </row>
    <row r="2500" spans="1:2" x14ac:dyDescent="0.2">
      <c r="A2500"/>
      <c r="B2500" s="41"/>
    </row>
    <row r="2501" spans="1:2" x14ac:dyDescent="0.2">
      <c r="A2501"/>
      <c r="B2501" s="41"/>
    </row>
    <row r="2502" spans="1:2" x14ac:dyDescent="0.2">
      <c r="A2502"/>
      <c r="B2502" s="41"/>
    </row>
    <row r="2503" spans="1:2" x14ac:dyDescent="0.2">
      <c r="A2503"/>
      <c r="B2503" s="41"/>
    </row>
    <row r="2504" spans="1:2" x14ac:dyDescent="0.2">
      <c r="A2504"/>
      <c r="B2504" s="41"/>
    </row>
    <row r="2505" spans="1:2" x14ac:dyDescent="0.2">
      <c r="A2505"/>
      <c r="B2505" s="41"/>
    </row>
    <row r="2506" spans="1:2" x14ac:dyDescent="0.2">
      <c r="A2506"/>
      <c r="B2506" s="41"/>
    </row>
    <row r="2507" spans="1:2" x14ac:dyDescent="0.2">
      <c r="A2507"/>
      <c r="B2507" s="41"/>
    </row>
    <row r="2508" spans="1:2" x14ac:dyDescent="0.2">
      <c r="A2508"/>
      <c r="B2508" s="41"/>
    </row>
    <row r="2509" spans="1:2" x14ac:dyDescent="0.2">
      <c r="A2509"/>
      <c r="B2509" s="41"/>
    </row>
    <row r="2510" spans="1:2" x14ac:dyDescent="0.2">
      <c r="A2510"/>
      <c r="B2510" s="41"/>
    </row>
    <row r="2511" spans="1:2" x14ac:dyDescent="0.2">
      <c r="A2511"/>
      <c r="B2511" s="41"/>
    </row>
    <row r="2512" spans="1:2" x14ac:dyDescent="0.2">
      <c r="A2512"/>
      <c r="B2512" s="41"/>
    </row>
    <row r="2513" spans="1:2" x14ac:dyDescent="0.2">
      <c r="A2513"/>
      <c r="B2513" s="41"/>
    </row>
    <row r="2514" spans="1:2" x14ac:dyDescent="0.2">
      <c r="A2514"/>
      <c r="B2514" s="41"/>
    </row>
    <row r="2515" spans="1:2" x14ac:dyDescent="0.2">
      <c r="A2515"/>
      <c r="B2515" s="41"/>
    </row>
    <row r="2516" spans="1:2" x14ac:dyDescent="0.2">
      <c r="A2516"/>
      <c r="B2516" s="41"/>
    </row>
    <row r="2517" spans="1:2" x14ac:dyDescent="0.2">
      <c r="A2517"/>
      <c r="B2517" s="41"/>
    </row>
    <row r="2518" spans="1:2" x14ac:dyDescent="0.2">
      <c r="A2518"/>
      <c r="B2518" s="41"/>
    </row>
    <row r="2519" spans="1:2" x14ac:dyDescent="0.2">
      <c r="A2519"/>
      <c r="B2519" s="41"/>
    </row>
    <row r="2520" spans="1:2" x14ac:dyDescent="0.2">
      <c r="A2520"/>
      <c r="B2520" s="41"/>
    </row>
    <row r="2521" spans="1:2" x14ac:dyDescent="0.2">
      <c r="A2521"/>
      <c r="B2521" s="41"/>
    </row>
    <row r="2522" spans="1:2" x14ac:dyDescent="0.2">
      <c r="A2522"/>
      <c r="B2522" s="41"/>
    </row>
    <row r="2523" spans="1:2" x14ac:dyDescent="0.2">
      <c r="A2523"/>
      <c r="B2523" s="41"/>
    </row>
    <row r="2524" spans="1:2" x14ac:dyDescent="0.2">
      <c r="A2524"/>
      <c r="B2524" s="41"/>
    </row>
    <row r="2525" spans="1:2" x14ac:dyDescent="0.2">
      <c r="A2525"/>
      <c r="B2525" s="41"/>
    </row>
    <row r="2526" spans="1:2" x14ac:dyDescent="0.2">
      <c r="A2526"/>
      <c r="B2526" s="41"/>
    </row>
    <row r="2527" spans="1:2" x14ac:dyDescent="0.2">
      <c r="A2527"/>
      <c r="B2527" s="41"/>
    </row>
    <row r="2528" spans="1:2" x14ac:dyDescent="0.2">
      <c r="A2528"/>
      <c r="B2528" s="41"/>
    </row>
    <row r="2529" spans="1:2" x14ac:dyDescent="0.2">
      <c r="A2529"/>
      <c r="B2529" s="41"/>
    </row>
    <row r="2530" spans="1:2" x14ac:dyDescent="0.2">
      <c r="A2530"/>
      <c r="B2530" s="41"/>
    </row>
    <row r="2531" spans="1:2" x14ac:dyDescent="0.2">
      <c r="A2531"/>
      <c r="B2531" s="41"/>
    </row>
    <row r="2532" spans="1:2" x14ac:dyDescent="0.2">
      <c r="A2532"/>
      <c r="B2532" s="41"/>
    </row>
    <row r="2533" spans="1:2" x14ac:dyDescent="0.2">
      <c r="A2533"/>
      <c r="B2533" s="41"/>
    </row>
    <row r="2534" spans="1:2" x14ac:dyDescent="0.2">
      <c r="A2534"/>
      <c r="B2534" s="41"/>
    </row>
    <row r="2535" spans="1:2" x14ac:dyDescent="0.2">
      <c r="A2535"/>
      <c r="B2535" s="41"/>
    </row>
    <row r="2536" spans="1:2" x14ac:dyDescent="0.2">
      <c r="A2536"/>
      <c r="B2536" s="41"/>
    </row>
    <row r="2537" spans="1:2" x14ac:dyDescent="0.2">
      <c r="A2537"/>
      <c r="B2537" s="41"/>
    </row>
    <row r="2538" spans="1:2" x14ac:dyDescent="0.2">
      <c r="A2538"/>
      <c r="B2538" s="41"/>
    </row>
    <row r="2539" spans="1:2" x14ac:dyDescent="0.2">
      <c r="A2539"/>
      <c r="B2539" s="41"/>
    </row>
    <row r="2540" spans="1:2" x14ac:dyDescent="0.2">
      <c r="A2540"/>
      <c r="B2540" s="41"/>
    </row>
    <row r="2541" spans="1:2" x14ac:dyDescent="0.2">
      <c r="A2541"/>
      <c r="B2541" s="41"/>
    </row>
    <row r="2542" spans="1:2" x14ac:dyDescent="0.2">
      <c r="A2542"/>
      <c r="B2542" s="41"/>
    </row>
    <row r="2543" spans="1:2" x14ac:dyDescent="0.2">
      <c r="A2543"/>
      <c r="B2543" s="41"/>
    </row>
    <row r="2544" spans="1:2" x14ac:dyDescent="0.2">
      <c r="A2544"/>
      <c r="B2544" s="41"/>
    </row>
    <row r="2545" spans="1:2" x14ac:dyDescent="0.2">
      <c r="A2545"/>
      <c r="B2545" s="41"/>
    </row>
    <row r="2546" spans="1:2" x14ac:dyDescent="0.2">
      <c r="A2546"/>
      <c r="B2546" s="41"/>
    </row>
    <row r="2547" spans="1:2" x14ac:dyDescent="0.2">
      <c r="A2547"/>
      <c r="B2547" s="41"/>
    </row>
    <row r="2548" spans="1:2" x14ac:dyDescent="0.2">
      <c r="A2548"/>
      <c r="B2548" s="41"/>
    </row>
    <row r="2549" spans="1:2" x14ac:dyDescent="0.2">
      <c r="A2549"/>
      <c r="B2549" s="41"/>
    </row>
    <row r="2550" spans="1:2" x14ac:dyDescent="0.2">
      <c r="A2550"/>
      <c r="B2550" s="41"/>
    </row>
    <row r="2551" spans="1:2" x14ac:dyDescent="0.2">
      <c r="A2551"/>
      <c r="B2551" s="41"/>
    </row>
    <row r="2552" spans="1:2" x14ac:dyDescent="0.2">
      <c r="A2552"/>
      <c r="B2552" s="41"/>
    </row>
    <row r="2553" spans="1:2" x14ac:dyDescent="0.2">
      <c r="A2553"/>
      <c r="B2553" s="41"/>
    </row>
    <row r="2554" spans="1:2" x14ac:dyDescent="0.2">
      <c r="A2554"/>
      <c r="B2554" s="41"/>
    </row>
    <row r="2555" spans="1:2" x14ac:dyDescent="0.2">
      <c r="A2555"/>
      <c r="B2555" s="41"/>
    </row>
    <row r="2556" spans="1:2" x14ac:dyDescent="0.2">
      <c r="A2556"/>
      <c r="B2556" s="41"/>
    </row>
    <row r="2557" spans="1:2" x14ac:dyDescent="0.2">
      <c r="A2557"/>
      <c r="B2557" s="41"/>
    </row>
    <row r="2558" spans="1:2" x14ac:dyDescent="0.2">
      <c r="A2558"/>
      <c r="B2558" s="41"/>
    </row>
    <row r="2559" spans="1:2" x14ac:dyDescent="0.2">
      <c r="A2559"/>
      <c r="B2559" s="41"/>
    </row>
    <row r="2560" spans="1:2" x14ac:dyDescent="0.2">
      <c r="A2560"/>
      <c r="B2560" s="41"/>
    </row>
    <row r="2561" spans="1:2" x14ac:dyDescent="0.2">
      <c r="A2561"/>
      <c r="B2561" s="41"/>
    </row>
    <row r="2562" spans="1:2" x14ac:dyDescent="0.2">
      <c r="A2562"/>
      <c r="B2562" s="41"/>
    </row>
    <row r="2563" spans="1:2" x14ac:dyDescent="0.2">
      <c r="A2563"/>
      <c r="B2563" s="41"/>
    </row>
    <row r="2564" spans="1:2" x14ac:dyDescent="0.2">
      <c r="A2564"/>
      <c r="B2564" s="41"/>
    </row>
    <row r="2565" spans="1:2" x14ac:dyDescent="0.2">
      <c r="A2565"/>
      <c r="B2565" s="41"/>
    </row>
    <row r="2566" spans="1:2" x14ac:dyDescent="0.2">
      <c r="A2566"/>
      <c r="B2566" s="41"/>
    </row>
    <row r="2567" spans="1:2" x14ac:dyDescent="0.2">
      <c r="A2567"/>
      <c r="B2567" s="41"/>
    </row>
    <row r="2568" spans="1:2" x14ac:dyDescent="0.2">
      <c r="A2568"/>
      <c r="B2568" s="41"/>
    </row>
    <row r="2569" spans="1:2" x14ac:dyDescent="0.2">
      <c r="A2569"/>
      <c r="B2569" s="41"/>
    </row>
    <row r="2570" spans="1:2" x14ac:dyDescent="0.2">
      <c r="A2570"/>
      <c r="B2570" s="41"/>
    </row>
    <row r="2571" spans="1:2" x14ac:dyDescent="0.2">
      <c r="A2571"/>
      <c r="B2571" s="41"/>
    </row>
    <row r="2572" spans="1:2" x14ac:dyDescent="0.2">
      <c r="A2572"/>
      <c r="B2572" s="41"/>
    </row>
    <row r="2573" spans="1:2" x14ac:dyDescent="0.2">
      <c r="A2573"/>
      <c r="B2573" s="41"/>
    </row>
    <row r="2574" spans="1:2" x14ac:dyDescent="0.2">
      <c r="A2574"/>
      <c r="B2574" s="41"/>
    </row>
    <row r="2575" spans="1:2" x14ac:dyDescent="0.2">
      <c r="A2575"/>
      <c r="B2575" s="41"/>
    </row>
    <row r="2576" spans="1:2" x14ac:dyDescent="0.2">
      <c r="A2576"/>
      <c r="B2576" s="41"/>
    </row>
    <row r="2577" spans="1:2" x14ac:dyDescent="0.2">
      <c r="A2577"/>
      <c r="B2577" s="41"/>
    </row>
    <row r="2578" spans="1:2" x14ac:dyDescent="0.2">
      <c r="A2578"/>
      <c r="B2578" s="41"/>
    </row>
    <row r="2579" spans="1:2" x14ac:dyDescent="0.2">
      <c r="A2579"/>
      <c r="B2579" s="41"/>
    </row>
    <row r="2580" spans="1:2" x14ac:dyDescent="0.2">
      <c r="A2580"/>
      <c r="B2580" s="41"/>
    </row>
    <row r="2581" spans="1:2" x14ac:dyDescent="0.2">
      <c r="A2581"/>
      <c r="B2581" s="41"/>
    </row>
    <row r="2582" spans="1:2" x14ac:dyDescent="0.2">
      <c r="A2582"/>
      <c r="B2582" s="41"/>
    </row>
    <row r="2583" spans="1:2" x14ac:dyDescent="0.2">
      <c r="A2583"/>
      <c r="B2583" s="41"/>
    </row>
    <row r="2584" spans="1:2" x14ac:dyDescent="0.2">
      <c r="A2584"/>
      <c r="B2584" s="41"/>
    </row>
    <row r="2585" spans="1:2" x14ac:dyDescent="0.2">
      <c r="A2585"/>
      <c r="B2585" s="41"/>
    </row>
    <row r="2586" spans="1:2" x14ac:dyDescent="0.2">
      <c r="A2586"/>
      <c r="B2586" s="41"/>
    </row>
    <row r="2587" spans="1:2" x14ac:dyDescent="0.2">
      <c r="A2587"/>
      <c r="B2587" s="41"/>
    </row>
    <row r="2588" spans="1:2" x14ac:dyDescent="0.2">
      <c r="A2588"/>
      <c r="B2588" s="41"/>
    </row>
    <row r="2589" spans="1:2" x14ac:dyDescent="0.2">
      <c r="A2589"/>
      <c r="B2589" s="41"/>
    </row>
    <row r="2590" spans="1:2" x14ac:dyDescent="0.2">
      <c r="A2590"/>
      <c r="B2590" s="41"/>
    </row>
    <row r="2591" spans="1:2" x14ac:dyDescent="0.2">
      <c r="A2591"/>
      <c r="B2591" s="41"/>
    </row>
    <row r="2592" spans="1:2" x14ac:dyDescent="0.2">
      <c r="A2592"/>
      <c r="B2592" s="41"/>
    </row>
    <row r="2593" spans="1:2" x14ac:dyDescent="0.2">
      <c r="A2593"/>
      <c r="B2593" s="41"/>
    </row>
    <row r="2594" spans="1:2" x14ac:dyDescent="0.2">
      <c r="A2594"/>
      <c r="B2594" s="41"/>
    </row>
    <row r="2595" spans="1:2" x14ac:dyDescent="0.2">
      <c r="A2595"/>
      <c r="B2595" s="41"/>
    </row>
    <row r="2596" spans="1:2" x14ac:dyDescent="0.2">
      <c r="A2596"/>
      <c r="B2596" s="41"/>
    </row>
    <row r="2597" spans="1:2" x14ac:dyDescent="0.2">
      <c r="A2597"/>
      <c r="B2597" s="41"/>
    </row>
    <row r="2598" spans="1:2" x14ac:dyDescent="0.2">
      <c r="A2598"/>
      <c r="B2598" s="41"/>
    </row>
    <row r="2599" spans="1:2" x14ac:dyDescent="0.2">
      <c r="A2599"/>
      <c r="B2599" s="41"/>
    </row>
    <row r="2600" spans="1:2" x14ac:dyDescent="0.2">
      <c r="A2600"/>
      <c r="B2600" s="41"/>
    </row>
    <row r="2601" spans="1:2" x14ac:dyDescent="0.2">
      <c r="A2601"/>
      <c r="B2601" s="41"/>
    </row>
    <row r="2602" spans="1:2" x14ac:dyDescent="0.2">
      <c r="A2602"/>
      <c r="B2602" s="41"/>
    </row>
    <row r="2603" spans="1:2" x14ac:dyDescent="0.2">
      <c r="A2603"/>
      <c r="B2603" s="41"/>
    </row>
    <row r="2604" spans="1:2" x14ac:dyDescent="0.2">
      <c r="A2604"/>
      <c r="B2604" s="41"/>
    </row>
    <row r="2605" spans="1:2" x14ac:dyDescent="0.2">
      <c r="A2605"/>
      <c r="B2605" s="41"/>
    </row>
    <row r="2606" spans="1:2" x14ac:dyDescent="0.2">
      <c r="A2606"/>
      <c r="B2606" s="41"/>
    </row>
    <row r="2607" spans="1:2" x14ac:dyDescent="0.2">
      <c r="A2607"/>
      <c r="B2607" s="41"/>
    </row>
    <row r="2608" spans="1:2" x14ac:dyDescent="0.2">
      <c r="A2608"/>
      <c r="B2608" s="41"/>
    </row>
    <row r="2609" spans="1:2" x14ac:dyDescent="0.2">
      <c r="A2609"/>
      <c r="B2609" s="41"/>
    </row>
    <row r="2610" spans="1:2" x14ac:dyDescent="0.2">
      <c r="A2610"/>
      <c r="B2610" s="41"/>
    </row>
    <row r="2611" spans="1:2" x14ac:dyDescent="0.2">
      <c r="A2611"/>
      <c r="B2611" s="41"/>
    </row>
    <row r="2612" spans="1:2" x14ac:dyDescent="0.2">
      <c r="A2612"/>
      <c r="B2612" s="41"/>
    </row>
    <row r="2613" spans="1:2" x14ac:dyDescent="0.2">
      <c r="A2613"/>
      <c r="B2613" s="41"/>
    </row>
    <row r="2614" spans="1:2" x14ac:dyDescent="0.2">
      <c r="A2614"/>
      <c r="B2614" s="41"/>
    </row>
    <row r="2615" spans="1:2" x14ac:dyDescent="0.2">
      <c r="A2615"/>
      <c r="B2615" s="41"/>
    </row>
    <row r="2616" spans="1:2" x14ac:dyDescent="0.2">
      <c r="A2616"/>
      <c r="B2616" s="41"/>
    </row>
    <row r="2617" spans="1:2" x14ac:dyDescent="0.2">
      <c r="A2617"/>
      <c r="B2617" s="41"/>
    </row>
    <row r="2618" spans="1:2" x14ac:dyDescent="0.2">
      <c r="A2618"/>
      <c r="B2618" s="41"/>
    </row>
    <row r="2619" spans="1:2" x14ac:dyDescent="0.2">
      <c r="A2619"/>
      <c r="B2619" s="41"/>
    </row>
    <row r="2620" spans="1:2" x14ac:dyDescent="0.2">
      <c r="A2620"/>
      <c r="B2620" s="41"/>
    </row>
    <row r="2621" spans="1:2" x14ac:dyDescent="0.2">
      <c r="A2621"/>
      <c r="B2621" s="41"/>
    </row>
    <row r="2622" spans="1:2" x14ac:dyDescent="0.2">
      <c r="A2622"/>
      <c r="B2622" s="41"/>
    </row>
    <row r="2623" spans="1:2" x14ac:dyDescent="0.2">
      <c r="A2623"/>
      <c r="B2623" s="41"/>
    </row>
    <row r="2624" spans="1:2" x14ac:dyDescent="0.2">
      <c r="A2624"/>
      <c r="B2624" s="41"/>
    </row>
    <row r="2625" spans="1:2" x14ac:dyDescent="0.2">
      <c r="A2625"/>
      <c r="B2625" s="41"/>
    </row>
    <row r="2626" spans="1:2" x14ac:dyDescent="0.2">
      <c r="A2626"/>
      <c r="B2626" s="41"/>
    </row>
    <row r="2627" spans="1:2" x14ac:dyDescent="0.2">
      <c r="A2627"/>
      <c r="B2627" s="41"/>
    </row>
    <row r="2628" spans="1:2" x14ac:dyDescent="0.2">
      <c r="A2628"/>
      <c r="B2628" s="41"/>
    </row>
    <row r="2629" spans="1:2" x14ac:dyDescent="0.2">
      <c r="A2629"/>
      <c r="B2629" s="41"/>
    </row>
    <row r="2630" spans="1:2" x14ac:dyDescent="0.2">
      <c r="A2630"/>
      <c r="B2630" s="41"/>
    </row>
    <row r="2631" spans="1:2" x14ac:dyDescent="0.2">
      <c r="A2631"/>
      <c r="B2631" s="41"/>
    </row>
    <row r="2632" spans="1:2" x14ac:dyDescent="0.2">
      <c r="A2632"/>
      <c r="B2632" s="41"/>
    </row>
    <row r="2633" spans="1:2" x14ac:dyDescent="0.2">
      <c r="A2633"/>
      <c r="B2633" s="41"/>
    </row>
    <row r="2634" spans="1:2" x14ac:dyDescent="0.2">
      <c r="A2634"/>
      <c r="B2634" s="41"/>
    </row>
    <row r="2635" spans="1:2" x14ac:dyDescent="0.2">
      <c r="A2635"/>
      <c r="B2635" s="41"/>
    </row>
    <row r="2636" spans="1:2" x14ac:dyDescent="0.2">
      <c r="A2636"/>
      <c r="B2636" s="41"/>
    </row>
    <row r="2637" spans="1:2" x14ac:dyDescent="0.2">
      <c r="A2637"/>
      <c r="B2637" s="41"/>
    </row>
    <row r="2638" spans="1:2" x14ac:dyDescent="0.2">
      <c r="A2638"/>
      <c r="B2638" s="41"/>
    </row>
    <row r="2639" spans="1:2" x14ac:dyDescent="0.2">
      <c r="A2639"/>
      <c r="B2639" s="41"/>
    </row>
    <row r="2640" spans="1:2" x14ac:dyDescent="0.2">
      <c r="A2640"/>
      <c r="B2640" s="41"/>
    </row>
    <row r="2641" spans="1:2" x14ac:dyDescent="0.2">
      <c r="A2641"/>
      <c r="B2641" s="41"/>
    </row>
    <row r="2642" spans="1:2" x14ac:dyDescent="0.2">
      <c r="A2642"/>
      <c r="B2642" s="41"/>
    </row>
    <row r="2643" spans="1:2" x14ac:dyDescent="0.2">
      <c r="A2643"/>
      <c r="B2643" s="41"/>
    </row>
    <row r="2644" spans="1:2" x14ac:dyDescent="0.2">
      <c r="A2644"/>
      <c r="B2644" s="41"/>
    </row>
    <row r="2645" spans="1:2" x14ac:dyDescent="0.2">
      <c r="A2645"/>
      <c r="B2645" s="41"/>
    </row>
    <row r="2646" spans="1:2" x14ac:dyDescent="0.2">
      <c r="A2646"/>
      <c r="B2646" s="41"/>
    </row>
    <row r="2647" spans="1:2" x14ac:dyDescent="0.2">
      <c r="A2647"/>
      <c r="B2647" s="41"/>
    </row>
    <row r="2648" spans="1:2" x14ac:dyDescent="0.2">
      <c r="A2648"/>
      <c r="B2648" s="41"/>
    </row>
    <row r="2649" spans="1:2" x14ac:dyDescent="0.2">
      <c r="A2649"/>
      <c r="B2649" s="41"/>
    </row>
    <row r="2650" spans="1:2" x14ac:dyDescent="0.2">
      <c r="A2650"/>
      <c r="B2650" s="41"/>
    </row>
    <row r="2651" spans="1:2" x14ac:dyDescent="0.2">
      <c r="A2651"/>
      <c r="B2651" s="41"/>
    </row>
    <row r="2652" spans="1:2" x14ac:dyDescent="0.2">
      <c r="A2652"/>
      <c r="B2652" s="41"/>
    </row>
    <row r="2653" spans="1:2" x14ac:dyDescent="0.2">
      <c r="A2653"/>
      <c r="B2653" s="41"/>
    </row>
    <row r="2654" spans="1:2" x14ac:dyDescent="0.2">
      <c r="A2654"/>
      <c r="B2654" s="41"/>
    </row>
    <row r="2655" spans="1:2" x14ac:dyDescent="0.2">
      <c r="A2655"/>
      <c r="B2655" s="41"/>
    </row>
    <row r="2656" spans="1:2" x14ac:dyDescent="0.2">
      <c r="A2656"/>
      <c r="B2656" s="41"/>
    </row>
    <row r="2657" spans="1:2" x14ac:dyDescent="0.2">
      <c r="A2657"/>
      <c r="B2657" s="41"/>
    </row>
    <row r="2658" spans="1:2" x14ac:dyDescent="0.2">
      <c r="A2658"/>
      <c r="B2658" s="41"/>
    </row>
    <row r="2659" spans="1:2" x14ac:dyDescent="0.2">
      <c r="A2659"/>
      <c r="B2659" s="41"/>
    </row>
    <row r="2660" spans="1:2" x14ac:dyDescent="0.2">
      <c r="A2660"/>
      <c r="B2660" s="41"/>
    </row>
    <row r="2661" spans="1:2" x14ac:dyDescent="0.2">
      <c r="A2661"/>
      <c r="B2661" s="41"/>
    </row>
    <row r="2662" spans="1:2" x14ac:dyDescent="0.2">
      <c r="A2662"/>
      <c r="B2662" s="41"/>
    </row>
    <row r="2663" spans="1:2" x14ac:dyDescent="0.2">
      <c r="A2663"/>
      <c r="B2663" s="41"/>
    </row>
    <row r="2664" spans="1:2" x14ac:dyDescent="0.2">
      <c r="A2664"/>
      <c r="B2664" s="41"/>
    </row>
    <row r="2665" spans="1:2" x14ac:dyDescent="0.2">
      <c r="A2665"/>
      <c r="B2665" s="41"/>
    </row>
    <row r="2666" spans="1:2" x14ac:dyDescent="0.2">
      <c r="A2666"/>
      <c r="B2666" s="41"/>
    </row>
    <row r="2667" spans="1:2" x14ac:dyDescent="0.2">
      <c r="A2667"/>
      <c r="B2667" s="41"/>
    </row>
    <row r="2668" spans="1:2" x14ac:dyDescent="0.2">
      <c r="A2668"/>
      <c r="B2668" s="41"/>
    </row>
    <row r="2669" spans="1:2" x14ac:dyDescent="0.2">
      <c r="A2669"/>
      <c r="B2669" s="41"/>
    </row>
    <row r="2670" spans="1:2" x14ac:dyDescent="0.2">
      <c r="A2670"/>
      <c r="B2670" s="41"/>
    </row>
    <row r="2671" spans="1:2" x14ac:dyDescent="0.2">
      <c r="A2671"/>
      <c r="B2671" s="41"/>
    </row>
    <row r="2672" spans="1:2" x14ac:dyDescent="0.2">
      <c r="A2672"/>
      <c r="B2672" s="41"/>
    </row>
    <row r="2673" spans="1:2" x14ac:dyDescent="0.2">
      <c r="A2673"/>
      <c r="B2673" s="41"/>
    </row>
    <row r="2674" spans="1:2" x14ac:dyDescent="0.2">
      <c r="A2674"/>
      <c r="B2674" s="41"/>
    </row>
    <row r="2675" spans="1:2" x14ac:dyDescent="0.2">
      <c r="A2675"/>
      <c r="B2675" s="41"/>
    </row>
    <row r="2676" spans="1:2" x14ac:dyDescent="0.2">
      <c r="A2676"/>
      <c r="B2676" s="41"/>
    </row>
    <row r="2677" spans="1:2" x14ac:dyDescent="0.2">
      <c r="A2677"/>
      <c r="B2677" s="41"/>
    </row>
    <row r="2678" spans="1:2" x14ac:dyDescent="0.2">
      <c r="A2678"/>
      <c r="B2678" s="41"/>
    </row>
    <row r="2679" spans="1:2" x14ac:dyDescent="0.2">
      <c r="A2679"/>
      <c r="B2679" s="41"/>
    </row>
    <row r="2680" spans="1:2" x14ac:dyDescent="0.2">
      <c r="A2680"/>
      <c r="B2680" s="41"/>
    </row>
    <row r="2681" spans="1:2" x14ac:dyDescent="0.2">
      <c r="A2681"/>
      <c r="B2681" s="41"/>
    </row>
    <row r="2682" spans="1:2" x14ac:dyDescent="0.2">
      <c r="A2682"/>
      <c r="B2682" s="41"/>
    </row>
    <row r="2683" spans="1:2" x14ac:dyDescent="0.2">
      <c r="A2683"/>
      <c r="B2683" s="41"/>
    </row>
    <row r="2684" spans="1:2" x14ac:dyDescent="0.2">
      <c r="A2684"/>
      <c r="B2684" s="41"/>
    </row>
    <row r="2685" spans="1:2" x14ac:dyDescent="0.2">
      <c r="A2685"/>
      <c r="B2685" s="41"/>
    </row>
    <row r="2686" spans="1:2" x14ac:dyDescent="0.2">
      <c r="A2686"/>
      <c r="B2686" s="41"/>
    </row>
    <row r="2687" spans="1:2" x14ac:dyDescent="0.2">
      <c r="A2687"/>
      <c r="B2687" s="41"/>
    </row>
    <row r="2688" spans="1:2" x14ac:dyDescent="0.2">
      <c r="A2688"/>
      <c r="B2688" s="41"/>
    </row>
    <row r="2689" spans="1:2" x14ac:dyDescent="0.2">
      <c r="A2689"/>
      <c r="B2689" s="41"/>
    </row>
    <row r="2690" spans="1:2" x14ac:dyDescent="0.2">
      <c r="A2690"/>
      <c r="B2690" s="41"/>
    </row>
    <row r="2691" spans="1:2" x14ac:dyDescent="0.2">
      <c r="A2691"/>
      <c r="B2691" s="41"/>
    </row>
    <row r="2692" spans="1:2" x14ac:dyDescent="0.2">
      <c r="A2692"/>
      <c r="B2692" s="41"/>
    </row>
    <row r="2693" spans="1:2" x14ac:dyDescent="0.2">
      <c r="A2693"/>
      <c r="B2693" s="41"/>
    </row>
    <row r="2694" spans="1:2" x14ac:dyDescent="0.2">
      <c r="A2694"/>
      <c r="B2694" s="41"/>
    </row>
    <row r="2695" spans="1:2" x14ac:dyDescent="0.2">
      <c r="A2695"/>
      <c r="B2695" s="41"/>
    </row>
    <row r="2696" spans="1:2" x14ac:dyDescent="0.2">
      <c r="A2696"/>
      <c r="B2696" s="41"/>
    </row>
    <row r="2697" spans="1:2" x14ac:dyDescent="0.2">
      <c r="A2697"/>
      <c r="B2697" s="41"/>
    </row>
    <row r="2698" spans="1:2" x14ac:dyDescent="0.2">
      <c r="A2698"/>
      <c r="B2698" s="41"/>
    </row>
    <row r="2699" spans="1:2" x14ac:dyDescent="0.2">
      <c r="A2699"/>
      <c r="B2699" s="41"/>
    </row>
    <row r="2700" spans="1:2" x14ac:dyDescent="0.2">
      <c r="A2700"/>
      <c r="B2700" s="41"/>
    </row>
    <row r="2701" spans="1:2" x14ac:dyDescent="0.2">
      <c r="A2701"/>
      <c r="B2701" s="41"/>
    </row>
    <row r="2702" spans="1:2" x14ac:dyDescent="0.2">
      <c r="A2702"/>
      <c r="B2702" s="41"/>
    </row>
    <row r="2703" spans="1:2" x14ac:dyDescent="0.2">
      <c r="A2703"/>
      <c r="B2703" s="41"/>
    </row>
    <row r="2704" spans="1:2" x14ac:dyDescent="0.2">
      <c r="A2704"/>
      <c r="B2704" s="41"/>
    </row>
    <row r="2705" spans="1:2" x14ac:dyDescent="0.2">
      <c r="A2705"/>
      <c r="B2705" s="41"/>
    </row>
    <row r="2706" spans="1:2" x14ac:dyDescent="0.2">
      <c r="A2706"/>
      <c r="B2706" s="41"/>
    </row>
    <row r="2707" spans="1:2" x14ac:dyDescent="0.2">
      <c r="A2707"/>
      <c r="B2707" s="41"/>
    </row>
    <row r="2708" spans="1:2" x14ac:dyDescent="0.2">
      <c r="A2708"/>
      <c r="B2708" s="41"/>
    </row>
    <row r="2709" spans="1:2" x14ac:dyDescent="0.2">
      <c r="A2709"/>
      <c r="B2709" s="41"/>
    </row>
    <row r="2710" spans="1:2" x14ac:dyDescent="0.2">
      <c r="A2710"/>
      <c r="B2710" s="41"/>
    </row>
    <row r="2711" spans="1:2" x14ac:dyDescent="0.2">
      <c r="A2711"/>
      <c r="B2711" s="41"/>
    </row>
    <row r="2712" spans="1:2" x14ac:dyDescent="0.2">
      <c r="A2712"/>
      <c r="B2712" s="41"/>
    </row>
    <row r="2713" spans="1:2" x14ac:dyDescent="0.2">
      <c r="A2713"/>
      <c r="B2713" s="41"/>
    </row>
    <row r="2714" spans="1:2" x14ac:dyDescent="0.2">
      <c r="A2714"/>
      <c r="B2714" s="41"/>
    </row>
    <row r="2715" spans="1:2" x14ac:dyDescent="0.2">
      <c r="A2715"/>
      <c r="B2715" s="41"/>
    </row>
    <row r="2716" spans="1:2" x14ac:dyDescent="0.2">
      <c r="A2716"/>
      <c r="B2716" s="41"/>
    </row>
    <row r="2717" spans="1:2" x14ac:dyDescent="0.2">
      <c r="A2717"/>
      <c r="B2717" s="41"/>
    </row>
    <row r="2718" spans="1:2" x14ac:dyDescent="0.2">
      <c r="A2718"/>
      <c r="B2718" s="41"/>
    </row>
    <row r="2719" spans="1:2" x14ac:dyDescent="0.2">
      <c r="A2719"/>
      <c r="B2719" s="41"/>
    </row>
    <row r="2720" spans="1:2" x14ac:dyDescent="0.2">
      <c r="A2720"/>
      <c r="B2720" s="41"/>
    </row>
    <row r="2721" spans="1:2" x14ac:dyDescent="0.2">
      <c r="A2721"/>
      <c r="B2721" s="41"/>
    </row>
    <row r="2722" spans="1:2" x14ac:dyDescent="0.2">
      <c r="A2722"/>
      <c r="B2722" s="41"/>
    </row>
    <row r="2723" spans="1:2" x14ac:dyDescent="0.2">
      <c r="A2723"/>
      <c r="B2723" s="41"/>
    </row>
    <row r="2724" spans="1:2" x14ac:dyDescent="0.2">
      <c r="A2724"/>
      <c r="B2724" s="41"/>
    </row>
    <row r="2725" spans="1:2" x14ac:dyDescent="0.2">
      <c r="A2725"/>
      <c r="B2725" s="41"/>
    </row>
    <row r="2726" spans="1:2" x14ac:dyDescent="0.2">
      <c r="A2726"/>
      <c r="B2726" s="41"/>
    </row>
    <row r="2727" spans="1:2" x14ac:dyDescent="0.2">
      <c r="A2727"/>
      <c r="B2727" s="41"/>
    </row>
    <row r="2728" spans="1:2" x14ac:dyDescent="0.2">
      <c r="A2728"/>
      <c r="B2728" s="41"/>
    </row>
    <row r="2729" spans="1:2" x14ac:dyDescent="0.2">
      <c r="A2729"/>
      <c r="B2729" s="41"/>
    </row>
    <row r="2730" spans="1:2" x14ac:dyDescent="0.2">
      <c r="A2730"/>
      <c r="B2730" s="41"/>
    </row>
    <row r="2731" spans="1:2" x14ac:dyDescent="0.2">
      <c r="A2731"/>
      <c r="B2731" s="41"/>
    </row>
    <row r="2732" spans="1:2" x14ac:dyDescent="0.2">
      <c r="A2732"/>
      <c r="B2732" s="41"/>
    </row>
    <row r="2733" spans="1:2" x14ac:dyDescent="0.2">
      <c r="A2733"/>
      <c r="B2733" s="41"/>
    </row>
    <row r="2734" spans="1:2" x14ac:dyDescent="0.2">
      <c r="A2734"/>
      <c r="B2734" s="41"/>
    </row>
    <row r="2735" spans="1:2" x14ac:dyDescent="0.2">
      <c r="A2735"/>
      <c r="B2735" s="41"/>
    </row>
    <row r="2736" spans="1:2" x14ac:dyDescent="0.2">
      <c r="A2736"/>
      <c r="B2736" s="41"/>
    </row>
    <row r="2737" spans="1:2" x14ac:dyDescent="0.2">
      <c r="A2737"/>
      <c r="B2737" s="41"/>
    </row>
    <row r="2738" spans="1:2" x14ac:dyDescent="0.2">
      <c r="A2738"/>
      <c r="B2738" s="41"/>
    </row>
    <row r="2739" spans="1:2" x14ac:dyDescent="0.2">
      <c r="A2739"/>
      <c r="B2739" s="41"/>
    </row>
    <row r="2740" spans="1:2" x14ac:dyDescent="0.2">
      <c r="A2740"/>
      <c r="B2740" s="41"/>
    </row>
    <row r="2741" spans="1:2" x14ac:dyDescent="0.2">
      <c r="A2741"/>
      <c r="B2741" s="41"/>
    </row>
    <row r="2742" spans="1:2" x14ac:dyDescent="0.2">
      <c r="A2742"/>
      <c r="B2742" s="41"/>
    </row>
    <row r="2743" spans="1:2" x14ac:dyDescent="0.2">
      <c r="A2743"/>
      <c r="B2743" s="41"/>
    </row>
    <row r="2744" spans="1:2" x14ac:dyDescent="0.2">
      <c r="A2744"/>
      <c r="B2744" s="41"/>
    </row>
    <row r="2745" spans="1:2" x14ac:dyDescent="0.2">
      <c r="A2745"/>
      <c r="B2745" s="41"/>
    </row>
    <row r="2746" spans="1:2" x14ac:dyDescent="0.2">
      <c r="A2746"/>
      <c r="B2746" s="41"/>
    </row>
    <row r="2747" spans="1:2" x14ac:dyDescent="0.2">
      <c r="A2747"/>
      <c r="B2747" s="41"/>
    </row>
    <row r="2748" spans="1:2" x14ac:dyDescent="0.2">
      <c r="A2748"/>
      <c r="B2748" s="41"/>
    </row>
    <row r="2749" spans="1:2" x14ac:dyDescent="0.2">
      <c r="A2749"/>
      <c r="B2749" s="41"/>
    </row>
    <row r="2750" spans="1:2" x14ac:dyDescent="0.2">
      <c r="A2750"/>
      <c r="B2750" s="41"/>
    </row>
    <row r="2751" spans="1:2" x14ac:dyDescent="0.2">
      <c r="A2751"/>
      <c r="B2751" s="41"/>
    </row>
    <row r="2752" spans="1:2" x14ac:dyDescent="0.2">
      <c r="A2752"/>
      <c r="B2752" s="41"/>
    </row>
    <row r="2753" spans="1:2" x14ac:dyDescent="0.2">
      <c r="A2753"/>
      <c r="B2753" s="41"/>
    </row>
    <row r="2754" spans="1:2" x14ac:dyDescent="0.2">
      <c r="A2754"/>
      <c r="B2754" s="41"/>
    </row>
    <row r="2755" spans="1:2" x14ac:dyDescent="0.2">
      <c r="A2755"/>
      <c r="B2755" s="41"/>
    </row>
    <row r="2756" spans="1:2" x14ac:dyDescent="0.2">
      <c r="A2756"/>
      <c r="B2756" s="41"/>
    </row>
    <row r="2757" spans="1:2" x14ac:dyDescent="0.2">
      <c r="A2757"/>
      <c r="B2757" s="41"/>
    </row>
    <row r="2758" spans="1:2" x14ac:dyDescent="0.2">
      <c r="A2758"/>
      <c r="B2758" s="41"/>
    </row>
    <row r="2759" spans="1:2" x14ac:dyDescent="0.2">
      <c r="A2759"/>
      <c r="B2759" s="41"/>
    </row>
    <row r="2760" spans="1:2" x14ac:dyDescent="0.2">
      <c r="A2760"/>
      <c r="B2760" s="41"/>
    </row>
    <row r="2761" spans="1:2" x14ac:dyDescent="0.2">
      <c r="A2761"/>
      <c r="B2761" s="41"/>
    </row>
    <row r="2762" spans="1:2" x14ac:dyDescent="0.2">
      <c r="A2762"/>
      <c r="B2762" s="41"/>
    </row>
    <row r="2763" spans="1:2" x14ac:dyDescent="0.2">
      <c r="A2763"/>
      <c r="B2763" s="41"/>
    </row>
    <row r="2764" spans="1:2" x14ac:dyDescent="0.2">
      <c r="A2764"/>
      <c r="B2764" s="41"/>
    </row>
    <row r="2765" spans="1:2" x14ac:dyDescent="0.2">
      <c r="A2765"/>
      <c r="B2765" s="41"/>
    </row>
    <row r="2766" spans="1:2" x14ac:dyDescent="0.2">
      <c r="A2766"/>
      <c r="B2766" s="41"/>
    </row>
    <row r="2767" spans="1:2" x14ac:dyDescent="0.2">
      <c r="A2767"/>
      <c r="B2767" s="41"/>
    </row>
    <row r="2768" spans="1:2" x14ac:dyDescent="0.2">
      <c r="A2768"/>
      <c r="B2768" s="41"/>
    </row>
    <row r="2769" spans="1:2" x14ac:dyDescent="0.2">
      <c r="A2769"/>
      <c r="B2769" s="41"/>
    </row>
    <row r="2770" spans="1:2" x14ac:dyDescent="0.2">
      <c r="A2770"/>
      <c r="B2770" s="41"/>
    </row>
    <row r="2771" spans="1:2" x14ac:dyDescent="0.2">
      <c r="A2771"/>
      <c r="B2771" s="41"/>
    </row>
    <row r="2772" spans="1:2" x14ac:dyDescent="0.2">
      <c r="A2772"/>
      <c r="B2772" s="41"/>
    </row>
    <row r="2773" spans="1:2" x14ac:dyDescent="0.2">
      <c r="A2773"/>
      <c r="B2773" s="41"/>
    </row>
    <row r="2774" spans="1:2" x14ac:dyDescent="0.2">
      <c r="A2774"/>
      <c r="B2774" s="41"/>
    </row>
    <row r="2775" spans="1:2" x14ac:dyDescent="0.2">
      <c r="A2775"/>
      <c r="B2775" s="41"/>
    </row>
    <row r="2776" spans="1:2" x14ac:dyDescent="0.2">
      <c r="A2776"/>
      <c r="B2776" s="41"/>
    </row>
    <row r="2777" spans="1:2" x14ac:dyDescent="0.2">
      <c r="A2777"/>
      <c r="B2777" s="41"/>
    </row>
    <row r="2778" spans="1:2" x14ac:dyDescent="0.2">
      <c r="A2778"/>
      <c r="B2778" s="41"/>
    </row>
    <row r="2779" spans="1:2" x14ac:dyDescent="0.2">
      <c r="A2779"/>
      <c r="B2779" s="41"/>
    </row>
    <row r="2780" spans="1:2" x14ac:dyDescent="0.2">
      <c r="A2780"/>
      <c r="B2780" s="41"/>
    </row>
    <row r="2781" spans="1:2" x14ac:dyDescent="0.2">
      <c r="A2781"/>
      <c r="B2781" s="41"/>
    </row>
    <row r="2782" spans="1:2" x14ac:dyDescent="0.2">
      <c r="A2782"/>
      <c r="B2782" s="41"/>
    </row>
    <row r="2783" spans="1:2" x14ac:dyDescent="0.2">
      <c r="A2783"/>
      <c r="B2783" s="41"/>
    </row>
    <row r="2784" spans="1:2" x14ac:dyDescent="0.2">
      <c r="A2784"/>
      <c r="B2784" s="41"/>
    </row>
    <row r="2785" spans="1:2" x14ac:dyDescent="0.2">
      <c r="A2785"/>
      <c r="B2785" s="41"/>
    </row>
    <row r="2786" spans="1:2" x14ac:dyDescent="0.2">
      <c r="A2786"/>
      <c r="B2786" s="41"/>
    </row>
    <row r="2787" spans="1:2" x14ac:dyDescent="0.2">
      <c r="A2787"/>
      <c r="B2787" s="41"/>
    </row>
    <row r="2788" spans="1:2" x14ac:dyDescent="0.2">
      <c r="A2788"/>
      <c r="B2788" s="41"/>
    </row>
    <row r="2789" spans="1:2" x14ac:dyDescent="0.2">
      <c r="A2789"/>
      <c r="B2789" s="41"/>
    </row>
    <row r="2790" spans="1:2" x14ac:dyDescent="0.2">
      <c r="A2790"/>
      <c r="B2790" s="41"/>
    </row>
    <row r="2791" spans="1:2" x14ac:dyDescent="0.2">
      <c r="A2791"/>
      <c r="B2791" s="41"/>
    </row>
    <row r="2792" spans="1:2" x14ac:dyDescent="0.2">
      <c r="A2792"/>
      <c r="B2792" s="41"/>
    </row>
    <row r="2793" spans="1:2" x14ac:dyDescent="0.2">
      <c r="A2793"/>
      <c r="B2793" s="41"/>
    </row>
    <row r="2794" spans="1:2" x14ac:dyDescent="0.2">
      <c r="A2794"/>
      <c r="B2794" s="41"/>
    </row>
    <row r="2795" spans="1:2" x14ac:dyDescent="0.2">
      <c r="A2795"/>
      <c r="B2795" s="41"/>
    </row>
    <row r="2796" spans="1:2" x14ac:dyDescent="0.2">
      <c r="A2796"/>
      <c r="B2796" s="41"/>
    </row>
    <row r="2797" spans="1:2" x14ac:dyDescent="0.2">
      <c r="A2797"/>
      <c r="B2797" s="41"/>
    </row>
    <row r="2798" spans="1:2" x14ac:dyDescent="0.2">
      <c r="A2798"/>
      <c r="B2798" s="41"/>
    </row>
    <row r="2799" spans="1:2" x14ac:dyDescent="0.2">
      <c r="A2799"/>
      <c r="B2799" s="41"/>
    </row>
    <row r="2800" spans="1:2" x14ac:dyDescent="0.2">
      <c r="A2800"/>
      <c r="B2800" s="41"/>
    </row>
    <row r="2801" spans="1:2" x14ac:dyDescent="0.2">
      <c r="A2801"/>
      <c r="B2801" s="41"/>
    </row>
    <row r="2802" spans="1:2" x14ac:dyDescent="0.2">
      <c r="A2802"/>
      <c r="B2802" s="41"/>
    </row>
    <row r="2803" spans="1:2" x14ac:dyDescent="0.2">
      <c r="A2803"/>
      <c r="B2803" s="41"/>
    </row>
    <row r="2804" spans="1:2" x14ac:dyDescent="0.2">
      <c r="A2804"/>
      <c r="B2804" s="41"/>
    </row>
    <row r="2805" spans="1:2" x14ac:dyDescent="0.2">
      <c r="A2805"/>
      <c r="B2805" s="41"/>
    </row>
    <row r="2806" spans="1:2" x14ac:dyDescent="0.2">
      <c r="A2806"/>
      <c r="B2806" s="41"/>
    </row>
    <row r="2807" spans="1:2" x14ac:dyDescent="0.2">
      <c r="A2807"/>
      <c r="B2807" s="41"/>
    </row>
    <row r="2808" spans="1:2" x14ac:dyDescent="0.2">
      <c r="A2808"/>
      <c r="B2808" s="41"/>
    </row>
    <row r="2809" spans="1:2" x14ac:dyDescent="0.2">
      <c r="A2809"/>
      <c r="B2809" s="41"/>
    </row>
    <row r="2810" spans="1:2" x14ac:dyDescent="0.2">
      <c r="A2810"/>
      <c r="B2810" s="41"/>
    </row>
    <row r="2811" spans="1:2" x14ac:dyDescent="0.2">
      <c r="A2811"/>
      <c r="B2811" s="41"/>
    </row>
    <row r="2812" spans="1:2" x14ac:dyDescent="0.2">
      <c r="A2812"/>
      <c r="B2812" s="41"/>
    </row>
    <row r="2813" spans="1:2" x14ac:dyDescent="0.2">
      <c r="A2813"/>
      <c r="B2813" s="41"/>
    </row>
    <row r="2814" spans="1:2" x14ac:dyDescent="0.2">
      <c r="A2814"/>
      <c r="B2814" s="41"/>
    </row>
    <row r="2815" spans="1:2" x14ac:dyDescent="0.2">
      <c r="A2815"/>
      <c r="B2815" s="41"/>
    </row>
    <row r="2816" spans="1:2" x14ac:dyDescent="0.2">
      <c r="A2816"/>
      <c r="B2816" s="41"/>
    </row>
    <row r="2817" spans="1:2" x14ac:dyDescent="0.2">
      <c r="A2817"/>
      <c r="B2817" s="41"/>
    </row>
    <row r="2818" spans="1:2" x14ac:dyDescent="0.2">
      <c r="A2818"/>
      <c r="B2818" s="41"/>
    </row>
    <row r="2819" spans="1:2" x14ac:dyDescent="0.2">
      <c r="A2819"/>
      <c r="B2819" s="41"/>
    </row>
    <row r="2820" spans="1:2" x14ac:dyDescent="0.2">
      <c r="A2820"/>
      <c r="B2820" s="41"/>
    </row>
    <row r="2821" spans="1:2" x14ac:dyDescent="0.2">
      <c r="A2821"/>
      <c r="B2821" s="41"/>
    </row>
    <row r="2822" spans="1:2" x14ac:dyDescent="0.2">
      <c r="A2822"/>
      <c r="B2822" s="41"/>
    </row>
    <row r="2823" spans="1:2" x14ac:dyDescent="0.2">
      <c r="A2823"/>
      <c r="B2823" s="41"/>
    </row>
    <row r="2824" spans="1:2" x14ac:dyDescent="0.2">
      <c r="A2824"/>
      <c r="B2824" s="41"/>
    </row>
    <row r="2825" spans="1:2" x14ac:dyDescent="0.2">
      <c r="A2825"/>
      <c r="B2825" s="41"/>
    </row>
    <row r="2826" spans="1:2" x14ac:dyDescent="0.2">
      <c r="A2826"/>
      <c r="B2826" s="41"/>
    </row>
    <row r="2827" spans="1:2" x14ac:dyDescent="0.2">
      <c r="A2827"/>
      <c r="B2827" s="41"/>
    </row>
    <row r="2828" spans="1:2" x14ac:dyDescent="0.2">
      <c r="A2828"/>
      <c r="B2828" s="41"/>
    </row>
    <row r="2829" spans="1:2" x14ac:dyDescent="0.2">
      <c r="A2829"/>
      <c r="B2829" s="41"/>
    </row>
    <row r="2830" spans="1:2" x14ac:dyDescent="0.2">
      <c r="A2830"/>
      <c r="B2830" s="41"/>
    </row>
    <row r="2831" spans="1:2" x14ac:dyDescent="0.2">
      <c r="A2831"/>
      <c r="B2831" s="41"/>
    </row>
    <row r="2832" spans="1:2" x14ac:dyDescent="0.2">
      <c r="A2832"/>
      <c r="B2832" s="41"/>
    </row>
    <row r="2833" spans="1:2" x14ac:dyDescent="0.2">
      <c r="A2833"/>
      <c r="B2833" s="41"/>
    </row>
    <row r="2834" spans="1:2" x14ac:dyDescent="0.2">
      <c r="A2834"/>
      <c r="B2834" s="41"/>
    </row>
    <row r="2835" spans="1:2" x14ac:dyDescent="0.2">
      <c r="A2835"/>
      <c r="B2835" s="41"/>
    </row>
    <row r="2836" spans="1:2" x14ac:dyDescent="0.2">
      <c r="A2836"/>
      <c r="B2836" s="41"/>
    </row>
    <row r="2837" spans="1:2" x14ac:dyDescent="0.2">
      <c r="A2837"/>
      <c r="B2837" s="41"/>
    </row>
    <row r="2838" spans="1:2" x14ac:dyDescent="0.2">
      <c r="A2838"/>
      <c r="B2838" s="41"/>
    </row>
    <row r="2839" spans="1:2" x14ac:dyDescent="0.2">
      <c r="A2839"/>
      <c r="B2839" s="41"/>
    </row>
    <row r="2840" spans="1:2" x14ac:dyDescent="0.2">
      <c r="A2840"/>
      <c r="B2840" s="41"/>
    </row>
    <row r="2841" spans="1:2" x14ac:dyDescent="0.2">
      <c r="A2841"/>
      <c r="B2841" s="41"/>
    </row>
    <row r="2842" spans="1:2" x14ac:dyDescent="0.2">
      <c r="A2842"/>
      <c r="B2842" s="41"/>
    </row>
    <row r="2843" spans="1:2" x14ac:dyDescent="0.2">
      <c r="A2843"/>
      <c r="B2843" s="41"/>
    </row>
    <row r="2844" spans="1:2" x14ac:dyDescent="0.2">
      <c r="A2844"/>
      <c r="B2844" s="41"/>
    </row>
    <row r="2845" spans="1:2" x14ac:dyDescent="0.2">
      <c r="A2845"/>
      <c r="B2845" s="41"/>
    </row>
    <row r="2846" spans="1:2" x14ac:dyDescent="0.2">
      <c r="A2846"/>
      <c r="B2846" s="41"/>
    </row>
    <row r="2847" spans="1:2" x14ac:dyDescent="0.2">
      <c r="A2847"/>
      <c r="B2847" s="41"/>
    </row>
    <row r="2848" spans="1:2" x14ac:dyDescent="0.2">
      <c r="A2848"/>
      <c r="B2848" s="41"/>
    </row>
    <row r="2849" spans="1:2" x14ac:dyDescent="0.2">
      <c r="A2849"/>
      <c r="B2849" s="41"/>
    </row>
    <row r="2850" spans="1:2" x14ac:dyDescent="0.2">
      <c r="A2850"/>
      <c r="B2850" s="41"/>
    </row>
    <row r="2851" spans="1:2" x14ac:dyDescent="0.2">
      <c r="A2851"/>
      <c r="B2851" s="41"/>
    </row>
    <row r="2852" spans="1:2" x14ac:dyDescent="0.2">
      <c r="A2852"/>
      <c r="B2852" s="41"/>
    </row>
    <row r="2853" spans="1:2" x14ac:dyDescent="0.2">
      <c r="A2853"/>
      <c r="B2853" s="41"/>
    </row>
    <row r="2854" spans="1:2" x14ac:dyDescent="0.2">
      <c r="A2854"/>
      <c r="B2854" s="41"/>
    </row>
    <row r="2855" spans="1:2" x14ac:dyDescent="0.2">
      <c r="A2855"/>
      <c r="B2855" s="41"/>
    </row>
    <row r="2856" spans="1:2" x14ac:dyDescent="0.2">
      <c r="A2856"/>
      <c r="B2856" s="41"/>
    </row>
    <row r="2857" spans="1:2" x14ac:dyDescent="0.2">
      <c r="A2857"/>
      <c r="B2857" s="41"/>
    </row>
    <row r="2858" spans="1:2" x14ac:dyDescent="0.2">
      <c r="A2858"/>
      <c r="B2858" s="41"/>
    </row>
    <row r="2859" spans="1:2" x14ac:dyDescent="0.2">
      <c r="A2859"/>
      <c r="B2859" s="41"/>
    </row>
    <row r="2860" spans="1:2" x14ac:dyDescent="0.2">
      <c r="A2860"/>
      <c r="B2860" s="41"/>
    </row>
    <row r="2861" spans="1:2" x14ac:dyDescent="0.2">
      <c r="A2861"/>
      <c r="B2861" s="41"/>
    </row>
    <row r="2862" spans="1:2" x14ac:dyDescent="0.2">
      <c r="A2862"/>
      <c r="B2862" s="41"/>
    </row>
    <row r="2863" spans="1:2" x14ac:dyDescent="0.2">
      <c r="A2863"/>
      <c r="B2863" s="41"/>
    </row>
    <row r="2864" spans="1:2" x14ac:dyDescent="0.2">
      <c r="A2864"/>
      <c r="B2864" s="41"/>
    </row>
    <row r="2865" spans="1:2" x14ac:dyDescent="0.2">
      <c r="A2865"/>
      <c r="B2865" s="41"/>
    </row>
    <row r="2866" spans="1:2" x14ac:dyDescent="0.2">
      <c r="A2866"/>
      <c r="B2866" s="41"/>
    </row>
    <row r="2867" spans="1:2" x14ac:dyDescent="0.2">
      <c r="A2867"/>
      <c r="B2867" s="41"/>
    </row>
    <row r="2868" spans="1:2" x14ac:dyDescent="0.2">
      <c r="A2868"/>
      <c r="B2868" s="41"/>
    </row>
    <row r="2869" spans="1:2" x14ac:dyDescent="0.2">
      <c r="A2869"/>
      <c r="B2869" s="41"/>
    </row>
    <row r="2870" spans="1:2" x14ac:dyDescent="0.2">
      <c r="A2870"/>
      <c r="B2870" s="41"/>
    </row>
    <row r="2871" spans="1:2" x14ac:dyDescent="0.2">
      <c r="A2871"/>
      <c r="B2871" s="41"/>
    </row>
    <row r="2872" spans="1:2" x14ac:dyDescent="0.2">
      <c r="A2872"/>
      <c r="B2872" s="41"/>
    </row>
    <row r="2873" spans="1:2" x14ac:dyDescent="0.2">
      <c r="A2873"/>
      <c r="B2873" s="41"/>
    </row>
    <row r="2874" spans="1:2" x14ac:dyDescent="0.2">
      <c r="A2874"/>
      <c r="B2874" s="41"/>
    </row>
    <row r="2875" spans="1:2" x14ac:dyDescent="0.2">
      <c r="A2875"/>
      <c r="B2875" s="41"/>
    </row>
    <row r="2876" spans="1:2" x14ac:dyDescent="0.2">
      <c r="A2876"/>
      <c r="B2876" s="41"/>
    </row>
    <row r="2877" spans="1:2" x14ac:dyDescent="0.2">
      <c r="A2877"/>
      <c r="B2877" s="41"/>
    </row>
    <row r="2878" spans="1:2" x14ac:dyDescent="0.2">
      <c r="A2878"/>
      <c r="B2878" s="41"/>
    </row>
    <row r="2879" spans="1:2" x14ac:dyDescent="0.2">
      <c r="A2879"/>
      <c r="B2879" s="41"/>
    </row>
    <row r="2880" spans="1:2" x14ac:dyDescent="0.2">
      <c r="A2880"/>
      <c r="B2880" s="41"/>
    </row>
    <row r="2881" spans="1:2" x14ac:dyDescent="0.2">
      <c r="A2881"/>
      <c r="B2881" s="41"/>
    </row>
    <row r="2882" spans="1:2" x14ac:dyDescent="0.2">
      <c r="A2882"/>
      <c r="B2882" s="41"/>
    </row>
    <row r="2883" spans="1:2" x14ac:dyDescent="0.2">
      <c r="A2883"/>
      <c r="B2883" s="41"/>
    </row>
    <row r="2884" spans="1:2" x14ac:dyDescent="0.2">
      <c r="A2884"/>
      <c r="B2884" s="41"/>
    </row>
    <row r="2885" spans="1:2" x14ac:dyDescent="0.2">
      <c r="A2885"/>
      <c r="B2885" s="41"/>
    </row>
    <row r="2886" spans="1:2" x14ac:dyDescent="0.2">
      <c r="A2886"/>
      <c r="B2886" s="41"/>
    </row>
    <row r="2887" spans="1:2" x14ac:dyDescent="0.2">
      <c r="A2887"/>
      <c r="B2887" s="41"/>
    </row>
    <row r="2888" spans="1:2" x14ac:dyDescent="0.2">
      <c r="A2888"/>
      <c r="B2888" s="41"/>
    </row>
    <row r="2889" spans="1:2" x14ac:dyDescent="0.2">
      <c r="A2889"/>
      <c r="B2889" s="41"/>
    </row>
    <row r="2890" spans="1:2" x14ac:dyDescent="0.2">
      <c r="A2890"/>
      <c r="B2890" s="41"/>
    </row>
    <row r="2891" spans="1:2" x14ac:dyDescent="0.2">
      <c r="A2891"/>
      <c r="B2891" s="41"/>
    </row>
    <row r="2892" spans="1:2" x14ac:dyDescent="0.2">
      <c r="A2892"/>
      <c r="B2892" s="41"/>
    </row>
    <row r="2893" spans="1:2" x14ac:dyDescent="0.2">
      <c r="A2893"/>
      <c r="B2893" s="41"/>
    </row>
    <row r="2894" spans="1:2" x14ac:dyDescent="0.2">
      <c r="A2894"/>
      <c r="B2894" s="41"/>
    </row>
    <row r="2895" spans="1:2" x14ac:dyDescent="0.2">
      <c r="A2895"/>
      <c r="B2895" s="41"/>
    </row>
    <row r="2896" spans="1:2" x14ac:dyDescent="0.2">
      <c r="A2896"/>
      <c r="B2896" s="41"/>
    </row>
    <row r="2897" spans="1:2" x14ac:dyDescent="0.2">
      <c r="A2897"/>
      <c r="B2897" s="41"/>
    </row>
    <row r="2898" spans="1:2" x14ac:dyDescent="0.2">
      <c r="A2898"/>
      <c r="B2898" s="41"/>
    </row>
    <row r="2899" spans="1:2" x14ac:dyDescent="0.2">
      <c r="A2899"/>
      <c r="B2899" s="41"/>
    </row>
    <row r="2900" spans="1:2" x14ac:dyDescent="0.2">
      <c r="A2900"/>
      <c r="B2900" s="41"/>
    </row>
    <row r="2901" spans="1:2" x14ac:dyDescent="0.2">
      <c r="A2901"/>
      <c r="B2901" s="41"/>
    </row>
    <row r="2902" spans="1:2" x14ac:dyDescent="0.2">
      <c r="A2902"/>
      <c r="B2902" s="41"/>
    </row>
    <row r="2903" spans="1:2" x14ac:dyDescent="0.2">
      <c r="A2903"/>
      <c r="B2903" s="41"/>
    </row>
    <row r="2904" spans="1:2" x14ac:dyDescent="0.2">
      <c r="A2904"/>
      <c r="B2904" s="41"/>
    </row>
    <row r="2905" spans="1:2" x14ac:dyDescent="0.2">
      <c r="A2905"/>
      <c r="B2905" s="41"/>
    </row>
    <row r="2906" spans="1:2" x14ac:dyDescent="0.2">
      <c r="A2906"/>
      <c r="B2906" s="41"/>
    </row>
    <row r="2907" spans="1:2" x14ac:dyDescent="0.2">
      <c r="A2907"/>
      <c r="B2907" s="41"/>
    </row>
    <row r="2908" spans="1:2" x14ac:dyDescent="0.2">
      <c r="A2908"/>
      <c r="B2908" s="41"/>
    </row>
    <row r="2909" spans="1:2" x14ac:dyDescent="0.2">
      <c r="A2909"/>
      <c r="B2909" s="41"/>
    </row>
    <row r="2910" spans="1:2" x14ac:dyDescent="0.2">
      <c r="A2910"/>
      <c r="B2910" s="41"/>
    </row>
    <row r="2911" spans="1:2" x14ac:dyDescent="0.2">
      <c r="A2911"/>
      <c r="B2911" s="41"/>
    </row>
    <row r="2912" spans="1:2" x14ac:dyDescent="0.2">
      <c r="A2912"/>
      <c r="B2912" s="41"/>
    </row>
    <row r="2913" spans="1:2" x14ac:dyDescent="0.2">
      <c r="A2913"/>
      <c r="B2913" s="41"/>
    </row>
    <row r="2914" spans="1:2" x14ac:dyDescent="0.2">
      <c r="A2914"/>
      <c r="B2914" s="41"/>
    </row>
    <row r="2915" spans="1:2" x14ac:dyDescent="0.2">
      <c r="A2915"/>
      <c r="B2915" s="41"/>
    </row>
    <row r="2916" spans="1:2" x14ac:dyDescent="0.2">
      <c r="A2916"/>
      <c r="B2916" s="41"/>
    </row>
    <row r="2917" spans="1:2" x14ac:dyDescent="0.2">
      <c r="A2917"/>
      <c r="B2917" s="41"/>
    </row>
    <row r="2918" spans="1:2" x14ac:dyDescent="0.2">
      <c r="A2918"/>
      <c r="B2918" s="41"/>
    </row>
    <row r="2919" spans="1:2" x14ac:dyDescent="0.2">
      <c r="A2919"/>
      <c r="B2919" s="41"/>
    </row>
    <row r="2920" spans="1:2" x14ac:dyDescent="0.2">
      <c r="A2920"/>
      <c r="B2920" s="41"/>
    </row>
    <row r="2921" spans="1:2" x14ac:dyDescent="0.2">
      <c r="A2921"/>
      <c r="B2921" s="41"/>
    </row>
    <row r="2922" spans="1:2" x14ac:dyDescent="0.2">
      <c r="A2922"/>
      <c r="B2922" s="41"/>
    </row>
    <row r="2923" spans="1:2" x14ac:dyDescent="0.2">
      <c r="A2923"/>
      <c r="B2923" s="41"/>
    </row>
    <row r="2924" spans="1:2" x14ac:dyDescent="0.2">
      <c r="A2924"/>
      <c r="B2924" s="41"/>
    </row>
    <row r="2925" spans="1:2" x14ac:dyDescent="0.2">
      <c r="A2925"/>
      <c r="B2925" s="41"/>
    </row>
    <row r="2926" spans="1:2" x14ac:dyDescent="0.2">
      <c r="A2926"/>
      <c r="B2926" s="41"/>
    </row>
    <row r="2927" spans="1:2" x14ac:dyDescent="0.2">
      <c r="A2927"/>
      <c r="B2927" s="41"/>
    </row>
    <row r="2928" spans="1:2" x14ac:dyDescent="0.2">
      <c r="A2928"/>
      <c r="B2928" s="41"/>
    </row>
    <row r="2929" spans="1:2" x14ac:dyDescent="0.2">
      <c r="A2929"/>
      <c r="B2929" s="41"/>
    </row>
    <row r="2930" spans="1:2" x14ac:dyDescent="0.2">
      <c r="A2930"/>
      <c r="B2930" s="41"/>
    </row>
    <row r="2931" spans="1:2" x14ac:dyDescent="0.2">
      <c r="A2931"/>
      <c r="B2931" s="41"/>
    </row>
    <row r="2932" spans="1:2" x14ac:dyDescent="0.2">
      <c r="A2932"/>
      <c r="B2932" s="41"/>
    </row>
    <row r="2933" spans="1:2" x14ac:dyDescent="0.2">
      <c r="A2933"/>
      <c r="B2933" s="41"/>
    </row>
    <row r="2934" spans="1:2" x14ac:dyDescent="0.2">
      <c r="A2934"/>
      <c r="B2934" s="41"/>
    </row>
    <row r="2935" spans="1:2" x14ac:dyDescent="0.2">
      <c r="A2935"/>
      <c r="B2935" s="41"/>
    </row>
    <row r="2936" spans="1:2" x14ac:dyDescent="0.2">
      <c r="A2936"/>
      <c r="B2936" s="41"/>
    </row>
    <row r="2937" spans="1:2" x14ac:dyDescent="0.2">
      <c r="A2937"/>
      <c r="B2937" s="41"/>
    </row>
    <row r="2938" spans="1:2" x14ac:dyDescent="0.2">
      <c r="A2938"/>
      <c r="B2938" s="41"/>
    </row>
    <row r="2939" spans="1:2" x14ac:dyDescent="0.2">
      <c r="A2939"/>
      <c r="B2939" s="41"/>
    </row>
    <row r="2940" spans="1:2" x14ac:dyDescent="0.2">
      <c r="A2940"/>
      <c r="B2940" s="41"/>
    </row>
    <row r="2941" spans="1:2" x14ac:dyDescent="0.2">
      <c r="A2941"/>
      <c r="B2941" s="41"/>
    </row>
    <row r="2942" spans="1:2" x14ac:dyDescent="0.2">
      <c r="A2942"/>
      <c r="B2942" s="41"/>
    </row>
    <row r="2943" spans="1:2" x14ac:dyDescent="0.2">
      <c r="A2943"/>
      <c r="B2943" s="41"/>
    </row>
    <row r="2944" spans="1:2" x14ac:dyDescent="0.2">
      <c r="A2944"/>
      <c r="B2944" s="41"/>
    </row>
    <row r="2945" spans="1:2" x14ac:dyDescent="0.2">
      <c r="A2945"/>
      <c r="B2945" s="41"/>
    </row>
    <row r="2946" spans="1:2" x14ac:dyDescent="0.2">
      <c r="A2946"/>
      <c r="B2946" s="41"/>
    </row>
    <row r="2947" spans="1:2" x14ac:dyDescent="0.2">
      <c r="A2947"/>
      <c r="B2947" s="41"/>
    </row>
    <row r="2948" spans="1:2" x14ac:dyDescent="0.2">
      <c r="A2948"/>
      <c r="B2948" s="41"/>
    </row>
    <row r="2949" spans="1:2" x14ac:dyDescent="0.2">
      <c r="A2949"/>
      <c r="B2949" s="41"/>
    </row>
    <row r="2950" spans="1:2" x14ac:dyDescent="0.2">
      <c r="A2950"/>
      <c r="B2950" s="41"/>
    </row>
    <row r="2951" spans="1:2" x14ac:dyDescent="0.2">
      <c r="A2951"/>
      <c r="B2951" s="41"/>
    </row>
    <row r="2952" spans="1:2" x14ac:dyDescent="0.2">
      <c r="A2952"/>
      <c r="B2952" s="41"/>
    </row>
    <row r="2953" spans="1:2" x14ac:dyDescent="0.2">
      <c r="A2953"/>
      <c r="B2953" s="41"/>
    </row>
    <row r="2954" spans="1:2" x14ac:dyDescent="0.2">
      <c r="A2954"/>
      <c r="B2954" s="41"/>
    </row>
    <row r="2955" spans="1:2" x14ac:dyDescent="0.2">
      <c r="A2955"/>
      <c r="B2955" s="41"/>
    </row>
    <row r="2956" spans="1:2" x14ac:dyDescent="0.2">
      <c r="A2956"/>
      <c r="B2956" s="41"/>
    </row>
    <row r="2957" spans="1:2" x14ac:dyDescent="0.2">
      <c r="A2957"/>
      <c r="B2957" s="41"/>
    </row>
    <row r="2958" spans="1:2" x14ac:dyDescent="0.2">
      <c r="A2958"/>
      <c r="B2958" s="41"/>
    </row>
    <row r="2959" spans="1:2" x14ac:dyDescent="0.2">
      <c r="A2959"/>
      <c r="B2959" s="41"/>
    </row>
    <row r="2960" spans="1:2" x14ac:dyDescent="0.2">
      <c r="A2960"/>
      <c r="B2960" s="41"/>
    </row>
    <row r="2961" spans="1:2" x14ac:dyDescent="0.2">
      <c r="A2961"/>
      <c r="B2961" s="41"/>
    </row>
    <row r="2962" spans="1:2" x14ac:dyDescent="0.2">
      <c r="A2962"/>
      <c r="B2962" s="41"/>
    </row>
    <row r="2963" spans="1:2" x14ac:dyDescent="0.2">
      <c r="A2963"/>
      <c r="B2963" s="41"/>
    </row>
    <row r="2964" spans="1:2" x14ac:dyDescent="0.2">
      <c r="A2964"/>
      <c r="B2964" s="41"/>
    </row>
    <row r="2965" spans="1:2" x14ac:dyDescent="0.2">
      <c r="A2965"/>
      <c r="B2965" s="41"/>
    </row>
    <row r="2966" spans="1:2" x14ac:dyDescent="0.2">
      <c r="A2966"/>
      <c r="B2966" s="41"/>
    </row>
    <row r="2967" spans="1:2" x14ac:dyDescent="0.2">
      <c r="A2967"/>
      <c r="B2967" s="41"/>
    </row>
    <row r="2968" spans="1:2" x14ac:dyDescent="0.2">
      <c r="A2968"/>
      <c r="B2968" s="41"/>
    </row>
    <row r="2969" spans="1:2" x14ac:dyDescent="0.2">
      <c r="A2969"/>
      <c r="B2969" s="41"/>
    </row>
    <row r="2970" spans="1:2" x14ac:dyDescent="0.2">
      <c r="A2970"/>
      <c r="B2970" s="41"/>
    </row>
    <row r="2971" spans="1:2" x14ac:dyDescent="0.2">
      <c r="A2971"/>
      <c r="B2971" s="41"/>
    </row>
    <row r="2972" spans="1:2" x14ac:dyDescent="0.2">
      <c r="A2972"/>
      <c r="B2972" s="41"/>
    </row>
    <row r="2973" spans="1:2" x14ac:dyDescent="0.2">
      <c r="A2973"/>
      <c r="B2973" s="41"/>
    </row>
    <row r="2974" spans="1:2" x14ac:dyDescent="0.2">
      <c r="A2974"/>
      <c r="B2974" s="41"/>
    </row>
    <row r="2975" spans="1:2" x14ac:dyDescent="0.2">
      <c r="A2975"/>
      <c r="B2975" s="41"/>
    </row>
    <row r="2976" spans="1:2" x14ac:dyDescent="0.2">
      <c r="A2976"/>
      <c r="B2976" s="41"/>
    </row>
    <row r="2977" spans="1:2" x14ac:dyDescent="0.2">
      <c r="A2977"/>
      <c r="B2977" s="41"/>
    </row>
    <row r="2978" spans="1:2" x14ac:dyDescent="0.2">
      <c r="A2978"/>
      <c r="B2978" s="41"/>
    </row>
    <row r="2979" spans="1:2" x14ac:dyDescent="0.2">
      <c r="A2979"/>
      <c r="B2979" s="41"/>
    </row>
    <row r="2980" spans="1:2" x14ac:dyDescent="0.2">
      <c r="A2980"/>
      <c r="B2980" s="41"/>
    </row>
    <row r="2981" spans="1:2" x14ac:dyDescent="0.2">
      <c r="A2981"/>
      <c r="B2981" s="41"/>
    </row>
    <row r="2982" spans="1:2" x14ac:dyDescent="0.2">
      <c r="A2982"/>
      <c r="B2982" s="41"/>
    </row>
    <row r="2983" spans="1:2" x14ac:dyDescent="0.2">
      <c r="A2983"/>
      <c r="B2983" s="41"/>
    </row>
    <row r="2984" spans="1:2" x14ac:dyDescent="0.2">
      <c r="A2984"/>
      <c r="B2984" s="41"/>
    </row>
    <row r="2985" spans="1:2" x14ac:dyDescent="0.2">
      <c r="A2985"/>
      <c r="B2985" s="41"/>
    </row>
    <row r="2986" spans="1:2" x14ac:dyDescent="0.2">
      <c r="A2986"/>
      <c r="B2986" s="41"/>
    </row>
    <row r="2987" spans="1:2" x14ac:dyDescent="0.2">
      <c r="A2987"/>
      <c r="B2987" s="41"/>
    </row>
    <row r="2988" spans="1:2" x14ac:dyDescent="0.2">
      <c r="A2988"/>
      <c r="B2988" s="41"/>
    </row>
    <row r="2989" spans="1:2" x14ac:dyDescent="0.2">
      <c r="A2989"/>
      <c r="B2989" s="41"/>
    </row>
    <row r="2990" spans="1:2" x14ac:dyDescent="0.2">
      <c r="A2990"/>
      <c r="B2990" s="41"/>
    </row>
    <row r="2991" spans="1:2" x14ac:dyDescent="0.2">
      <c r="A2991"/>
      <c r="B2991" s="41"/>
    </row>
    <row r="2992" spans="1:2" x14ac:dyDescent="0.2">
      <c r="A2992"/>
      <c r="B2992" s="41"/>
    </row>
    <row r="2993" spans="1:2" x14ac:dyDescent="0.2">
      <c r="A2993"/>
      <c r="B2993" s="41"/>
    </row>
    <row r="2994" spans="1:2" x14ac:dyDescent="0.2">
      <c r="A2994"/>
      <c r="B2994" s="41"/>
    </row>
    <row r="2995" spans="1:2" x14ac:dyDescent="0.2">
      <c r="A2995"/>
      <c r="B2995" s="41"/>
    </row>
    <row r="2996" spans="1:2" x14ac:dyDescent="0.2">
      <c r="A2996"/>
      <c r="B2996" s="41"/>
    </row>
    <row r="2997" spans="1:2" x14ac:dyDescent="0.2">
      <c r="A2997"/>
      <c r="B2997" s="41"/>
    </row>
    <row r="2998" spans="1:2" x14ac:dyDescent="0.2">
      <c r="A2998"/>
      <c r="B2998" s="41"/>
    </row>
    <row r="2999" spans="1:2" x14ac:dyDescent="0.2">
      <c r="A2999"/>
      <c r="B2999" s="41"/>
    </row>
    <row r="3000" spans="1:2" x14ac:dyDescent="0.2">
      <c r="A3000"/>
      <c r="B3000" s="41"/>
    </row>
    <row r="3001" spans="1:2" x14ac:dyDescent="0.2">
      <c r="A3001"/>
      <c r="B3001" s="41"/>
    </row>
    <row r="3002" spans="1:2" x14ac:dyDescent="0.2">
      <c r="A3002"/>
      <c r="B3002" s="41"/>
    </row>
    <row r="3003" spans="1:2" x14ac:dyDescent="0.2">
      <c r="A3003"/>
      <c r="B3003" s="41"/>
    </row>
    <row r="3004" spans="1:2" x14ac:dyDescent="0.2">
      <c r="A3004"/>
      <c r="B3004" s="41"/>
    </row>
    <row r="3005" spans="1:2" x14ac:dyDescent="0.2">
      <c r="A3005"/>
      <c r="B3005" s="41"/>
    </row>
    <row r="3006" spans="1:2" x14ac:dyDescent="0.2">
      <c r="A3006"/>
      <c r="B3006" s="41"/>
    </row>
    <row r="3007" spans="1:2" x14ac:dyDescent="0.2">
      <c r="A3007"/>
      <c r="B3007" s="41"/>
    </row>
    <row r="3008" spans="1:2" x14ac:dyDescent="0.2">
      <c r="A3008"/>
      <c r="B3008" s="41"/>
    </row>
    <row r="3009" spans="1:2" x14ac:dyDescent="0.2">
      <c r="A3009"/>
      <c r="B3009" s="41"/>
    </row>
    <row r="3010" spans="1:2" x14ac:dyDescent="0.2">
      <c r="A3010"/>
      <c r="B3010" s="41"/>
    </row>
    <row r="3011" spans="1:2" x14ac:dyDescent="0.2">
      <c r="A3011"/>
      <c r="B3011" s="41"/>
    </row>
    <row r="3012" spans="1:2" x14ac:dyDescent="0.2">
      <c r="A3012"/>
      <c r="B3012" s="41"/>
    </row>
    <row r="3013" spans="1:2" x14ac:dyDescent="0.2">
      <c r="A3013"/>
      <c r="B3013" s="41"/>
    </row>
    <row r="3014" spans="1:2" x14ac:dyDescent="0.2">
      <c r="A3014"/>
      <c r="B3014" s="41"/>
    </row>
    <row r="3015" spans="1:2" x14ac:dyDescent="0.2">
      <c r="A3015"/>
      <c r="B3015" s="41"/>
    </row>
    <row r="3016" spans="1:2" x14ac:dyDescent="0.2">
      <c r="A3016"/>
      <c r="B3016" s="41"/>
    </row>
    <row r="3017" spans="1:2" x14ac:dyDescent="0.2">
      <c r="A3017"/>
      <c r="B3017" s="41"/>
    </row>
    <row r="3018" spans="1:2" x14ac:dyDescent="0.2">
      <c r="A3018"/>
      <c r="B3018" s="41"/>
    </row>
    <row r="3019" spans="1:2" x14ac:dyDescent="0.2">
      <c r="A3019"/>
      <c r="B3019" s="41"/>
    </row>
    <row r="3020" spans="1:2" x14ac:dyDescent="0.2">
      <c r="A3020"/>
      <c r="B3020" s="41"/>
    </row>
    <row r="3021" spans="1:2" x14ac:dyDescent="0.2">
      <c r="A3021"/>
      <c r="B3021" s="41"/>
    </row>
    <row r="3022" spans="1:2" x14ac:dyDescent="0.2">
      <c r="A3022"/>
      <c r="B3022" s="41"/>
    </row>
    <row r="3023" spans="1:2" x14ac:dyDescent="0.2">
      <c r="A3023"/>
      <c r="B3023" s="41"/>
    </row>
    <row r="3024" spans="1:2" x14ac:dyDescent="0.2">
      <c r="A3024"/>
      <c r="B3024" s="41"/>
    </row>
    <row r="3025" spans="1:2" x14ac:dyDescent="0.2">
      <c r="A3025"/>
      <c r="B3025" s="41"/>
    </row>
    <row r="3026" spans="1:2" x14ac:dyDescent="0.2">
      <c r="A3026"/>
      <c r="B3026" s="41"/>
    </row>
    <row r="3027" spans="1:2" x14ac:dyDescent="0.2">
      <c r="A3027"/>
      <c r="B3027" s="41"/>
    </row>
    <row r="3028" spans="1:2" x14ac:dyDescent="0.2">
      <c r="A3028"/>
      <c r="B3028" s="41"/>
    </row>
    <row r="3029" spans="1:2" x14ac:dyDescent="0.2">
      <c r="A3029"/>
      <c r="B3029" s="41"/>
    </row>
    <row r="3030" spans="1:2" x14ac:dyDescent="0.2">
      <c r="A3030"/>
      <c r="B3030" s="41"/>
    </row>
    <row r="3031" spans="1:2" x14ac:dyDescent="0.2">
      <c r="A3031"/>
      <c r="B3031" s="41"/>
    </row>
    <row r="3032" spans="1:2" x14ac:dyDescent="0.2">
      <c r="A3032"/>
      <c r="B3032" s="41"/>
    </row>
    <row r="3033" spans="1:2" x14ac:dyDescent="0.2">
      <c r="A3033"/>
      <c r="B3033" s="41"/>
    </row>
    <row r="3034" spans="1:2" x14ac:dyDescent="0.2">
      <c r="A3034"/>
      <c r="B3034" s="41"/>
    </row>
    <row r="3035" spans="1:2" x14ac:dyDescent="0.2">
      <c r="A3035"/>
      <c r="B3035" s="41"/>
    </row>
    <row r="3036" spans="1:2" x14ac:dyDescent="0.2">
      <c r="A3036"/>
      <c r="B3036" s="41"/>
    </row>
    <row r="3037" spans="1:2" x14ac:dyDescent="0.2">
      <c r="A3037"/>
      <c r="B3037" s="41"/>
    </row>
    <row r="3038" spans="1:2" x14ac:dyDescent="0.2">
      <c r="A3038"/>
      <c r="B3038" s="41"/>
    </row>
    <row r="3039" spans="1:2" x14ac:dyDescent="0.2">
      <c r="A3039"/>
      <c r="B3039" s="41"/>
    </row>
    <row r="3040" spans="1:2" x14ac:dyDescent="0.2">
      <c r="A3040"/>
      <c r="B3040" s="41"/>
    </row>
    <row r="3041" spans="1:2" x14ac:dyDescent="0.2">
      <c r="A3041"/>
      <c r="B3041" s="41"/>
    </row>
    <row r="3042" spans="1:2" x14ac:dyDescent="0.2">
      <c r="A3042"/>
      <c r="B3042" s="41"/>
    </row>
    <row r="3043" spans="1:2" x14ac:dyDescent="0.2">
      <c r="A3043"/>
      <c r="B3043" s="41"/>
    </row>
    <row r="3044" spans="1:2" x14ac:dyDescent="0.2">
      <c r="A3044"/>
      <c r="B3044" s="41"/>
    </row>
    <row r="3045" spans="1:2" x14ac:dyDescent="0.2">
      <c r="A3045"/>
      <c r="B3045" s="41"/>
    </row>
    <row r="3046" spans="1:2" x14ac:dyDescent="0.2">
      <c r="A3046"/>
      <c r="B3046" s="41"/>
    </row>
    <row r="3047" spans="1:2" x14ac:dyDescent="0.2">
      <c r="A3047"/>
      <c r="B3047" s="41"/>
    </row>
    <row r="3048" spans="1:2" x14ac:dyDescent="0.2">
      <c r="A3048"/>
      <c r="B3048" s="41"/>
    </row>
    <row r="3049" spans="1:2" x14ac:dyDescent="0.2">
      <c r="A3049"/>
      <c r="B3049" s="41"/>
    </row>
    <row r="3050" spans="1:2" x14ac:dyDescent="0.2">
      <c r="A3050"/>
      <c r="B3050" s="41"/>
    </row>
    <row r="3051" spans="1:2" x14ac:dyDescent="0.2">
      <c r="A3051"/>
      <c r="B3051" s="41"/>
    </row>
    <row r="3052" spans="1:2" x14ac:dyDescent="0.2">
      <c r="A3052"/>
      <c r="B3052" s="41"/>
    </row>
    <row r="3053" spans="1:2" x14ac:dyDescent="0.2">
      <c r="A3053"/>
      <c r="B3053" s="41"/>
    </row>
    <row r="3054" spans="1:2" x14ac:dyDescent="0.2">
      <c r="A3054"/>
      <c r="B3054" s="41"/>
    </row>
    <row r="3055" spans="1:2" x14ac:dyDescent="0.2">
      <c r="A3055"/>
      <c r="B3055" s="41"/>
    </row>
    <row r="3056" spans="1:2" x14ac:dyDescent="0.2">
      <c r="A3056"/>
      <c r="B3056" s="41"/>
    </row>
    <row r="3057" spans="1:2" x14ac:dyDescent="0.2">
      <c r="A3057"/>
      <c r="B3057" s="41"/>
    </row>
    <row r="3058" spans="1:2" x14ac:dyDescent="0.2">
      <c r="A3058"/>
      <c r="B3058" s="41"/>
    </row>
    <row r="3059" spans="1:2" x14ac:dyDescent="0.2">
      <c r="A3059"/>
      <c r="B3059" s="41"/>
    </row>
    <row r="3060" spans="1:2" x14ac:dyDescent="0.2">
      <c r="A3060"/>
      <c r="B3060" s="41"/>
    </row>
    <row r="3061" spans="1:2" x14ac:dyDescent="0.2">
      <c r="A3061"/>
      <c r="B3061" s="41"/>
    </row>
    <row r="3062" spans="1:2" x14ac:dyDescent="0.2">
      <c r="A3062"/>
      <c r="B3062" s="41"/>
    </row>
    <row r="3063" spans="1:2" x14ac:dyDescent="0.2">
      <c r="A3063"/>
      <c r="B3063" s="41"/>
    </row>
    <row r="3064" spans="1:2" x14ac:dyDescent="0.2">
      <c r="A3064"/>
      <c r="B3064" s="41"/>
    </row>
    <row r="3065" spans="1:2" x14ac:dyDescent="0.2">
      <c r="A3065"/>
      <c r="B3065" s="41"/>
    </row>
    <row r="3066" spans="1:2" x14ac:dyDescent="0.2">
      <c r="A3066"/>
      <c r="B3066" s="41"/>
    </row>
    <row r="3067" spans="1:2" x14ac:dyDescent="0.2">
      <c r="A3067"/>
      <c r="B3067" s="41"/>
    </row>
    <row r="3068" spans="1:2" x14ac:dyDescent="0.2">
      <c r="A3068"/>
      <c r="B3068" s="41"/>
    </row>
    <row r="3069" spans="1:2" x14ac:dyDescent="0.2">
      <c r="A3069"/>
      <c r="B3069" s="41"/>
    </row>
    <row r="3070" spans="1:2" x14ac:dyDescent="0.2">
      <c r="A3070"/>
      <c r="B3070" s="41"/>
    </row>
    <row r="3071" spans="1:2" x14ac:dyDescent="0.2">
      <c r="A3071"/>
      <c r="B3071" s="41"/>
    </row>
    <row r="3072" spans="1:2" x14ac:dyDescent="0.2">
      <c r="A3072"/>
      <c r="B3072" s="41"/>
    </row>
    <row r="3073" spans="1:2" x14ac:dyDescent="0.2">
      <c r="A3073"/>
      <c r="B3073" s="41"/>
    </row>
    <row r="3074" spans="1:2" x14ac:dyDescent="0.2">
      <c r="A3074"/>
      <c r="B3074" s="41"/>
    </row>
    <row r="3075" spans="1:2" x14ac:dyDescent="0.2">
      <c r="A3075"/>
      <c r="B3075" s="41"/>
    </row>
    <row r="3076" spans="1:2" x14ac:dyDescent="0.2">
      <c r="A3076"/>
      <c r="B3076" s="41"/>
    </row>
    <row r="3077" spans="1:2" x14ac:dyDescent="0.2">
      <c r="A3077"/>
      <c r="B3077" s="41"/>
    </row>
    <row r="3078" spans="1:2" x14ac:dyDescent="0.2">
      <c r="A3078"/>
      <c r="B3078" s="41"/>
    </row>
    <row r="3079" spans="1:2" x14ac:dyDescent="0.2">
      <c r="A3079"/>
      <c r="B3079" s="41"/>
    </row>
    <row r="3080" spans="1:2" x14ac:dyDescent="0.2">
      <c r="A3080"/>
      <c r="B3080" s="41"/>
    </row>
    <row r="3081" spans="1:2" x14ac:dyDescent="0.2">
      <c r="A3081"/>
      <c r="B3081" s="41"/>
    </row>
    <row r="3082" spans="1:2" x14ac:dyDescent="0.2">
      <c r="A3082"/>
      <c r="B3082" s="41"/>
    </row>
    <row r="3083" spans="1:2" x14ac:dyDescent="0.2">
      <c r="A3083"/>
      <c r="B3083" s="41"/>
    </row>
    <row r="3084" spans="1:2" x14ac:dyDescent="0.2">
      <c r="A3084"/>
      <c r="B3084" s="41"/>
    </row>
    <row r="3085" spans="1:2" x14ac:dyDescent="0.2">
      <c r="A3085"/>
      <c r="B3085" s="41"/>
    </row>
    <row r="3086" spans="1:2" x14ac:dyDescent="0.2">
      <c r="A3086"/>
      <c r="B3086" s="41"/>
    </row>
    <row r="3087" spans="1:2" x14ac:dyDescent="0.2">
      <c r="A3087"/>
      <c r="B3087" s="41"/>
    </row>
    <row r="3088" spans="1:2" x14ac:dyDescent="0.2">
      <c r="A3088"/>
      <c r="B3088" s="41"/>
    </row>
    <row r="3089" spans="1:2" x14ac:dyDescent="0.2">
      <c r="A3089"/>
      <c r="B3089" s="41"/>
    </row>
    <row r="3090" spans="1:2" x14ac:dyDescent="0.2">
      <c r="A3090"/>
      <c r="B3090" s="41"/>
    </row>
    <row r="3091" spans="1:2" x14ac:dyDescent="0.2">
      <c r="A3091"/>
      <c r="B3091" s="41"/>
    </row>
    <row r="3092" spans="1:2" x14ac:dyDescent="0.2">
      <c r="A3092"/>
      <c r="B3092" s="41"/>
    </row>
    <row r="3093" spans="1:2" x14ac:dyDescent="0.2">
      <c r="A3093"/>
      <c r="B3093" s="41"/>
    </row>
    <row r="3094" spans="1:2" x14ac:dyDescent="0.2">
      <c r="A3094"/>
      <c r="B3094" s="41"/>
    </row>
    <row r="3095" spans="1:2" x14ac:dyDescent="0.2">
      <c r="A3095"/>
      <c r="B3095" s="41"/>
    </row>
    <row r="3096" spans="1:2" x14ac:dyDescent="0.2">
      <c r="A3096"/>
      <c r="B3096" s="41"/>
    </row>
    <row r="3097" spans="1:2" x14ac:dyDescent="0.2">
      <c r="A3097"/>
      <c r="B3097" s="41"/>
    </row>
    <row r="3098" spans="1:2" x14ac:dyDescent="0.2">
      <c r="A3098"/>
      <c r="B3098" s="41"/>
    </row>
    <row r="3099" spans="1:2" x14ac:dyDescent="0.2">
      <c r="A3099"/>
      <c r="B3099" s="41"/>
    </row>
    <row r="3100" spans="1:2" x14ac:dyDescent="0.2">
      <c r="A3100"/>
      <c r="B3100" s="41"/>
    </row>
    <row r="3101" spans="1:2" x14ac:dyDescent="0.2">
      <c r="A3101"/>
      <c r="B3101" s="41"/>
    </row>
    <row r="3102" spans="1:2" x14ac:dyDescent="0.2">
      <c r="A3102"/>
      <c r="B3102" s="41"/>
    </row>
    <row r="3103" spans="1:2" x14ac:dyDescent="0.2">
      <c r="A3103"/>
      <c r="B3103" s="41"/>
    </row>
    <row r="3104" spans="1:2" x14ac:dyDescent="0.2">
      <c r="A3104"/>
      <c r="B3104" s="41"/>
    </row>
    <row r="3105" spans="1:2" x14ac:dyDescent="0.2">
      <c r="A3105"/>
      <c r="B3105" s="41"/>
    </row>
    <row r="3106" spans="1:2" x14ac:dyDescent="0.2">
      <c r="A3106"/>
      <c r="B3106" s="41"/>
    </row>
    <row r="3107" spans="1:2" x14ac:dyDescent="0.2">
      <c r="A3107"/>
      <c r="B3107" s="41"/>
    </row>
    <row r="3108" spans="1:2" x14ac:dyDescent="0.2">
      <c r="A3108"/>
      <c r="B3108" s="41"/>
    </row>
    <row r="3109" spans="1:2" x14ac:dyDescent="0.2">
      <c r="A3109"/>
      <c r="B3109" s="41"/>
    </row>
    <row r="3110" spans="1:2" x14ac:dyDescent="0.2">
      <c r="A3110"/>
      <c r="B3110" s="41"/>
    </row>
    <row r="3111" spans="1:2" x14ac:dyDescent="0.2">
      <c r="A3111"/>
      <c r="B3111" s="41"/>
    </row>
    <row r="3112" spans="1:2" x14ac:dyDescent="0.2">
      <c r="A3112"/>
      <c r="B3112" s="41"/>
    </row>
    <row r="3113" spans="1:2" x14ac:dyDescent="0.2">
      <c r="A3113"/>
      <c r="B3113" s="41"/>
    </row>
    <row r="3114" spans="1:2" x14ac:dyDescent="0.2">
      <c r="A3114"/>
      <c r="B3114" s="41"/>
    </row>
    <row r="3115" spans="1:2" x14ac:dyDescent="0.2">
      <c r="A3115"/>
      <c r="B3115" s="41"/>
    </row>
    <row r="3116" spans="1:2" x14ac:dyDescent="0.2">
      <c r="A3116"/>
      <c r="B3116" s="41"/>
    </row>
    <row r="3117" spans="1:2" x14ac:dyDescent="0.2">
      <c r="A3117"/>
      <c r="B3117" s="41"/>
    </row>
    <row r="3118" spans="1:2" x14ac:dyDescent="0.2">
      <c r="A3118"/>
      <c r="B3118" s="41"/>
    </row>
    <row r="3119" spans="1:2" x14ac:dyDescent="0.2">
      <c r="A3119"/>
      <c r="B3119" s="41"/>
    </row>
    <row r="3120" spans="1:2" x14ac:dyDescent="0.2">
      <c r="A3120"/>
      <c r="B3120" s="41"/>
    </row>
    <row r="3121" spans="1:2" x14ac:dyDescent="0.2">
      <c r="A3121"/>
      <c r="B3121" s="41"/>
    </row>
    <row r="3122" spans="1:2" x14ac:dyDescent="0.2">
      <c r="A3122"/>
      <c r="B3122" s="41"/>
    </row>
    <row r="3123" spans="1:2" x14ac:dyDescent="0.2">
      <c r="A3123"/>
      <c r="B3123" s="41"/>
    </row>
    <row r="3124" spans="1:2" x14ac:dyDescent="0.2">
      <c r="A3124"/>
      <c r="B3124" s="41"/>
    </row>
    <row r="3125" spans="1:2" x14ac:dyDescent="0.2">
      <c r="A3125"/>
      <c r="B3125" s="41"/>
    </row>
    <row r="3126" spans="1:2" x14ac:dyDescent="0.2">
      <c r="A3126"/>
      <c r="B3126" s="41"/>
    </row>
    <row r="3127" spans="1:2" x14ac:dyDescent="0.2">
      <c r="A3127"/>
      <c r="B3127" s="41"/>
    </row>
    <row r="3128" spans="1:2" x14ac:dyDescent="0.2">
      <c r="A3128"/>
      <c r="B3128" s="41"/>
    </row>
    <row r="3129" spans="1:2" x14ac:dyDescent="0.2">
      <c r="A3129"/>
      <c r="B3129" s="41"/>
    </row>
    <row r="3130" spans="1:2" x14ac:dyDescent="0.2">
      <c r="A3130"/>
      <c r="B3130" s="41"/>
    </row>
    <row r="3131" spans="1:2" x14ac:dyDescent="0.2">
      <c r="A3131"/>
      <c r="B3131" s="41"/>
    </row>
    <row r="3132" spans="1:2" x14ac:dyDescent="0.2">
      <c r="A3132"/>
      <c r="B3132" s="41"/>
    </row>
    <row r="3133" spans="1:2" x14ac:dyDescent="0.2">
      <c r="A3133"/>
      <c r="B3133" s="41"/>
    </row>
    <row r="3134" spans="1:2" x14ac:dyDescent="0.2">
      <c r="A3134"/>
      <c r="B3134" s="41"/>
    </row>
    <row r="3135" spans="1:2" x14ac:dyDescent="0.2">
      <c r="A3135"/>
      <c r="B3135" s="41"/>
    </row>
    <row r="3136" spans="1:2" x14ac:dyDescent="0.2">
      <c r="A3136"/>
      <c r="B3136" s="41"/>
    </row>
    <row r="3137" spans="1:2" x14ac:dyDescent="0.2">
      <c r="A3137"/>
      <c r="B3137" s="41"/>
    </row>
    <row r="3138" spans="1:2" x14ac:dyDescent="0.2">
      <c r="A3138"/>
      <c r="B3138" s="41"/>
    </row>
    <row r="3139" spans="1:2" x14ac:dyDescent="0.2">
      <c r="A3139"/>
      <c r="B3139" s="41"/>
    </row>
    <row r="3140" spans="1:2" x14ac:dyDescent="0.2">
      <c r="A3140"/>
      <c r="B3140" s="41"/>
    </row>
    <row r="3141" spans="1:2" x14ac:dyDescent="0.2">
      <c r="A3141"/>
      <c r="B3141" s="41"/>
    </row>
    <row r="3142" spans="1:2" x14ac:dyDescent="0.2">
      <c r="A3142"/>
      <c r="B3142" s="41"/>
    </row>
    <row r="3143" spans="1:2" x14ac:dyDescent="0.2">
      <c r="A3143"/>
      <c r="B3143" s="41"/>
    </row>
    <row r="3144" spans="1:2" x14ac:dyDescent="0.2">
      <c r="A3144"/>
      <c r="B3144" s="41"/>
    </row>
    <row r="3145" spans="1:2" x14ac:dyDescent="0.2">
      <c r="A3145"/>
      <c r="B3145" s="41"/>
    </row>
    <row r="3146" spans="1:2" x14ac:dyDescent="0.2">
      <c r="A3146"/>
      <c r="B3146" s="41"/>
    </row>
    <row r="3147" spans="1:2" x14ac:dyDescent="0.2">
      <c r="A3147"/>
      <c r="B3147" s="41"/>
    </row>
    <row r="3148" spans="1:2" x14ac:dyDescent="0.2">
      <c r="A3148"/>
      <c r="B3148" s="41"/>
    </row>
    <row r="3149" spans="1:2" x14ac:dyDescent="0.2">
      <c r="A3149"/>
      <c r="B3149" s="41"/>
    </row>
    <row r="3150" spans="1:2" x14ac:dyDescent="0.2">
      <c r="A3150"/>
      <c r="B3150" s="41"/>
    </row>
    <row r="3151" spans="1:2" x14ac:dyDescent="0.2">
      <c r="A3151"/>
      <c r="B3151" s="41"/>
    </row>
    <row r="3152" spans="1:2" x14ac:dyDescent="0.2">
      <c r="A3152"/>
      <c r="B3152" s="41"/>
    </row>
    <row r="3153" spans="1:2" x14ac:dyDescent="0.2">
      <c r="A3153"/>
      <c r="B3153" s="41"/>
    </row>
    <row r="3154" spans="1:2" x14ac:dyDescent="0.2">
      <c r="A3154"/>
      <c r="B3154" s="41"/>
    </row>
    <row r="3155" spans="1:2" x14ac:dyDescent="0.2">
      <c r="A3155"/>
      <c r="B3155" s="41"/>
    </row>
    <row r="3156" spans="1:2" x14ac:dyDescent="0.2">
      <c r="A3156"/>
      <c r="B3156" s="41"/>
    </row>
    <row r="3157" spans="1:2" x14ac:dyDescent="0.2">
      <c r="A3157"/>
      <c r="B3157" s="41"/>
    </row>
    <row r="3158" spans="1:2" x14ac:dyDescent="0.2">
      <c r="A3158"/>
      <c r="B3158" s="41"/>
    </row>
    <row r="3159" spans="1:2" x14ac:dyDescent="0.2">
      <c r="A3159"/>
      <c r="B3159" s="41"/>
    </row>
    <row r="3160" spans="1:2" x14ac:dyDescent="0.2">
      <c r="A3160"/>
      <c r="B3160" s="41"/>
    </row>
    <row r="3161" spans="1:2" x14ac:dyDescent="0.2">
      <c r="A3161"/>
      <c r="B3161" s="41"/>
    </row>
    <row r="3162" spans="1:2" x14ac:dyDescent="0.2">
      <c r="A3162"/>
      <c r="B3162" s="41"/>
    </row>
    <row r="3163" spans="1:2" x14ac:dyDescent="0.2">
      <c r="A3163"/>
      <c r="B3163" s="41"/>
    </row>
    <row r="3164" spans="1:2" x14ac:dyDescent="0.2">
      <c r="A3164"/>
      <c r="B3164" s="41"/>
    </row>
    <row r="3165" spans="1:2" x14ac:dyDescent="0.2">
      <c r="A3165"/>
      <c r="B3165" s="41"/>
    </row>
    <row r="3166" spans="1:2" x14ac:dyDescent="0.2">
      <c r="A3166"/>
      <c r="B3166" s="41"/>
    </row>
    <row r="3167" spans="1:2" x14ac:dyDescent="0.2">
      <c r="A3167"/>
      <c r="B3167" s="41"/>
    </row>
    <row r="3168" spans="1:2" x14ac:dyDescent="0.2">
      <c r="A3168"/>
      <c r="B3168" s="41"/>
    </row>
    <row r="3169" spans="1:2" x14ac:dyDescent="0.2">
      <c r="A3169"/>
      <c r="B3169" s="41"/>
    </row>
    <row r="3170" spans="1:2" x14ac:dyDescent="0.2">
      <c r="A3170"/>
      <c r="B3170" s="41"/>
    </row>
    <row r="3171" spans="1:2" x14ac:dyDescent="0.2">
      <c r="A3171"/>
      <c r="B3171" s="41"/>
    </row>
    <row r="3172" spans="1:2" x14ac:dyDescent="0.2">
      <c r="A3172"/>
      <c r="B3172" s="41"/>
    </row>
    <row r="3173" spans="1:2" x14ac:dyDescent="0.2">
      <c r="A3173"/>
      <c r="B3173" s="41"/>
    </row>
    <row r="3174" spans="1:2" x14ac:dyDescent="0.2">
      <c r="A3174"/>
      <c r="B3174" s="41"/>
    </row>
    <row r="3175" spans="1:2" x14ac:dyDescent="0.2">
      <c r="A3175"/>
      <c r="B3175" s="41"/>
    </row>
    <row r="3176" spans="1:2" x14ac:dyDescent="0.2">
      <c r="A3176"/>
      <c r="B3176" s="41"/>
    </row>
    <row r="3177" spans="1:2" x14ac:dyDescent="0.2">
      <c r="A3177"/>
      <c r="B3177" s="41"/>
    </row>
    <row r="3178" spans="1:2" x14ac:dyDescent="0.2">
      <c r="A3178"/>
      <c r="B3178" s="41"/>
    </row>
    <row r="3179" spans="1:2" x14ac:dyDescent="0.2">
      <c r="A3179"/>
      <c r="B3179" s="41"/>
    </row>
    <row r="3180" spans="1:2" x14ac:dyDescent="0.2">
      <c r="A3180"/>
      <c r="B3180" s="41"/>
    </row>
    <row r="3181" spans="1:2" x14ac:dyDescent="0.2">
      <c r="A3181"/>
      <c r="B3181" s="41"/>
    </row>
    <row r="3182" spans="1:2" x14ac:dyDescent="0.2">
      <c r="A3182"/>
      <c r="B3182" s="41"/>
    </row>
    <row r="3183" spans="1:2" x14ac:dyDescent="0.2">
      <c r="A3183"/>
      <c r="B3183" s="41"/>
    </row>
    <row r="3184" spans="1:2" x14ac:dyDescent="0.2">
      <c r="A3184"/>
      <c r="B3184" s="41"/>
    </row>
    <row r="3185" spans="1:2" x14ac:dyDescent="0.2">
      <c r="A3185"/>
      <c r="B3185" s="41"/>
    </row>
    <row r="3186" spans="1:2" x14ac:dyDescent="0.2">
      <c r="A3186"/>
      <c r="B3186" s="41"/>
    </row>
    <row r="3187" spans="1:2" x14ac:dyDescent="0.2">
      <c r="A3187"/>
      <c r="B3187" s="41"/>
    </row>
    <row r="3188" spans="1:2" x14ac:dyDescent="0.2">
      <c r="A3188"/>
      <c r="B3188" s="41"/>
    </row>
    <row r="3189" spans="1:2" x14ac:dyDescent="0.2">
      <c r="A3189"/>
      <c r="B3189" s="41"/>
    </row>
    <row r="3190" spans="1:2" x14ac:dyDescent="0.2">
      <c r="A3190"/>
      <c r="B3190" s="41"/>
    </row>
    <row r="3191" spans="1:2" x14ac:dyDescent="0.2">
      <c r="A3191"/>
      <c r="B3191" s="41"/>
    </row>
    <row r="3192" spans="1:2" x14ac:dyDescent="0.2">
      <c r="A3192"/>
      <c r="B3192" s="41"/>
    </row>
    <row r="3193" spans="1:2" x14ac:dyDescent="0.2">
      <c r="A3193"/>
      <c r="B3193" s="41"/>
    </row>
    <row r="3194" spans="1:2" x14ac:dyDescent="0.2">
      <c r="A3194"/>
      <c r="B3194" s="41"/>
    </row>
    <row r="3195" spans="1:2" x14ac:dyDescent="0.2">
      <c r="A3195"/>
      <c r="B3195" s="41"/>
    </row>
    <row r="3196" spans="1:2" x14ac:dyDescent="0.2">
      <c r="A3196"/>
      <c r="B3196" s="41"/>
    </row>
    <row r="3197" spans="1:2" x14ac:dyDescent="0.2">
      <c r="A3197"/>
      <c r="B3197" s="41"/>
    </row>
    <row r="3198" spans="1:2" x14ac:dyDescent="0.2">
      <c r="A3198"/>
      <c r="B3198" s="41"/>
    </row>
    <row r="3199" spans="1:2" x14ac:dyDescent="0.2">
      <c r="A3199"/>
      <c r="B3199" s="41"/>
    </row>
    <row r="3200" spans="1:2" x14ac:dyDescent="0.2">
      <c r="A3200"/>
      <c r="B3200" s="41"/>
    </row>
    <row r="3201" spans="1:2" x14ac:dyDescent="0.2">
      <c r="A3201"/>
      <c r="B3201" s="41"/>
    </row>
    <row r="3202" spans="1:2" x14ac:dyDescent="0.2">
      <c r="A3202"/>
      <c r="B3202" s="41"/>
    </row>
    <row r="3203" spans="1:2" x14ac:dyDescent="0.2">
      <c r="A3203"/>
      <c r="B3203" s="41"/>
    </row>
    <row r="3204" spans="1:2" x14ac:dyDescent="0.2">
      <c r="A3204"/>
      <c r="B3204" s="41"/>
    </row>
    <row r="3205" spans="1:2" x14ac:dyDescent="0.2">
      <c r="A3205"/>
      <c r="B3205" s="41"/>
    </row>
    <row r="3206" spans="1:2" x14ac:dyDescent="0.2">
      <c r="A3206"/>
      <c r="B3206" s="41"/>
    </row>
    <row r="3207" spans="1:2" x14ac:dyDescent="0.2">
      <c r="A3207"/>
      <c r="B3207" s="41"/>
    </row>
    <row r="3208" spans="1:2" x14ac:dyDescent="0.2">
      <c r="A3208"/>
      <c r="B3208" s="41"/>
    </row>
    <row r="3209" spans="1:2" x14ac:dyDescent="0.2">
      <c r="A3209"/>
      <c r="B3209" s="41"/>
    </row>
    <row r="3210" spans="1:2" x14ac:dyDescent="0.2">
      <c r="A3210"/>
      <c r="B3210" s="41"/>
    </row>
    <row r="3211" spans="1:2" x14ac:dyDescent="0.2">
      <c r="A3211"/>
      <c r="B3211" s="41"/>
    </row>
    <row r="3212" spans="1:2" x14ac:dyDescent="0.2">
      <c r="A3212"/>
      <c r="B3212" s="41"/>
    </row>
    <row r="3213" spans="1:2" x14ac:dyDescent="0.2">
      <c r="A3213"/>
      <c r="B3213" s="41"/>
    </row>
    <row r="3214" spans="1:2" x14ac:dyDescent="0.2">
      <c r="A3214"/>
      <c r="B3214" s="41"/>
    </row>
    <row r="3215" spans="1:2" x14ac:dyDescent="0.2">
      <c r="A3215"/>
      <c r="B3215" s="41"/>
    </row>
    <row r="3216" spans="1:2" x14ac:dyDescent="0.2">
      <c r="A3216"/>
      <c r="B3216" s="41"/>
    </row>
    <row r="3217" spans="1:2" x14ac:dyDescent="0.2">
      <c r="A3217"/>
      <c r="B3217" s="41"/>
    </row>
    <row r="3218" spans="1:2" x14ac:dyDescent="0.2">
      <c r="A3218"/>
      <c r="B3218" s="41"/>
    </row>
    <row r="3219" spans="1:2" x14ac:dyDescent="0.2">
      <c r="A3219"/>
      <c r="B3219" s="41"/>
    </row>
    <row r="3220" spans="1:2" x14ac:dyDescent="0.2">
      <c r="A3220"/>
      <c r="B3220" s="41"/>
    </row>
    <row r="3221" spans="1:2" x14ac:dyDescent="0.2">
      <c r="A3221"/>
      <c r="B3221" s="41"/>
    </row>
    <row r="3222" spans="1:2" x14ac:dyDescent="0.2">
      <c r="A3222"/>
      <c r="B3222" s="41"/>
    </row>
    <row r="3223" spans="1:2" x14ac:dyDescent="0.2">
      <c r="A3223"/>
      <c r="B3223" s="41"/>
    </row>
    <row r="3224" spans="1:2" x14ac:dyDescent="0.2">
      <c r="A3224"/>
      <c r="B3224" s="41"/>
    </row>
    <row r="3225" spans="1:2" x14ac:dyDescent="0.2">
      <c r="A3225"/>
      <c r="B3225" s="41"/>
    </row>
    <row r="3226" spans="1:2" x14ac:dyDescent="0.2">
      <c r="A3226"/>
      <c r="B3226" s="41"/>
    </row>
    <row r="3227" spans="1:2" x14ac:dyDescent="0.2">
      <c r="A3227"/>
      <c r="B3227" s="41"/>
    </row>
    <row r="3228" spans="1:2" x14ac:dyDescent="0.2">
      <c r="A3228"/>
      <c r="B3228" s="41"/>
    </row>
    <row r="3229" spans="1:2" x14ac:dyDescent="0.2">
      <c r="A3229"/>
      <c r="B3229" s="41"/>
    </row>
    <row r="3230" spans="1:2" x14ac:dyDescent="0.2">
      <c r="A3230"/>
      <c r="B3230" s="41"/>
    </row>
    <row r="3231" spans="1:2" x14ac:dyDescent="0.2">
      <c r="A3231"/>
      <c r="B3231" s="41"/>
    </row>
    <row r="3232" spans="1:2" x14ac:dyDescent="0.2">
      <c r="A3232"/>
      <c r="B3232" s="41"/>
    </row>
    <row r="3233" spans="1:2" x14ac:dyDescent="0.2">
      <c r="A3233"/>
      <c r="B3233" s="41"/>
    </row>
    <row r="3234" spans="1:2" x14ac:dyDescent="0.2">
      <c r="A3234"/>
      <c r="B3234" s="41"/>
    </row>
    <row r="3235" spans="1:2" x14ac:dyDescent="0.2">
      <c r="A3235"/>
      <c r="B3235" s="41"/>
    </row>
    <row r="3236" spans="1:2" x14ac:dyDescent="0.2">
      <c r="A3236"/>
      <c r="B3236" s="41"/>
    </row>
    <row r="3237" spans="1:2" x14ac:dyDescent="0.2">
      <c r="A3237"/>
      <c r="B3237" s="41"/>
    </row>
    <row r="3238" spans="1:2" x14ac:dyDescent="0.2">
      <c r="A3238"/>
      <c r="B3238" s="41"/>
    </row>
    <row r="3239" spans="1:2" x14ac:dyDescent="0.2">
      <c r="A3239"/>
      <c r="B3239" s="41"/>
    </row>
    <row r="3240" spans="1:2" x14ac:dyDescent="0.2">
      <c r="A3240"/>
      <c r="B3240" s="41"/>
    </row>
    <row r="3241" spans="1:2" x14ac:dyDescent="0.2">
      <c r="A3241"/>
      <c r="B3241" s="41"/>
    </row>
    <row r="3242" spans="1:2" x14ac:dyDescent="0.2">
      <c r="A3242"/>
      <c r="B3242" s="41"/>
    </row>
    <row r="3243" spans="1:2" x14ac:dyDescent="0.2">
      <c r="A3243"/>
      <c r="B3243" s="41"/>
    </row>
    <row r="3244" spans="1:2" x14ac:dyDescent="0.2">
      <c r="A3244"/>
      <c r="B3244" s="41"/>
    </row>
    <row r="3245" spans="1:2" x14ac:dyDescent="0.2">
      <c r="A3245"/>
      <c r="B3245" s="41"/>
    </row>
    <row r="3246" spans="1:2" x14ac:dyDescent="0.2">
      <c r="A3246"/>
      <c r="B3246" s="41"/>
    </row>
    <row r="3247" spans="1:2" x14ac:dyDescent="0.2">
      <c r="A3247"/>
      <c r="B3247" s="41"/>
    </row>
    <row r="3248" spans="1:2" x14ac:dyDescent="0.2">
      <c r="A3248"/>
      <c r="B3248" s="41"/>
    </row>
    <row r="3249" spans="1:2" x14ac:dyDescent="0.2">
      <c r="A3249"/>
      <c r="B3249" s="41"/>
    </row>
    <row r="3250" spans="1:2" x14ac:dyDescent="0.2">
      <c r="A3250"/>
      <c r="B3250" s="41"/>
    </row>
    <row r="3251" spans="1:2" x14ac:dyDescent="0.2">
      <c r="A3251"/>
      <c r="B3251" s="41"/>
    </row>
    <row r="3252" spans="1:2" x14ac:dyDescent="0.2">
      <c r="A3252"/>
      <c r="B3252" s="41"/>
    </row>
    <row r="3253" spans="1:2" x14ac:dyDescent="0.2">
      <c r="A3253"/>
      <c r="B3253" s="41"/>
    </row>
    <row r="3254" spans="1:2" x14ac:dyDescent="0.2">
      <c r="A3254"/>
      <c r="B3254" s="41"/>
    </row>
    <row r="3255" spans="1:2" x14ac:dyDescent="0.2">
      <c r="A3255"/>
      <c r="B3255" s="41"/>
    </row>
    <row r="3256" spans="1:2" x14ac:dyDescent="0.2">
      <c r="A3256"/>
      <c r="B3256" s="41"/>
    </row>
    <row r="3257" spans="1:2" x14ac:dyDescent="0.2">
      <c r="A3257"/>
      <c r="B3257" s="41"/>
    </row>
    <row r="3258" spans="1:2" x14ac:dyDescent="0.2">
      <c r="A3258"/>
      <c r="B3258" s="41"/>
    </row>
    <row r="3259" spans="1:2" x14ac:dyDescent="0.2">
      <c r="A3259"/>
      <c r="B3259" s="41"/>
    </row>
    <row r="3260" spans="1:2" x14ac:dyDescent="0.2">
      <c r="A3260"/>
      <c r="B3260" s="41"/>
    </row>
    <row r="3261" spans="1:2" x14ac:dyDescent="0.2">
      <c r="A3261"/>
      <c r="B3261" s="41"/>
    </row>
    <row r="3262" spans="1:2" x14ac:dyDescent="0.2">
      <c r="A3262"/>
      <c r="B3262" s="41"/>
    </row>
    <row r="3263" spans="1:2" x14ac:dyDescent="0.2">
      <c r="A3263"/>
      <c r="B3263" s="41"/>
    </row>
    <row r="3264" spans="1:2" x14ac:dyDescent="0.2">
      <c r="A3264"/>
      <c r="B3264" s="41"/>
    </row>
    <row r="3265" spans="1:2" x14ac:dyDescent="0.2">
      <c r="A3265"/>
      <c r="B3265" s="41"/>
    </row>
    <row r="3266" spans="1:2" x14ac:dyDescent="0.2">
      <c r="A3266"/>
      <c r="B3266" s="41"/>
    </row>
    <row r="3267" spans="1:2" x14ac:dyDescent="0.2">
      <c r="A3267"/>
      <c r="B3267" s="41"/>
    </row>
    <row r="3268" spans="1:2" x14ac:dyDescent="0.2">
      <c r="A3268"/>
      <c r="B3268" s="41"/>
    </row>
    <row r="3269" spans="1:2" x14ac:dyDescent="0.2">
      <c r="A3269"/>
      <c r="B3269" s="41"/>
    </row>
    <row r="3270" spans="1:2" x14ac:dyDescent="0.2">
      <c r="A3270"/>
      <c r="B3270" s="41"/>
    </row>
    <row r="3271" spans="1:2" x14ac:dyDescent="0.2">
      <c r="A3271"/>
      <c r="B3271" s="41"/>
    </row>
    <row r="3272" spans="1:2" x14ac:dyDescent="0.2">
      <c r="A3272"/>
      <c r="B3272" s="41"/>
    </row>
    <row r="3273" spans="1:2" x14ac:dyDescent="0.2">
      <c r="A3273"/>
      <c r="B3273" s="41"/>
    </row>
    <row r="3274" spans="1:2" x14ac:dyDescent="0.2">
      <c r="A3274"/>
      <c r="B3274" s="41"/>
    </row>
    <row r="3275" spans="1:2" x14ac:dyDescent="0.2">
      <c r="A3275"/>
      <c r="B3275" s="41"/>
    </row>
    <row r="3276" spans="1:2" x14ac:dyDescent="0.2">
      <c r="A3276"/>
      <c r="B3276" s="41"/>
    </row>
    <row r="3277" spans="1:2" x14ac:dyDescent="0.2">
      <c r="A3277"/>
      <c r="B3277" s="41"/>
    </row>
    <row r="3278" spans="1:2" x14ac:dyDescent="0.2">
      <c r="A3278"/>
      <c r="B3278" s="41"/>
    </row>
    <row r="3279" spans="1:2" x14ac:dyDescent="0.2">
      <c r="A3279"/>
      <c r="B3279" s="41"/>
    </row>
    <row r="3280" spans="1:2" x14ac:dyDescent="0.2">
      <c r="A3280"/>
      <c r="B3280" s="41"/>
    </row>
    <row r="3281" spans="1:2" x14ac:dyDescent="0.2">
      <c r="A3281"/>
      <c r="B3281" s="41"/>
    </row>
    <row r="3282" spans="1:2" x14ac:dyDescent="0.2">
      <c r="A3282"/>
      <c r="B3282" s="41"/>
    </row>
    <row r="3283" spans="1:2" x14ac:dyDescent="0.2">
      <c r="A3283"/>
      <c r="B3283" s="41"/>
    </row>
    <row r="3284" spans="1:2" x14ac:dyDescent="0.2">
      <c r="A3284"/>
      <c r="B3284" s="41"/>
    </row>
    <row r="3285" spans="1:2" x14ac:dyDescent="0.2">
      <c r="A3285"/>
      <c r="B3285" s="41"/>
    </row>
    <row r="3286" spans="1:2" x14ac:dyDescent="0.2">
      <c r="A3286"/>
      <c r="B3286" s="41"/>
    </row>
    <row r="3287" spans="1:2" x14ac:dyDescent="0.2">
      <c r="A3287"/>
      <c r="B3287" s="41"/>
    </row>
    <row r="3288" spans="1:2" x14ac:dyDescent="0.2">
      <c r="A3288"/>
      <c r="B3288" s="41"/>
    </row>
    <row r="3289" spans="1:2" x14ac:dyDescent="0.2">
      <c r="A3289"/>
      <c r="B3289" s="41"/>
    </row>
    <row r="3290" spans="1:2" x14ac:dyDescent="0.2">
      <c r="A3290"/>
      <c r="B3290" s="41"/>
    </row>
    <row r="3291" spans="1:2" x14ac:dyDescent="0.2">
      <c r="A3291"/>
      <c r="B3291" s="41"/>
    </row>
    <row r="3292" spans="1:2" x14ac:dyDescent="0.2">
      <c r="A3292"/>
      <c r="B3292" s="41"/>
    </row>
    <row r="3293" spans="1:2" x14ac:dyDescent="0.2">
      <c r="A3293"/>
      <c r="B3293" s="41"/>
    </row>
    <row r="3294" spans="1:2" x14ac:dyDescent="0.2">
      <c r="A3294"/>
      <c r="B3294" s="41"/>
    </row>
    <row r="3295" spans="1:2" x14ac:dyDescent="0.2">
      <c r="A3295"/>
      <c r="B3295" s="41"/>
    </row>
    <row r="3296" spans="1:2" x14ac:dyDescent="0.2">
      <c r="A3296"/>
      <c r="B3296" s="41"/>
    </row>
    <row r="3297" spans="1:2" x14ac:dyDescent="0.2">
      <c r="A3297"/>
      <c r="B3297" s="41"/>
    </row>
    <row r="3298" spans="1:2" x14ac:dyDescent="0.2">
      <c r="A3298"/>
      <c r="B3298" s="41"/>
    </row>
    <row r="3299" spans="1:2" x14ac:dyDescent="0.2">
      <c r="A3299"/>
      <c r="B3299" s="41"/>
    </row>
    <row r="3300" spans="1:2" x14ac:dyDescent="0.2">
      <c r="A3300"/>
      <c r="B3300" s="41"/>
    </row>
    <row r="3301" spans="1:2" x14ac:dyDescent="0.2">
      <c r="A3301"/>
      <c r="B3301" s="41"/>
    </row>
    <row r="3302" spans="1:2" x14ac:dyDescent="0.2">
      <c r="A3302"/>
      <c r="B3302" s="41"/>
    </row>
    <row r="3303" spans="1:2" x14ac:dyDescent="0.2">
      <c r="A3303"/>
      <c r="B3303" s="41"/>
    </row>
    <row r="3304" spans="1:2" x14ac:dyDescent="0.2">
      <c r="A3304"/>
      <c r="B3304" s="41"/>
    </row>
    <row r="3305" spans="1:2" x14ac:dyDescent="0.2">
      <c r="A3305"/>
      <c r="B3305" s="41"/>
    </row>
    <row r="3306" spans="1:2" x14ac:dyDescent="0.2">
      <c r="A3306"/>
      <c r="B3306" s="41"/>
    </row>
    <row r="3307" spans="1:2" x14ac:dyDescent="0.2">
      <c r="A3307"/>
      <c r="B3307" s="41"/>
    </row>
    <row r="3308" spans="1:2" x14ac:dyDescent="0.2">
      <c r="A3308"/>
      <c r="B3308" s="41"/>
    </row>
    <row r="3309" spans="1:2" x14ac:dyDescent="0.2">
      <c r="A3309"/>
      <c r="B3309" s="41"/>
    </row>
    <row r="3310" spans="1:2" x14ac:dyDescent="0.2">
      <c r="A3310"/>
      <c r="B3310" s="41"/>
    </row>
    <row r="3311" spans="1:2" x14ac:dyDescent="0.2">
      <c r="A3311"/>
      <c r="B3311" s="41"/>
    </row>
    <row r="3312" spans="1:2" x14ac:dyDescent="0.2">
      <c r="A3312"/>
      <c r="B3312" s="41"/>
    </row>
    <row r="3313" spans="1:2" x14ac:dyDescent="0.2">
      <c r="A3313"/>
      <c r="B3313" s="41"/>
    </row>
    <row r="3314" spans="1:2" x14ac:dyDescent="0.2">
      <c r="A3314"/>
      <c r="B3314" s="41"/>
    </row>
    <row r="3315" spans="1:2" x14ac:dyDescent="0.2">
      <c r="A3315"/>
      <c r="B3315" s="41"/>
    </row>
    <row r="3316" spans="1:2" x14ac:dyDescent="0.2">
      <c r="A3316"/>
      <c r="B3316" s="41"/>
    </row>
    <row r="3317" spans="1:2" x14ac:dyDescent="0.2">
      <c r="A3317"/>
      <c r="B3317" s="41"/>
    </row>
    <row r="3318" spans="1:2" x14ac:dyDescent="0.2">
      <c r="A3318"/>
      <c r="B3318" s="41"/>
    </row>
    <row r="3319" spans="1:2" x14ac:dyDescent="0.2">
      <c r="A3319"/>
      <c r="B3319" s="41"/>
    </row>
    <row r="3320" spans="1:2" x14ac:dyDescent="0.2">
      <c r="A3320"/>
      <c r="B3320" s="41"/>
    </row>
    <row r="3321" spans="1:2" x14ac:dyDescent="0.2">
      <c r="A3321"/>
      <c r="B3321" s="41"/>
    </row>
    <row r="3322" spans="1:2" x14ac:dyDescent="0.2">
      <c r="A3322"/>
      <c r="B3322" s="41"/>
    </row>
    <row r="3323" spans="1:2" x14ac:dyDescent="0.2">
      <c r="A3323"/>
      <c r="B3323" s="41"/>
    </row>
    <row r="3324" spans="1:2" x14ac:dyDescent="0.2">
      <c r="A3324"/>
      <c r="B3324" s="41"/>
    </row>
    <row r="3325" spans="1:2" x14ac:dyDescent="0.2">
      <c r="A3325"/>
      <c r="B3325" s="41"/>
    </row>
    <row r="3326" spans="1:2" x14ac:dyDescent="0.2">
      <c r="A3326"/>
      <c r="B3326" s="41"/>
    </row>
    <row r="3327" spans="1:2" x14ac:dyDescent="0.2">
      <c r="A3327"/>
      <c r="B3327" s="41"/>
    </row>
    <row r="3328" spans="1:2" x14ac:dyDescent="0.2">
      <c r="A3328"/>
      <c r="B3328" s="41"/>
    </row>
    <row r="3329" spans="1:2" x14ac:dyDescent="0.2">
      <c r="A3329"/>
      <c r="B3329" s="41"/>
    </row>
    <row r="3330" spans="1:2" x14ac:dyDescent="0.2">
      <c r="A3330"/>
      <c r="B3330" s="41"/>
    </row>
    <row r="3331" spans="1:2" x14ac:dyDescent="0.2">
      <c r="A3331"/>
      <c r="B3331" s="41"/>
    </row>
    <row r="3332" spans="1:2" x14ac:dyDescent="0.2">
      <c r="A3332"/>
      <c r="B3332" s="41"/>
    </row>
    <row r="3333" spans="1:2" x14ac:dyDescent="0.2">
      <c r="A3333"/>
      <c r="B3333" s="41"/>
    </row>
    <row r="3334" spans="1:2" x14ac:dyDescent="0.2">
      <c r="A3334"/>
      <c r="B3334" s="41"/>
    </row>
    <row r="3335" spans="1:2" x14ac:dyDescent="0.2">
      <c r="A3335"/>
      <c r="B3335" s="41"/>
    </row>
    <row r="3336" spans="1:2" x14ac:dyDescent="0.2">
      <c r="A3336"/>
      <c r="B3336" s="41"/>
    </row>
    <row r="3337" spans="1:2" x14ac:dyDescent="0.2">
      <c r="A3337"/>
      <c r="B3337" s="41"/>
    </row>
    <row r="3338" spans="1:2" x14ac:dyDescent="0.2">
      <c r="A3338"/>
      <c r="B3338" s="41"/>
    </row>
    <row r="3339" spans="1:2" x14ac:dyDescent="0.2">
      <c r="A3339"/>
      <c r="B3339" s="41"/>
    </row>
    <row r="3340" spans="1:2" x14ac:dyDescent="0.2">
      <c r="A3340"/>
      <c r="B3340" s="41"/>
    </row>
    <row r="3341" spans="1:2" x14ac:dyDescent="0.2">
      <c r="A3341"/>
      <c r="B3341" s="41"/>
    </row>
    <row r="3342" spans="1:2" x14ac:dyDescent="0.2">
      <c r="A3342"/>
      <c r="B3342" s="41"/>
    </row>
    <row r="3343" spans="1:2" x14ac:dyDescent="0.2">
      <c r="A3343"/>
      <c r="B3343" s="41"/>
    </row>
    <row r="3344" spans="1:2" x14ac:dyDescent="0.2">
      <c r="A3344"/>
      <c r="B3344" s="41"/>
    </row>
    <row r="3345" spans="1:2" x14ac:dyDescent="0.2">
      <c r="A3345"/>
      <c r="B3345" s="41"/>
    </row>
    <row r="3346" spans="1:2" x14ac:dyDescent="0.2">
      <c r="A3346"/>
      <c r="B3346" s="41"/>
    </row>
    <row r="3347" spans="1:2" x14ac:dyDescent="0.2">
      <c r="A3347"/>
      <c r="B3347" s="41"/>
    </row>
    <row r="3348" spans="1:2" x14ac:dyDescent="0.2">
      <c r="A3348"/>
      <c r="B3348" s="41"/>
    </row>
    <row r="3349" spans="1:2" x14ac:dyDescent="0.2">
      <c r="A3349"/>
      <c r="B3349" s="41"/>
    </row>
    <row r="3350" spans="1:2" x14ac:dyDescent="0.2">
      <c r="A3350"/>
      <c r="B3350" s="41"/>
    </row>
    <row r="3351" spans="1:2" x14ac:dyDescent="0.2">
      <c r="A3351"/>
      <c r="B3351" s="41"/>
    </row>
    <row r="3352" spans="1:2" x14ac:dyDescent="0.2">
      <c r="A3352"/>
      <c r="B3352" s="41"/>
    </row>
    <row r="3353" spans="1:2" x14ac:dyDescent="0.2">
      <c r="A3353"/>
      <c r="B3353" s="41"/>
    </row>
    <row r="3354" spans="1:2" x14ac:dyDescent="0.2">
      <c r="A3354"/>
      <c r="B3354" s="41"/>
    </row>
    <row r="3355" spans="1:2" x14ac:dyDescent="0.2">
      <c r="A3355"/>
      <c r="B3355" s="41"/>
    </row>
    <row r="3356" spans="1:2" x14ac:dyDescent="0.2">
      <c r="A3356"/>
      <c r="B3356" s="41"/>
    </row>
    <row r="3357" spans="1:2" x14ac:dyDescent="0.2">
      <c r="A3357"/>
      <c r="B3357" s="41"/>
    </row>
    <row r="3358" spans="1:2" x14ac:dyDescent="0.2">
      <c r="A3358"/>
      <c r="B3358" s="41"/>
    </row>
    <row r="3359" spans="1:2" x14ac:dyDescent="0.2">
      <c r="A3359"/>
      <c r="B3359" s="41"/>
    </row>
    <row r="3360" spans="1:2" x14ac:dyDescent="0.2">
      <c r="A3360"/>
      <c r="B3360" s="41"/>
    </row>
    <row r="3361" spans="1:2" x14ac:dyDescent="0.2">
      <c r="A3361"/>
      <c r="B3361" s="41"/>
    </row>
    <row r="3362" spans="1:2" x14ac:dyDescent="0.2">
      <c r="A3362"/>
      <c r="B3362" s="41"/>
    </row>
    <row r="3363" spans="1:2" x14ac:dyDescent="0.2">
      <c r="A3363"/>
      <c r="B3363" s="41"/>
    </row>
    <row r="3364" spans="1:2" x14ac:dyDescent="0.2">
      <c r="A3364"/>
      <c r="B3364" s="41"/>
    </row>
    <row r="3365" spans="1:2" x14ac:dyDescent="0.2">
      <c r="A3365"/>
      <c r="B3365" s="41"/>
    </row>
    <row r="3366" spans="1:2" x14ac:dyDescent="0.2">
      <c r="A3366"/>
      <c r="B3366" s="41"/>
    </row>
    <row r="3367" spans="1:2" x14ac:dyDescent="0.2">
      <c r="A3367"/>
      <c r="B3367" s="41"/>
    </row>
    <row r="3368" spans="1:2" x14ac:dyDescent="0.2">
      <c r="A3368"/>
      <c r="B3368" s="41"/>
    </row>
    <row r="3369" spans="1:2" x14ac:dyDescent="0.2">
      <c r="A3369"/>
      <c r="B3369" s="41"/>
    </row>
    <row r="3370" spans="1:2" x14ac:dyDescent="0.2">
      <c r="A3370"/>
      <c r="B3370" s="41"/>
    </row>
    <row r="3371" spans="1:2" x14ac:dyDescent="0.2">
      <c r="A3371"/>
      <c r="B3371" s="41"/>
    </row>
    <row r="3372" spans="1:2" x14ac:dyDescent="0.2">
      <c r="A3372"/>
      <c r="B3372" s="41"/>
    </row>
    <row r="3373" spans="1:2" x14ac:dyDescent="0.2">
      <c r="A3373"/>
      <c r="B3373" s="41"/>
    </row>
    <row r="3374" spans="1:2" x14ac:dyDescent="0.2">
      <c r="A3374"/>
      <c r="B3374" s="41"/>
    </row>
    <row r="3375" spans="1:2" x14ac:dyDescent="0.2">
      <c r="A3375"/>
      <c r="B3375" s="41"/>
    </row>
    <row r="3376" spans="1:2" x14ac:dyDescent="0.2">
      <c r="A3376"/>
      <c r="B3376" s="41"/>
    </row>
    <row r="3377" spans="1:2" x14ac:dyDescent="0.2">
      <c r="A3377"/>
      <c r="B3377" s="41"/>
    </row>
    <row r="3378" spans="1:2" x14ac:dyDescent="0.2">
      <c r="A3378"/>
      <c r="B3378" s="41"/>
    </row>
    <row r="3379" spans="1:2" x14ac:dyDescent="0.2">
      <c r="A3379"/>
      <c r="B3379" s="41"/>
    </row>
    <row r="3380" spans="1:2" x14ac:dyDescent="0.2">
      <c r="A3380"/>
      <c r="B3380" s="41"/>
    </row>
    <row r="3381" spans="1:2" x14ac:dyDescent="0.2">
      <c r="A3381"/>
      <c r="B3381" s="41"/>
    </row>
    <row r="3382" spans="1:2" x14ac:dyDescent="0.2">
      <c r="A3382"/>
      <c r="B3382" s="41"/>
    </row>
    <row r="3383" spans="1:2" x14ac:dyDescent="0.2">
      <c r="A3383"/>
      <c r="B3383" s="41"/>
    </row>
    <row r="3384" spans="1:2" x14ac:dyDescent="0.2">
      <c r="A3384"/>
      <c r="B3384" s="41"/>
    </row>
    <row r="3385" spans="1:2" x14ac:dyDescent="0.2">
      <c r="A3385"/>
      <c r="B3385" s="41"/>
    </row>
    <row r="3386" spans="1:2" x14ac:dyDescent="0.2">
      <c r="A3386"/>
      <c r="B3386" s="41"/>
    </row>
    <row r="3387" spans="1:2" x14ac:dyDescent="0.2">
      <c r="A3387"/>
      <c r="B3387" s="41"/>
    </row>
    <row r="3388" spans="1:2" x14ac:dyDescent="0.2">
      <c r="A3388"/>
      <c r="B3388" s="41"/>
    </row>
    <row r="3389" spans="1:2" x14ac:dyDescent="0.2">
      <c r="A3389"/>
      <c r="B3389" s="41"/>
    </row>
    <row r="3390" spans="1:2" x14ac:dyDescent="0.2">
      <c r="A3390"/>
      <c r="B3390" s="41"/>
    </row>
    <row r="3391" spans="1:2" x14ac:dyDescent="0.2">
      <c r="A3391"/>
      <c r="B3391" s="41"/>
    </row>
    <row r="3392" spans="1:2" x14ac:dyDescent="0.2">
      <c r="A3392"/>
      <c r="B3392" s="41"/>
    </row>
    <row r="3393" spans="1:2" x14ac:dyDescent="0.2">
      <c r="A3393"/>
      <c r="B3393" s="41"/>
    </row>
    <row r="3394" spans="1:2" x14ac:dyDescent="0.2">
      <c r="A3394"/>
      <c r="B3394" s="41"/>
    </row>
    <row r="3395" spans="1:2" x14ac:dyDescent="0.2">
      <c r="A3395"/>
      <c r="B3395" s="41"/>
    </row>
    <row r="3396" spans="1:2" x14ac:dyDescent="0.2">
      <c r="A3396"/>
      <c r="B3396" s="41"/>
    </row>
    <row r="3397" spans="1:2" x14ac:dyDescent="0.2">
      <c r="A3397"/>
      <c r="B3397" s="41"/>
    </row>
    <row r="3398" spans="1:2" x14ac:dyDescent="0.2">
      <c r="A3398"/>
      <c r="B3398" s="41"/>
    </row>
    <row r="3399" spans="1:2" x14ac:dyDescent="0.2">
      <c r="A3399"/>
      <c r="B3399" s="41"/>
    </row>
    <row r="3400" spans="1:2" x14ac:dyDescent="0.2">
      <c r="A3400"/>
      <c r="B3400" s="41"/>
    </row>
    <row r="3401" spans="1:2" x14ac:dyDescent="0.2">
      <c r="A3401"/>
      <c r="B3401" s="41"/>
    </row>
    <row r="3402" spans="1:2" x14ac:dyDescent="0.2">
      <c r="A3402"/>
      <c r="B3402" s="41"/>
    </row>
    <row r="3403" spans="1:2" x14ac:dyDescent="0.2">
      <c r="A3403"/>
      <c r="B3403" s="41"/>
    </row>
    <row r="3404" spans="1:2" x14ac:dyDescent="0.2">
      <c r="A3404"/>
      <c r="B3404" s="41"/>
    </row>
    <row r="3405" spans="1:2" x14ac:dyDescent="0.2">
      <c r="A3405"/>
      <c r="B3405" s="41"/>
    </row>
    <row r="3406" spans="1:2" x14ac:dyDescent="0.2">
      <c r="A3406"/>
      <c r="B3406" s="41"/>
    </row>
    <row r="3407" spans="1:2" x14ac:dyDescent="0.2">
      <c r="A3407"/>
      <c r="B3407" s="41"/>
    </row>
    <row r="3408" spans="1:2" x14ac:dyDescent="0.2">
      <c r="A3408"/>
      <c r="B3408" s="41"/>
    </row>
    <row r="3409" spans="1:2" x14ac:dyDescent="0.2">
      <c r="A3409"/>
      <c r="B3409" s="41"/>
    </row>
    <row r="3410" spans="1:2" x14ac:dyDescent="0.2">
      <c r="A3410"/>
      <c r="B3410" s="41"/>
    </row>
    <row r="3411" spans="1:2" x14ac:dyDescent="0.2">
      <c r="A3411"/>
      <c r="B3411" s="41"/>
    </row>
    <row r="3412" spans="1:2" x14ac:dyDescent="0.2">
      <c r="A3412"/>
      <c r="B3412" s="41"/>
    </row>
    <row r="3413" spans="1:2" x14ac:dyDescent="0.2">
      <c r="A3413"/>
      <c r="B3413" s="41"/>
    </row>
    <row r="3414" spans="1:2" x14ac:dyDescent="0.2">
      <c r="A3414"/>
      <c r="B3414" s="41"/>
    </row>
    <row r="3415" spans="1:2" x14ac:dyDescent="0.2">
      <c r="A3415"/>
      <c r="B3415" s="41"/>
    </row>
    <row r="3416" spans="1:2" x14ac:dyDescent="0.2">
      <c r="A3416"/>
      <c r="B3416" s="41"/>
    </row>
    <row r="3417" spans="1:2" x14ac:dyDescent="0.2">
      <c r="A3417"/>
      <c r="B3417" s="41"/>
    </row>
    <row r="3418" spans="1:2" x14ac:dyDescent="0.2">
      <c r="A3418"/>
      <c r="B3418" s="41"/>
    </row>
    <row r="3419" spans="1:2" x14ac:dyDescent="0.2">
      <c r="A3419"/>
      <c r="B3419" s="41"/>
    </row>
    <row r="3420" spans="1:2" x14ac:dyDescent="0.2">
      <c r="A3420"/>
      <c r="B3420" s="41"/>
    </row>
    <row r="3421" spans="1:2" x14ac:dyDescent="0.2">
      <c r="A3421"/>
      <c r="B3421" s="41"/>
    </row>
    <row r="3422" spans="1:2" x14ac:dyDescent="0.2">
      <c r="A3422"/>
      <c r="B3422" s="41"/>
    </row>
    <row r="3423" spans="1:2" x14ac:dyDescent="0.2">
      <c r="A3423"/>
      <c r="B3423" s="41"/>
    </row>
    <row r="3424" spans="1:2" x14ac:dyDescent="0.2">
      <c r="A3424"/>
      <c r="B3424" s="41"/>
    </row>
    <row r="3425" spans="1:2" x14ac:dyDescent="0.2">
      <c r="A3425"/>
      <c r="B3425" s="41"/>
    </row>
    <row r="3426" spans="1:2" x14ac:dyDescent="0.2">
      <c r="A3426"/>
      <c r="B3426" s="41"/>
    </row>
    <row r="3427" spans="1:2" x14ac:dyDescent="0.2">
      <c r="A3427"/>
      <c r="B3427" s="41"/>
    </row>
    <row r="3428" spans="1:2" x14ac:dyDescent="0.2">
      <c r="A3428"/>
      <c r="B3428" s="41"/>
    </row>
    <row r="3429" spans="1:2" x14ac:dyDescent="0.2">
      <c r="A3429"/>
      <c r="B3429" s="41"/>
    </row>
    <row r="3430" spans="1:2" x14ac:dyDescent="0.2">
      <c r="A3430"/>
      <c r="B3430" s="41"/>
    </row>
    <row r="3431" spans="1:2" x14ac:dyDescent="0.2">
      <c r="A3431"/>
      <c r="B3431" s="41"/>
    </row>
    <row r="3432" spans="1:2" x14ac:dyDescent="0.2">
      <c r="A3432"/>
      <c r="B3432" s="41"/>
    </row>
    <row r="3433" spans="1:2" x14ac:dyDescent="0.2">
      <c r="A3433"/>
      <c r="B3433" s="41"/>
    </row>
    <row r="3434" spans="1:2" x14ac:dyDescent="0.2">
      <c r="A3434"/>
      <c r="B3434" s="41"/>
    </row>
    <row r="3435" spans="1:2" x14ac:dyDescent="0.2">
      <c r="A3435"/>
      <c r="B3435" s="41"/>
    </row>
    <row r="3436" spans="1:2" x14ac:dyDescent="0.2">
      <c r="A3436"/>
      <c r="B3436" s="41"/>
    </row>
    <row r="3437" spans="1:2" x14ac:dyDescent="0.2">
      <c r="A3437"/>
      <c r="B3437" s="41"/>
    </row>
    <row r="3438" spans="1:2" x14ac:dyDescent="0.2">
      <c r="A3438"/>
      <c r="B3438" s="41"/>
    </row>
    <row r="3439" spans="1:2" x14ac:dyDescent="0.2">
      <c r="A3439"/>
      <c r="B3439" s="41"/>
    </row>
    <row r="3440" spans="1:2" x14ac:dyDescent="0.2">
      <c r="A3440"/>
      <c r="B3440" s="41"/>
    </row>
    <row r="3441" spans="1:2" x14ac:dyDescent="0.2">
      <c r="A3441"/>
      <c r="B3441" s="41"/>
    </row>
    <row r="3442" spans="1:2" x14ac:dyDescent="0.2">
      <c r="A3442"/>
      <c r="B3442" s="41"/>
    </row>
    <row r="3443" spans="1:2" x14ac:dyDescent="0.2">
      <c r="A3443"/>
      <c r="B3443" s="41"/>
    </row>
    <row r="3444" spans="1:2" x14ac:dyDescent="0.2">
      <c r="A3444"/>
      <c r="B3444" s="41"/>
    </row>
    <row r="3445" spans="1:2" x14ac:dyDescent="0.2">
      <c r="A3445"/>
      <c r="B3445" s="41"/>
    </row>
    <row r="3446" spans="1:2" x14ac:dyDescent="0.2">
      <c r="A3446"/>
      <c r="B3446" s="41"/>
    </row>
    <row r="3447" spans="1:2" x14ac:dyDescent="0.2">
      <c r="A3447"/>
      <c r="B3447" s="41"/>
    </row>
    <row r="3448" spans="1:2" x14ac:dyDescent="0.2">
      <c r="A3448"/>
      <c r="B3448" s="41"/>
    </row>
    <row r="3449" spans="1:2" x14ac:dyDescent="0.2">
      <c r="A3449"/>
      <c r="B3449" s="41"/>
    </row>
    <row r="3450" spans="1:2" x14ac:dyDescent="0.2">
      <c r="A3450"/>
      <c r="B3450" s="41"/>
    </row>
    <row r="3451" spans="1:2" x14ac:dyDescent="0.2">
      <c r="A3451"/>
      <c r="B3451" s="41"/>
    </row>
    <row r="3452" spans="1:2" x14ac:dyDescent="0.2">
      <c r="A3452"/>
      <c r="B3452" s="41"/>
    </row>
    <row r="3453" spans="1:2" x14ac:dyDescent="0.2">
      <c r="A3453"/>
      <c r="B3453" s="41"/>
    </row>
    <row r="3454" spans="1:2" x14ac:dyDescent="0.2">
      <c r="A3454"/>
      <c r="B3454" s="41"/>
    </row>
    <row r="3455" spans="1:2" x14ac:dyDescent="0.2">
      <c r="A3455"/>
      <c r="B3455" s="41"/>
    </row>
    <row r="3456" spans="1:2" x14ac:dyDescent="0.2">
      <c r="A3456"/>
      <c r="B3456" s="41"/>
    </row>
    <row r="3457" spans="1:2" x14ac:dyDescent="0.2">
      <c r="A3457"/>
      <c r="B3457" s="41"/>
    </row>
    <row r="3458" spans="1:2" x14ac:dyDescent="0.2">
      <c r="A3458"/>
      <c r="B3458" s="41"/>
    </row>
    <row r="3459" spans="1:2" x14ac:dyDescent="0.2">
      <c r="A3459"/>
      <c r="B3459" s="41"/>
    </row>
    <row r="3460" spans="1:2" x14ac:dyDescent="0.2">
      <c r="A3460"/>
      <c r="B3460" s="41"/>
    </row>
    <row r="3461" spans="1:2" x14ac:dyDescent="0.2">
      <c r="A3461"/>
      <c r="B3461" s="41"/>
    </row>
    <row r="3462" spans="1:2" x14ac:dyDescent="0.2">
      <c r="A3462"/>
      <c r="B3462" s="41"/>
    </row>
    <row r="3463" spans="1:2" x14ac:dyDescent="0.2">
      <c r="A3463"/>
      <c r="B3463" s="41"/>
    </row>
    <row r="3464" spans="1:2" x14ac:dyDescent="0.2">
      <c r="A3464"/>
      <c r="B3464" s="41"/>
    </row>
    <row r="3465" spans="1:2" x14ac:dyDescent="0.2">
      <c r="A3465"/>
      <c r="B3465" s="41"/>
    </row>
    <row r="3466" spans="1:2" x14ac:dyDescent="0.2">
      <c r="A3466"/>
      <c r="B3466" s="41"/>
    </row>
    <row r="3467" spans="1:2" x14ac:dyDescent="0.2">
      <c r="A3467"/>
      <c r="B3467" s="41"/>
    </row>
    <row r="3468" spans="1:2" x14ac:dyDescent="0.2">
      <c r="A3468"/>
      <c r="B3468" s="41"/>
    </row>
    <row r="3469" spans="1:2" x14ac:dyDescent="0.2">
      <c r="A3469"/>
      <c r="B3469" s="41"/>
    </row>
    <row r="3470" spans="1:2" x14ac:dyDescent="0.2">
      <c r="A3470"/>
      <c r="B3470" s="41"/>
    </row>
    <row r="3471" spans="1:2" x14ac:dyDescent="0.2">
      <c r="A3471"/>
      <c r="B3471" s="41"/>
    </row>
    <row r="3472" spans="1:2" x14ac:dyDescent="0.2">
      <c r="A3472"/>
      <c r="B3472" s="41"/>
    </row>
    <row r="3473" spans="1:2" x14ac:dyDescent="0.2">
      <c r="A3473"/>
      <c r="B3473" s="41"/>
    </row>
    <row r="3474" spans="1:2" x14ac:dyDescent="0.2">
      <c r="A3474"/>
      <c r="B3474" s="41"/>
    </row>
    <row r="3475" spans="1:2" x14ac:dyDescent="0.2">
      <c r="A3475"/>
      <c r="B3475" s="41"/>
    </row>
    <row r="3476" spans="1:2" x14ac:dyDescent="0.2">
      <c r="A3476"/>
      <c r="B3476" s="41"/>
    </row>
    <row r="3477" spans="1:2" x14ac:dyDescent="0.2">
      <c r="A3477"/>
      <c r="B3477" s="41"/>
    </row>
    <row r="3478" spans="1:2" x14ac:dyDescent="0.2">
      <c r="A3478"/>
      <c r="B3478" s="41"/>
    </row>
    <row r="3479" spans="1:2" x14ac:dyDescent="0.2">
      <c r="A3479"/>
      <c r="B3479" s="41"/>
    </row>
    <row r="3480" spans="1:2" x14ac:dyDescent="0.2">
      <c r="A3480"/>
      <c r="B3480" s="41"/>
    </row>
    <row r="3481" spans="1:2" x14ac:dyDescent="0.2">
      <c r="A3481"/>
      <c r="B3481" s="41"/>
    </row>
    <row r="3482" spans="1:2" x14ac:dyDescent="0.2">
      <c r="A3482"/>
      <c r="B3482" s="41"/>
    </row>
    <row r="3483" spans="1:2" x14ac:dyDescent="0.2">
      <c r="A3483"/>
      <c r="B3483" s="41"/>
    </row>
    <row r="3484" spans="1:2" x14ac:dyDescent="0.2">
      <c r="A3484"/>
      <c r="B3484" s="41"/>
    </row>
    <row r="3485" spans="1:2" x14ac:dyDescent="0.2">
      <c r="A3485"/>
      <c r="B3485" s="41"/>
    </row>
    <row r="3486" spans="1:2" x14ac:dyDescent="0.2">
      <c r="A3486"/>
      <c r="B3486" s="41"/>
    </row>
    <row r="3487" spans="1:2" x14ac:dyDescent="0.2">
      <c r="A3487"/>
      <c r="B3487" s="41"/>
    </row>
    <row r="3488" spans="1:2" x14ac:dyDescent="0.2">
      <c r="A3488"/>
      <c r="B3488" s="41"/>
    </row>
    <row r="3489" spans="1:2" x14ac:dyDescent="0.2">
      <c r="A3489"/>
      <c r="B3489" s="41"/>
    </row>
    <row r="3490" spans="1:2" x14ac:dyDescent="0.2">
      <c r="A3490"/>
      <c r="B3490" s="41"/>
    </row>
    <row r="3491" spans="1:2" x14ac:dyDescent="0.2">
      <c r="A3491"/>
      <c r="B3491" s="41"/>
    </row>
    <row r="3492" spans="1:2" x14ac:dyDescent="0.2">
      <c r="A3492"/>
      <c r="B3492" s="41"/>
    </row>
    <row r="3493" spans="1:2" x14ac:dyDescent="0.2">
      <c r="A3493"/>
      <c r="B3493" s="41"/>
    </row>
    <row r="3494" spans="1:2" x14ac:dyDescent="0.2">
      <c r="A3494"/>
      <c r="B3494" s="41"/>
    </row>
    <row r="3495" spans="1:2" x14ac:dyDescent="0.2">
      <c r="A3495"/>
      <c r="B3495" s="41"/>
    </row>
    <row r="3496" spans="1:2" x14ac:dyDescent="0.2">
      <c r="A3496"/>
      <c r="B3496" s="41"/>
    </row>
    <row r="3497" spans="1:2" x14ac:dyDescent="0.2">
      <c r="A3497"/>
      <c r="B3497" s="41"/>
    </row>
    <row r="3498" spans="1:2" x14ac:dyDescent="0.2">
      <c r="A3498"/>
      <c r="B3498" s="41"/>
    </row>
    <row r="3499" spans="1:2" x14ac:dyDescent="0.2">
      <c r="A3499"/>
      <c r="B3499" s="41"/>
    </row>
    <row r="3500" spans="1:2" x14ac:dyDescent="0.2">
      <c r="A3500"/>
      <c r="B3500" s="41"/>
    </row>
    <row r="3501" spans="1:2" x14ac:dyDescent="0.2">
      <c r="A3501"/>
      <c r="B3501" s="41"/>
    </row>
    <row r="3502" spans="1:2" x14ac:dyDescent="0.2">
      <c r="A3502"/>
      <c r="B3502" s="41"/>
    </row>
    <row r="3503" spans="1:2" x14ac:dyDescent="0.2">
      <c r="A3503"/>
      <c r="B3503" s="41"/>
    </row>
    <row r="3504" spans="1:2" x14ac:dyDescent="0.2">
      <c r="A3504"/>
      <c r="B3504" s="41"/>
    </row>
    <row r="3505" spans="1:2" x14ac:dyDescent="0.2">
      <c r="A3505"/>
      <c r="B3505" s="41"/>
    </row>
    <row r="3506" spans="1:2" x14ac:dyDescent="0.2">
      <c r="A3506"/>
      <c r="B3506" s="41"/>
    </row>
    <row r="3507" spans="1:2" x14ac:dyDescent="0.2">
      <c r="A3507"/>
      <c r="B3507" s="41"/>
    </row>
    <row r="3508" spans="1:2" x14ac:dyDescent="0.2">
      <c r="A3508"/>
      <c r="B3508" s="41"/>
    </row>
    <row r="3509" spans="1:2" x14ac:dyDescent="0.2">
      <c r="A3509"/>
      <c r="B3509" s="41"/>
    </row>
    <row r="3510" spans="1:2" x14ac:dyDescent="0.2">
      <c r="A3510"/>
      <c r="B3510" s="41"/>
    </row>
    <row r="3511" spans="1:2" x14ac:dyDescent="0.2">
      <c r="A3511"/>
      <c r="B3511" s="41"/>
    </row>
    <row r="3512" spans="1:2" x14ac:dyDescent="0.2">
      <c r="A3512"/>
      <c r="B3512" s="41"/>
    </row>
    <row r="3513" spans="1:2" x14ac:dyDescent="0.2">
      <c r="A3513"/>
      <c r="B3513" s="41"/>
    </row>
    <row r="3514" spans="1:2" x14ac:dyDescent="0.2">
      <c r="A3514"/>
      <c r="B3514" s="41"/>
    </row>
    <row r="3515" spans="1:2" x14ac:dyDescent="0.2">
      <c r="A3515"/>
      <c r="B3515" s="41"/>
    </row>
    <row r="3516" spans="1:2" x14ac:dyDescent="0.2">
      <c r="A3516"/>
      <c r="B3516" s="41"/>
    </row>
    <row r="3517" spans="1:2" x14ac:dyDescent="0.2">
      <c r="A3517"/>
      <c r="B3517" s="41"/>
    </row>
    <row r="3518" spans="1:2" x14ac:dyDescent="0.2">
      <c r="A3518"/>
      <c r="B3518" s="41"/>
    </row>
    <row r="3519" spans="1:2" x14ac:dyDescent="0.2">
      <c r="A3519"/>
      <c r="B3519" s="41"/>
    </row>
    <row r="3520" spans="1:2" x14ac:dyDescent="0.2">
      <c r="A3520"/>
      <c r="B3520" s="41"/>
    </row>
    <row r="3521" spans="1:2" x14ac:dyDescent="0.2">
      <c r="A3521"/>
      <c r="B3521" s="41"/>
    </row>
    <row r="3522" spans="1:2" x14ac:dyDescent="0.2">
      <c r="A3522"/>
      <c r="B3522" s="41"/>
    </row>
    <row r="3523" spans="1:2" x14ac:dyDescent="0.2">
      <c r="A3523"/>
      <c r="B3523" s="41"/>
    </row>
    <row r="3524" spans="1:2" x14ac:dyDescent="0.2">
      <c r="A3524"/>
      <c r="B3524" s="41"/>
    </row>
    <row r="3525" spans="1:2" x14ac:dyDescent="0.2">
      <c r="A3525"/>
      <c r="B3525" s="41"/>
    </row>
    <row r="3526" spans="1:2" x14ac:dyDescent="0.2">
      <c r="A3526"/>
      <c r="B3526" s="41"/>
    </row>
    <row r="3527" spans="1:2" x14ac:dyDescent="0.2">
      <c r="A3527"/>
      <c r="B3527" s="41"/>
    </row>
    <row r="3528" spans="1:2" x14ac:dyDescent="0.2">
      <c r="A3528"/>
      <c r="B3528" s="41"/>
    </row>
    <row r="3529" spans="1:2" x14ac:dyDescent="0.2">
      <c r="A3529"/>
      <c r="B3529" s="41"/>
    </row>
    <row r="3530" spans="1:2" x14ac:dyDescent="0.2">
      <c r="A3530"/>
      <c r="B3530" s="41"/>
    </row>
    <row r="3531" spans="1:2" x14ac:dyDescent="0.2">
      <c r="A3531"/>
      <c r="B3531" s="41"/>
    </row>
    <row r="3532" spans="1:2" x14ac:dyDescent="0.2">
      <c r="A3532"/>
      <c r="B3532" s="41"/>
    </row>
    <row r="3533" spans="1:2" x14ac:dyDescent="0.2">
      <c r="A3533"/>
      <c r="B3533" s="41"/>
    </row>
    <row r="3534" spans="1:2" x14ac:dyDescent="0.2">
      <c r="A3534"/>
      <c r="B3534" s="41"/>
    </row>
    <row r="3535" spans="1:2" x14ac:dyDescent="0.2">
      <c r="A3535"/>
      <c r="B3535" s="41"/>
    </row>
    <row r="3536" spans="1:2" x14ac:dyDescent="0.2">
      <c r="A3536"/>
      <c r="B3536" s="41"/>
    </row>
    <row r="3537" spans="1:2" x14ac:dyDescent="0.2">
      <c r="A3537"/>
      <c r="B3537" s="41"/>
    </row>
    <row r="3538" spans="1:2" x14ac:dyDescent="0.2">
      <c r="A3538"/>
      <c r="B3538" s="41"/>
    </row>
    <row r="3539" spans="1:2" x14ac:dyDescent="0.2">
      <c r="A3539"/>
      <c r="B3539" s="41"/>
    </row>
    <row r="3540" spans="1:2" x14ac:dyDescent="0.2">
      <c r="A3540"/>
      <c r="B3540" s="41"/>
    </row>
    <row r="3541" spans="1:2" x14ac:dyDescent="0.2">
      <c r="A3541"/>
      <c r="B3541" s="41"/>
    </row>
    <row r="3542" spans="1:2" x14ac:dyDescent="0.2">
      <c r="A3542"/>
      <c r="B3542" s="41"/>
    </row>
    <row r="3543" spans="1:2" x14ac:dyDescent="0.2">
      <c r="A3543"/>
      <c r="B3543" s="41"/>
    </row>
    <row r="3544" spans="1:2" x14ac:dyDescent="0.2">
      <c r="A3544"/>
      <c r="B3544" s="41"/>
    </row>
    <row r="3545" spans="1:2" x14ac:dyDescent="0.2">
      <c r="A3545"/>
      <c r="B3545" s="41"/>
    </row>
    <row r="3546" spans="1:2" x14ac:dyDescent="0.2">
      <c r="A3546"/>
      <c r="B3546" s="41"/>
    </row>
    <row r="3547" spans="1:2" x14ac:dyDescent="0.2">
      <c r="A3547"/>
      <c r="B3547" s="41"/>
    </row>
    <row r="3548" spans="1:2" x14ac:dyDescent="0.2">
      <c r="A3548"/>
      <c r="B3548" s="41"/>
    </row>
    <row r="3549" spans="1:2" x14ac:dyDescent="0.2">
      <c r="A3549"/>
      <c r="B3549" s="41"/>
    </row>
    <row r="3550" spans="1:2" x14ac:dyDescent="0.2">
      <c r="A3550"/>
      <c r="B3550" s="41"/>
    </row>
    <row r="3551" spans="1:2" x14ac:dyDescent="0.2">
      <c r="A3551"/>
      <c r="B3551" s="41"/>
    </row>
    <row r="3552" spans="1:2" x14ac:dyDescent="0.2">
      <c r="A3552"/>
      <c r="B3552" s="41"/>
    </row>
    <row r="3553" spans="1:2" x14ac:dyDescent="0.2">
      <c r="A3553"/>
      <c r="B3553" s="41"/>
    </row>
    <row r="3554" spans="1:2" x14ac:dyDescent="0.2">
      <c r="A3554"/>
      <c r="B3554" s="41"/>
    </row>
    <row r="3555" spans="1:2" x14ac:dyDescent="0.2">
      <c r="A3555"/>
      <c r="B3555" s="41"/>
    </row>
    <row r="3556" spans="1:2" x14ac:dyDescent="0.2">
      <c r="A3556"/>
      <c r="B3556" s="41"/>
    </row>
    <row r="3557" spans="1:2" x14ac:dyDescent="0.2">
      <c r="A3557"/>
      <c r="B3557" s="41"/>
    </row>
    <row r="3558" spans="1:2" x14ac:dyDescent="0.2">
      <c r="A3558"/>
      <c r="B3558" s="41"/>
    </row>
    <row r="3559" spans="1:2" x14ac:dyDescent="0.2">
      <c r="A3559"/>
      <c r="B3559" s="41"/>
    </row>
    <row r="3560" spans="1:2" x14ac:dyDescent="0.2">
      <c r="A3560"/>
      <c r="B3560" s="41"/>
    </row>
    <row r="3561" spans="1:2" x14ac:dyDescent="0.2">
      <c r="A3561"/>
      <c r="B3561" s="41"/>
    </row>
    <row r="3562" spans="1:2" x14ac:dyDescent="0.2">
      <c r="A3562"/>
      <c r="B3562" s="41"/>
    </row>
    <row r="3563" spans="1:2" x14ac:dyDescent="0.2">
      <c r="A3563"/>
      <c r="B3563" s="41"/>
    </row>
    <row r="3564" spans="1:2" x14ac:dyDescent="0.2">
      <c r="A3564"/>
      <c r="B3564" s="41"/>
    </row>
    <row r="3565" spans="1:2" x14ac:dyDescent="0.2">
      <c r="A3565"/>
      <c r="B3565" s="41"/>
    </row>
    <row r="3566" spans="1:2" x14ac:dyDescent="0.2">
      <c r="A3566"/>
      <c r="B3566" s="41"/>
    </row>
    <row r="3567" spans="1:2" x14ac:dyDescent="0.2">
      <c r="A3567"/>
      <c r="B3567" s="41"/>
    </row>
    <row r="3568" spans="1:2" x14ac:dyDescent="0.2">
      <c r="A3568"/>
      <c r="B3568" s="41"/>
    </row>
    <row r="3569" spans="1:2" x14ac:dyDescent="0.2">
      <c r="A3569"/>
      <c r="B3569" s="41"/>
    </row>
    <row r="3570" spans="1:2" x14ac:dyDescent="0.2">
      <c r="A3570"/>
      <c r="B3570" s="41"/>
    </row>
    <row r="3571" spans="1:2" x14ac:dyDescent="0.2">
      <c r="A3571"/>
      <c r="B3571" s="41"/>
    </row>
    <row r="3572" spans="1:2" x14ac:dyDescent="0.2">
      <c r="A3572"/>
      <c r="B3572" s="41"/>
    </row>
    <row r="3573" spans="1:2" x14ac:dyDescent="0.2">
      <c r="A3573"/>
      <c r="B3573" s="41"/>
    </row>
    <row r="3574" spans="1:2" x14ac:dyDescent="0.2">
      <c r="A3574"/>
      <c r="B3574" s="41"/>
    </row>
    <row r="3575" spans="1:2" x14ac:dyDescent="0.2">
      <c r="A3575"/>
      <c r="B3575" s="41"/>
    </row>
    <row r="3576" spans="1:2" x14ac:dyDescent="0.2">
      <c r="A3576"/>
      <c r="B3576" s="41"/>
    </row>
    <row r="3577" spans="1:2" x14ac:dyDescent="0.2">
      <c r="A3577"/>
      <c r="B3577" s="41"/>
    </row>
    <row r="3578" spans="1:2" x14ac:dyDescent="0.2">
      <c r="A3578"/>
      <c r="B3578" s="41"/>
    </row>
    <row r="3579" spans="1:2" x14ac:dyDescent="0.2">
      <c r="A3579"/>
      <c r="B3579" s="41"/>
    </row>
    <row r="3580" spans="1:2" x14ac:dyDescent="0.2">
      <c r="A3580"/>
      <c r="B3580" s="41"/>
    </row>
    <row r="3581" spans="1:2" x14ac:dyDescent="0.2">
      <c r="A3581"/>
      <c r="B3581" s="41"/>
    </row>
    <row r="3582" spans="1:2" x14ac:dyDescent="0.2">
      <c r="A3582"/>
      <c r="B3582" s="41"/>
    </row>
    <row r="3583" spans="1:2" x14ac:dyDescent="0.2">
      <c r="A3583"/>
      <c r="B3583" s="41"/>
    </row>
    <row r="3584" spans="1:2" x14ac:dyDescent="0.2">
      <c r="A3584"/>
      <c r="B3584" s="41"/>
    </row>
    <row r="3585" spans="1:2" x14ac:dyDescent="0.2">
      <c r="A3585"/>
      <c r="B3585" s="41"/>
    </row>
    <row r="3586" spans="1:2" x14ac:dyDescent="0.2">
      <c r="A3586"/>
      <c r="B3586" s="41"/>
    </row>
    <row r="3587" spans="1:2" x14ac:dyDescent="0.2">
      <c r="A3587"/>
      <c r="B3587" s="41"/>
    </row>
    <row r="3588" spans="1:2" x14ac:dyDescent="0.2">
      <c r="A3588"/>
      <c r="B3588" s="41"/>
    </row>
    <row r="3589" spans="1:2" x14ac:dyDescent="0.2">
      <c r="A3589"/>
      <c r="B3589" s="41"/>
    </row>
    <row r="3590" spans="1:2" x14ac:dyDescent="0.2">
      <c r="A3590"/>
      <c r="B3590" s="41"/>
    </row>
    <row r="3591" spans="1:2" x14ac:dyDescent="0.2">
      <c r="A3591"/>
      <c r="B3591" s="41"/>
    </row>
    <row r="3592" spans="1:2" x14ac:dyDescent="0.2">
      <c r="A3592"/>
      <c r="B3592" s="41"/>
    </row>
    <row r="3593" spans="1:2" x14ac:dyDescent="0.2">
      <c r="A3593"/>
      <c r="B3593" s="41"/>
    </row>
    <row r="3594" spans="1:2" x14ac:dyDescent="0.2">
      <c r="A3594"/>
      <c r="B3594" s="41"/>
    </row>
    <row r="3595" spans="1:2" x14ac:dyDescent="0.2">
      <c r="A3595"/>
      <c r="B3595" s="41"/>
    </row>
    <row r="3596" spans="1:2" x14ac:dyDescent="0.2">
      <c r="A3596"/>
      <c r="B3596" s="41"/>
    </row>
    <row r="3597" spans="1:2" x14ac:dyDescent="0.2">
      <c r="A3597"/>
      <c r="B3597" s="41"/>
    </row>
    <row r="3598" spans="1:2" x14ac:dyDescent="0.2">
      <c r="A3598"/>
      <c r="B3598" s="41"/>
    </row>
    <row r="3599" spans="1:2" x14ac:dyDescent="0.2">
      <c r="A3599"/>
      <c r="B3599" s="41"/>
    </row>
    <row r="3600" spans="1:2" x14ac:dyDescent="0.2">
      <c r="A3600"/>
      <c r="B3600" s="41"/>
    </row>
    <row r="3601" spans="1:2" x14ac:dyDescent="0.2">
      <c r="A3601"/>
      <c r="B3601" s="41"/>
    </row>
    <row r="3602" spans="1:2" x14ac:dyDescent="0.2">
      <c r="A3602"/>
      <c r="B3602" s="41"/>
    </row>
    <row r="3603" spans="1:2" x14ac:dyDescent="0.2">
      <c r="A3603"/>
      <c r="B3603" s="41"/>
    </row>
    <row r="3604" spans="1:2" x14ac:dyDescent="0.2">
      <c r="A3604"/>
      <c r="B3604" s="41"/>
    </row>
    <row r="3605" spans="1:2" x14ac:dyDescent="0.2">
      <c r="A3605"/>
      <c r="B3605" s="41"/>
    </row>
    <row r="3606" spans="1:2" x14ac:dyDescent="0.2">
      <c r="A3606"/>
      <c r="B3606" s="41"/>
    </row>
    <row r="3607" spans="1:2" x14ac:dyDescent="0.2">
      <c r="A3607"/>
      <c r="B3607" s="41"/>
    </row>
    <row r="3608" spans="1:2" x14ac:dyDescent="0.2">
      <c r="A3608"/>
      <c r="B3608" s="41"/>
    </row>
    <row r="3609" spans="1:2" x14ac:dyDescent="0.2">
      <c r="A3609"/>
      <c r="B3609" s="41"/>
    </row>
    <row r="3610" spans="1:2" x14ac:dyDescent="0.2">
      <c r="A3610"/>
      <c r="B3610" s="41"/>
    </row>
    <row r="3611" spans="1:2" x14ac:dyDescent="0.2">
      <c r="A3611"/>
      <c r="B3611" s="41"/>
    </row>
    <row r="3612" spans="1:2" x14ac:dyDescent="0.2">
      <c r="A3612"/>
      <c r="B3612" s="41"/>
    </row>
    <row r="3613" spans="1:2" x14ac:dyDescent="0.2">
      <c r="A3613"/>
      <c r="B3613" s="41"/>
    </row>
    <row r="3614" spans="1:2" x14ac:dyDescent="0.2">
      <c r="A3614"/>
      <c r="B3614" s="41"/>
    </row>
    <row r="3615" spans="1:2" x14ac:dyDescent="0.2">
      <c r="A3615"/>
      <c r="B3615" s="41"/>
    </row>
    <row r="3616" spans="1:2" x14ac:dyDescent="0.2">
      <c r="A3616"/>
      <c r="B3616" s="41"/>
    </row>
    <row r="3617" spans="1:2" x14ac:dyDescent="0.2">
      <c r="A3617"/>
      <c r="B3617" s="41"/>
    </row>
    <row r="3618" spans="1:2" x14ac:dyDescent="0.2">
      <c r="A3618"/>
      <c r="B3618" s="41"/>
    </row>
    <row r="3619" spans="1:2" x14ac:dyDescent="0.2">
      <c r="A3619"/>
      <c r="B3619" s="41"/>
    </row>
    <row r="3620" spans="1:2" x14ac:dyDescent="0.2">
      <c r="A3620"/>
      <c r="B3620" s="41"/>
    </row>
    <row r="3621" spans="1:2" x14ac:dyDescent="0.2">
      <c r="A3621"/>
      <c r="B3621" s="41"/>
    </row>
    <row r="3622" spans="1:2" x14ac:dyDescent="0.2">
      <c r="A3622"/>
      <c r="B3622" s="41"/>
    </row>
    <row r="3623" spans="1:2" x14ac:dyDescent="0.2">
      <c r="A3623"/>
      <c r="B3623" s="41"/>
    </row>
    <row r="3624" spans="1:2" x14ac:dyDescent="0.2">
      <c r="A3624"/>
      <c r="B3624" s="41"/>
    </row>
    <row r="3625" spans="1:2" x14ac:dyDescent="0.2">
      <c r="A3625"/>
      <c r="B3625" s="41"/>
    </row>
    <row r="3626" spans="1:2" x14ac:dyDescent="0.2">
      <c r="A3626"/>
      <c r="B3626" s="41"/>
    </row>
    <row r="3627" spans="1:2" x14ac:dyDescent="0.2">
      <c r="A3627"/>
      <c r="B3627" s="41"/>
    </row>
    <row r="3628" spans="1:2" x14ac:dyDescent="0.2">
      <c r="A3628"/>
      <c r="B3628" s="41"/>
    </row>
    <row r="3629" spans="1:2" x14ac:dyDescent="0.2">
      <c r="A3629"/>
      <c r="B3629" s="41"/>
    </row>
    <row r="3630" spans="1:2" x14ac:dyDescent="0.2">
      <c r="A3630"/>
      <c r="B3630" s="41"/>
    </row>
    <row r="3631" spans="1:2" x14ac:dyDescent="0.2">
      <c r="A3631"/>
      <c r="B3631" s="41"/>
    </row>
    <row r="3632" spans="1:2" x14ac:dyDescent="0.2">
      <c r="A3632"/>
      <c r="B3632" s="41"/>
    </row>
    <row r="3633" spans="1:2" x14ac:dyDescent="0.2">
      <c r="A3633"/>
      <c r="B3633" s="41"/>
    </row>
    <row r="3634" spans="1:2" x14ac:dyDescent="0.2">
      <c r="A3634"/>
      <c r="B3634" s="41"/>
    </row>
    <row r="3635" spans="1:2" x14ac:dyDescent="0.2">
      <c r="A3635"/>
      <c r="B3635" s="41"/>
    </row>
    <row r="3636" spans="1:2" x14ac:dyDescent="0.2">
      <c r="A3636"/>
      <c r="B3636" s="41"/>
    </row>
    <row r="3637" spans="1:2" x14ac:dyDescent="0.2">
      <c r="A3637"/>
      <c r="B3637" s="41"/>
    </row>
    <row r="3638" spans="1:2" x14ac:dyDescent="0.2">
      <c r="A3638"/>
      <c r="B3638" s="41"/>
    </row>
    <row r="3639" spans="1:2" x14ac:dyDescent="0.2">
      <c r="A3639"/>
      <c r="B3639" s="41"/>
    </row>
    <row r="3640" spans="1:2" x14ac:dyDescent="0.2">
      <c r="A3640"/>
      <c r="B3640" s="41"/>
    </row>
    <row r="3641" spans="1:2" x14ac:dyDescent="0.2">
      <c r="A3641"/>
      <c r="B3641" s="41"/>
    </row>
    <row r="3642" spans="1:2" x14ac:dyDescent="0.2">
      <c r="A3642"/>
      <c r="B3642" s="41"/>
    </row>
    <row r="3643" spans="1:2" x14ac:dyDescent="0.2">
      <c r="A3643"/>
      <c r="B3643" s="41"/>
    </row>
    <row r="3644" spans="1:2" x14ac:dyDescent="0.2">
      <c r="A3644"/>
      <c r="B3644" s="41"/>
    </row>
    <row r="3645" spans="1:2" x14ac:dyDescent="0.2">
      <c r="A3645"/>
      <c r="B3645" s="41"/>
    </row>
    <row r="3646" spans="1:2" x14ac:dyDescent="0.2">
      <c r="A3646"/>
      <c r="B3646" s="41"/>
    </row>
    <row r="3647" spans="1:2" x14ac:dyDescent="0.2">
      <c r="A3647"/>
      <c r="B3647" s="41"/>
    </row>
    <row r="3648" spans="1:2" x14ac:dyDescent="0.2">
      <c r="A3648"/>
      <c r="B3648" s="41"/>
    </row>
    <row r="3649" spans="1:2" x14ac:dyDescent="0.2">
      <c r="A3649"/>
      <c r="B3649" s="41"/>
    </row>
    <row r="3650" spans="1:2" x14ac:dyDescent="0.2">
      <c r="A3650"/>
      <c r="B3650" s="41"/>
    </row>
    <row r="3651" spans="1:2" x14ac:dyDescent="0.2">
      <c r="A3651"/>
      <c r="B3651" s="41"/>
    </row>
    <row r="3652" spans="1:2" x14ac:dyDescent="0.2">
      <c r="A3652"/>
      <c r="B3652" s="41"/>
    </row>
    <row r="3653" spans="1:2" x14ac:dyDescent="0.2">
      <c r="A3653"/>
      <c r="B3653" s="41"/>
    </row>
    <row r="3654" spans="1:2" x14ac:dyDescent="0.2">
      <c r="A3654"/>
      <c r="B3654" s="41"/>
    </row>
    <row r="3655" spans="1:2" x14ac:dyDescent="0.2">
      <c r="A3655"/>
      <c r="B3655" s="41"/>
    </row>
    <row r="3656" spans="1:2" x14ac:dyDescent="0.2">
      <c r="A3656"/>
      <c r="B3656" s="41"/>
    </row>
    <row r="3657" spans="1:2" x14ac:dyDescent="0.2">
      <c r="A3657"/>
      <c r="B3657" s="41"/>
    </row>
    <row r="3658" spans="1:2" x14ac:dyDescent="0.2">
      <c r="A3658"/>
      <c r="B3658" s="41"/>
    </row>
    <row r="3659" spans="1:2" x14ac:dyDescent="0.2">
      <c r="A3659"/>
      <c r="B3659" s="41"/>
    </row>
    <row r="3660" spans="1:2" x14ac:dyDescent="0.2">
      <c r="A3660"/>
      <c r="B3660" s="41"/>
    </row>
    <row r="3661" spans="1:2" x14ac:dyDescent="0.2">
      <c r="A3661"/>
      <c r="B3661" s="41"/>
    </row>
    <row r="3662" spans="1:2" x14ac:dyDescent="0.2">
      <c r="A3662"/>
      <c r="B3662" s="41"/>
    </row>
    <row r="3663" spans="1:2" x14ac:dyDescent="0.2">
      <c r="A3663"/>
      <c r="B3663" s="41"/>
    </row>
    <row r="3664" spans="1:2" x14ac:dyDescent="0.2">
      <c r="A3664"/>
      <c r="B3664" s="41"/>
    </row>
    <row r="3665" spans="1:2" x14ac:dyDescent="0.2">
      <c r="A3665"/>
      <c r="B3665" s="41"/>
    </row>
    <row r="3666" spans="1:2" x14ac:dyDescent="0.2">
      <c r="A3666"/>
      <c r="B3666" s="41"/>
    </row>
    <row r="3667" spans="1:2" x14ac:dyDescent="0.2">
      <c r="A3667"/>
      <c r="B3667" s="41"/>
    </row>
    <row r="3668" spans="1:2" x14ac:dyDescent="0.2">
      <c r="A3668"/>
      <c r="B3668" s="41"/>
    </row>
    <row r="3669" spans="1:2" x14ac:dyDescent="0.2">
      <c r="A3669"/>
      <c r="B3669" s="41"/>
    </row>
    <row r="3670" spans="1:2" x14ac:dyDescent="0.2">
      <c r="A3670"/>
      <c r="B3670" s="41"/>
    </row>
    <row r="3671" spans="1:2" x14ac:dyDescent="0.2">
      <c r="A3671"/>
      <c r="B3671" s="41"/>
    </row>
    <row r="3672" spans="1:2" x14ac:dyDescent="0.2">
      <c r="A3672"/>
      <c r="B3672" s="41"/>
    </row>
    <row r="3673" spans="1:2" x14ac:dyDescent="0.2">
      <c r="A3673"/>
      <c r="B3673" s="41"/>
    </row>
    <row r="3674" spans="1:2" x14ac:dyDescent="0.2">
      <c r="A3674"/>
      <c r="B3674" s="41"/>
    </row>
    <row r="3675" spans="1:2" x14ac:dyDescent="0.2">
      <c r="A3675"/>
      <c r="B3675" s="41"/>
    </row>
    <row r="3676" spans="1:2" x14ac:dyDescent="0.2">
      <c r="A3676"/>
      <c r="B3676" s="41"/>
    </row>
    <row r="3677" spans="1:2" x14ac:dyDescent="0.2">
      <c r="A3677"/>
      <c r="B3677" s="41"/>
    </row>
    <row r="3678" spans="1:2" x14ac:dyDescent="0.2">
      <c r="A3678"/>
      <c r="B3678" s="41"/>
    </row>
    <row r="3679" spans="1:2" x14ac:dyDescent="0.2">
      <c r="A3679"/>
      <c r="B3679" s="41"/>
    </row>
    <row r="3680" spans="1:2" x14ac:dyDescent="0.2">
      <c r="A3680"/>
      <c r="B3680" s="41"/>
    </row>
    <row r="3681" spans="1:2" x14ac:dyDescent="0.2">
      <c r="A3681"/>
      <c r="B3681" s="41"/>
    </row>
    <row r="3682" spans="1:2" x14ac:dyDescent="0.2">
      <c r="A3682"/>
      <c r="B3682" s="41"/>
    </row>
    <row r="3683" spans="1:2" x14ac:dyDescent="0.2">
      <c r="A3683"/>
      <c r="B3683" s="41"/>
    </row>
    <row r="3684" spans="1:2" x14ac:dyDescent="0.2">
      <c r="A3684"/>
      <c r="B3684" s="41"/>
    </row>
    <row r="3685" spans="1:2" x14ac:dyDescent="0.2">
      <c r="A3685"/>
      <c r="B3685" s="41"/>
    </row>
    <row r="3686" spans="1:2" x14ac:dyDescent="0.2">
      <c r="A3686"/>
      <c r="B3686" s="41"/>
    </row>
    <row r="3687" spans="1:2" x14ac:dyDescent="0.2">
      <c r="A3687"/>
      <c r="B3687" s="41"/>
    </row>
    <row r="3688" spans="1:2" x14ac:dyDescent="0.2">
      <c r="A3688"/>
      <c r="B3688" s="41"/>
    </row>
    <row r="3689" spans="1:2" x14ac:dyDescent="0.2">
      <c r="A3689"/>
      <c r="B3689" s="41"/>
    </row>
    <row r="3690" spans="1:2" x14ac:dyDescent="0.2">
      <c r="A3690"/>
      <c r="B3690" s="41"/>
    </row>
    <row r="3691" spans="1:2" x14ac:dyDescent="0.2">
      <c r="A3691"/>
      <c r="B3691" s="41"/>
    </row>
    <row r="3692" spans="1:2" x14ac:dyDescent="0.2">
      <c r="A3692"/>
      <c r="B3692" s="41"/>
    </row>
    <row r="3693" spans="1:2" x14ac:dyDescent="0.2">
      <c r="A3693"/>
      <c r="B3693" s="41"/>
    </row>
    <row r="3694" spans="1:2" x14ac:dyDescent="0.2">
      <c r="A3694"/>
      <c r="B3694" s="41"/>
    </row>
    <row r="3695" spans="1:2" x14ac:dyDescent="0.2">
      <c r="A3695"/>
      <c r="B3695" s="41"/>
    </row>
    <row r="3696" spans="1:2" x14ac:dyDescent="0.2">
      <c r="A3696"/>
      <c r="B3696" s="41"/>
    </row>
    <row r="3697" spans="1:2" x14ac:dyDescent="0.2">
      <c r="A3697"/>
      <c r="B3697" s="41"/>
    </row>
    <row r="3698" spans="1:2" x14ac:dyDescent="0.2">
      <c r="A3698"/>
      <c r="B3698" s="41"/>
    </row>
    <row r="3699" spans="1:2" x14ac:dyDescent="0.2">
      <c r="A3699"/>
      <c r="B3699" s="41"/>
    </row>
    <row r="3700" spans="1:2" x14ac:dyDescent="0.2">
      <c r="A3700"/>
      <c r="B3700" s="41"/>
    </row>
    <row r="3701" spans="1:2" x14ac:dyDescent="0.2">
      <c r="A3701"/>
      <c r="B3701" s="41"/>
    </row>
    <row r="3702" spans="1:2" x14ac:dyDescent="0.2">
      <c r="A3702"/>
      <c r="B3702" s="41"/>
    </row>
    <row r="3703" spans="1:2" x14ac:dyDescent="0.2">
      <c r="A3703"/>
      <c r="B3703" s="41"/>
    </row>
    <row r="3704" spans="1:2" x14ac:dyDescent="0.2">
      <c r="A3704"/>
      <c r="B3704" s="41"/>
    </row>
    <row r="3705" spans="1:2" x14ac:dyDescent="0.2">
      <c r="A3705"/>
      <c r="B3705" s="41"/>
    </row>
    <row r="3706" spans="1:2" x14ac:dyDescent="0.2">
      <c r="A3706"/>
      <c r="B3706" s="41"/>
    </row>
    <row r="3707" spans="1:2" x14ac:dyDescent="0.2">
      <c r="A3707"/>
      <c r="B3707" s="41"/>
    </row>
    <row r="3708" spans="1:2" x14ac:dyDescent="0.2">
      <c r="A3708"/>
      <c r="B3708" s="41"/>
    </row>
    <row r="3709" spans="1:2" x14ac:dyDescent="0.2">
      <c r="A3709"/>
      <c r="B3709" s="41"/>
    </row>
    <row r="3710" spans="1:2" x14ac:dyDescent="0.2">
      <c r="A3710"/>
      <c r="B3710" s="41"/>
    </row>
    <row r="3711" spans="1:2" x14ac:dyDescent="0.2">
      <c r="A3711"/>
      <c r="B3711" s="41"/>
    </row>
    <row r="3712" spans="1:2" x14ac:dyDescent="0.2">
      <c r="A3712"/>
      <c r="B3712" s="41"/>
    </row>
    <row r="3713" spans="1:2" x14ac:dyDescent="0.2">
      <c r="A3713"/>
      <c r="B3713" s="41"/>
    </row>
    <row r="3714" spans="1:2" x14ac:dyDescent="0.2">
      <c r="A3714"/>
      <c r="B3714" s="41"/>
    </row>
    <row r="3715" spans="1:2" x14ac:dyDescent="0.2">
      <c r="A3715"/>
      <c r="B3715" s="41"/>
    </row>
    <row r="3716" spans="1:2" x14ac:dyDescent="0.2">
      <c r="A3716"/>
      <c r="B3716" s="41"/>
    </row>
    <row r="3717" spans="1:2" x14ac:dyDescent="0.2">
      <c r="A3717"/>
      <c r="B3717" s="41"/>
    </row>
    <row r="3718" spans="1:2" x14ac:dyDescent="0.2">
      <c r="A3718"/>
      <c r="B3718" s="41"/>
    </row>
    <row r="3719" spans="1:2" x14ac:dyDescent="0.2">
      <c r="A3719"/>
      <c r="B3719" s="41"/>
    </row>
    <row r="3720" spans="1:2" x14ac:dyDescent="0.2">
      <c r="A3720"/>
      <c r="B3720" s="41"/>
    </row>
    <row r="3721" spans="1:2" x14ac:dyDescent="0.2">
      <c r="A3721"/>
      <c r="B3721" s="41"/>
    </row>
    <row r="3722" spans="1:2" x14ac:dyDescent="0.2">
      <c r="A3722"/>
      <c r="B3722" s="41"/>
    </row>
    <row r="3723" spans="1:2" x14ac:dyDescent="0.2">
      <c r="A3723"/>
      <c r="B3723" s="41"/>
    </row>
    <row r="3724" spans="1:2" x14ac:dyDescent="0.2">
      <c r="A3724"/>
      <c r="B3724" s="41"/>
    </row>
    <row r="3725" spans="1:2" x14ac:dyDescent="0.2">
      <c r="A3725"/>
      <c r="B3725" s="41"/>
    </row>
    <row r="3726" spans="1:2" x14ac:dyDescent="0.2">
      <c r="A3726"/>
      <c r="B3726" s="41"/>
    </row>
    <row r="3727" spans="1:2" x14ac:dyDescent="0.2">
      <c r="A3727"/>
      <c r="B3727" s="41"/>
    </row>
    <row r="3728" spans="1:2" x14ac:dyDescent="0.2">
      <c r="A3728"/>
      <c r="B3728" s="41"/>
    </row>
    <row r="3729" spans="1:2" x14ac:dyDescent="0.2">
      <c r="A3729"/>
      <c r="B3729" s="41"/>
    </row>
    <row r="3730" spans="1:2" x14ac:dyDescent="0.2">
      <c r="A3730"/>
      <c r="B3730" s="41"/>
    </row>
    <row r="3731" spans="1:2" x14ac:dyDescent="0.2">
      <c r="A3731"/>
      <c r="B3731" s="41"/>
    </row>
    <row r="3732" spans="1:2" x14ac:dyDescent="0.2">
      <c r="A3732"/>
      <c r="B3732" s="41"/>
    </row>
    <row r="3733" spans="1:2" x14ac:dyDescent="0.2">
      <c r="A3733"/>
      <c r="B3733" s="41"/>
    </row>
    <row r="3734" spans="1:2" x14ac:dyDescent="0.2">
      <c r="A3734"/>
      <c r="B3734" s="41"/>
    </row>
    <row r="3735" spans="1:2" x14ac:dyDescent="0.2">
      <c r="A3735"/>
      <c r="B3735" s="41"/>
    </row>
    <row r="3736" spans="1:2" x14ac:dyDescent="0.2">
      <c r="A3736"/>
      <c r="B3736" s="41"/>
    </row>
    <row r="3737" spans="1:2" x14ac:dyDescent="0.2">
      <c r="A3737"/>
      <c r="B3737" s="41"/>
    </row>
    <row r="3738" spans="1:2" x14ac:dyDescent="0.2">
      <c r="A3738"/>
      <c r="B3738" s="41"/>
    </row>
    <row r="3739" spans="1:2" x14ac:dyDescent="0.2">
      <c r="A3739"/>
      <c r="B3739" s="41"/>
    </row>
    <row r="3740" spans="1:2" x14ac:dyDescent="0.2">
      <c r="A3740"/>
      <c r="B3740" s="41"/>
    </row>
    <row r="3741" spans="1:2" x14ac:dyDescent="0.2">
      <c r="A3741"/>
      <c r="B3741" s="41"/>
    </row>
    <row r="3742" spans="1:2" x14ac:dyDescent="0.2">
      <c r="A3742"/>
      <c r="B3742" s="41"/>
    </row>
    <row r="3743" spans="1:2" x14ac:dyDescent="0.2">
      <c r="A3743"/>
      <c r="B3743" s="41"/>
    </row>
    <row r="3744" spans="1:2" x14ac:dyDescent="0.2">
      <c r="A3744"/>
      <c r="B3744" s="41"/>
    </row>
    <row r="3745" spans="1:2" x14ac:dyDescent="0.2">
      <c r="A3745"/>
      <c r="B3745" s="41"/>
    </row>
    <row r="3746" spans="1:2" x14ac:dyDescent="0.2">
      <c r="A3746"/>
      <c r="B3746" s="41"/>
    </row>
    <row r="3747" spans="1:2" x14ac:dyDescent="0.2">
      <c r="A3747"/>
      <c r="B3747" s="41"/>
    </row>
    <row r="3748" spans="1:2" x14ac:dyDescent="0.2">
      <c r="A3748"/>
      <c r="B3748" s="41"/>
    </row>
    <row r="3749" spans="1:2" x14ac:dyDescent="0.2">
      <c r="A3749"/>
      <c r="B3749" s="41"/>
    </row>
    <row r="3750" spans="1:2" x14ac:dyDescent="0.2">
      <c r="A3750"/>
      <c r="B3750" s="41"/>
    </row>
    <row r="3751" spans="1:2" x14ac:dyDescent="0.2">
      <c r="A3751"/>
      <c r="B3751" s="41"/>
    </row>
    <row r="3752" spans="1:2" x14ac:dyDescent="0.2">
      <c r="A3752"/>
      <c r="B3752" s="41"/>
    </row>
    <row r="3753" spans="1:2" x14ac:dyDescent="0.2">
      <c r="A3753"/>
      <c r="B3753" s="41"/>
    </row>
    <row r="3754" spans="1:2" x14ac:dyDescent="0.2">
      <c r="A3754"/>
      <c r="B3754" s="41"/>
    </row>
    <row r="3755" spans="1:2" x14ac:dyDescent="0.2">
      <c r="A3755"/>
      <c r="B3755" s="41"/>
    </row>
    <row r="3756" spans="1:2" x14ac:dyDescent="0.2">
      <c r="A3756"/>
      <c r="B3756" s="41"/>
    </row>
    <row r="3757" spans="1:2" x14ac:dyDescent="0.2">
      <c r="A3757"/>
      <c r="B3757" s="41"/>
    </row>
    <row r="3758" spans="1:2" x14ac:dyDescent="0.2">
      <c r="A3758"/>
      <c r="B3758" s="41"/>
    </row>
    <row r="3759" spans="1:2" x14ac:dyDescent="0.2">
      <c r="A3759"/>
      <c r="B3759" s="41"/>
    </row>
    <row r="3760" spans="1:2" x14ac:dyDescent="0.2">
      <c r="A3760"/>
      <c r="B3760" s="41"/>
    </row>
    <row r="3761" spans="1:2" x14ac:dyDescent="0.2">
      <c r="A3761"/>
      <c r="B3761" s="41"/>
    </row>
    <row r="3762" spans="1:2" x14ac:dyDescent="0.2">
      <c r="A3762"/>
      <c r="B3762" s="41"/>
    </row>
    <row r="3763" spans="1:2" x14ac:dyDescent="0.2">
      <c r="A3763"/>
      <c r="B3763" s="41"/>
    </row>
    <row r="3764" spans="1:2" x14ac:dyDescent="0.2">
      <c r="A3764"/>
      <c r="B3764" s="41"/>
    </row>
    <row r="3765" spans="1:2" x14ac:dyDescent="0.2">
      <c r="A3765"/>
      <c r="B3765" s="41"/>
    </row>
    <row r="3766" spans="1:2" x14ac:dyDescent="0.2">
      <c r="A3766"/>
      <c r="B3766" s="41"/>
    </row>
    <row r="3767" spans="1:2" x14ac:dyDescent="0.2">
      <c r="A3767"/>
      <c r="B3767" s="41"/>
    </row>
    <row r="3768" spans="1:2" x14ac:dyDescent="0.2">
      <c r="A3768"/>
      <c r="B3768" s="41"/>
    </row>
    <row r="3769" spans="1:2" x14ac:dyDescent="0.2">
      <c r="A3769"/>
      <c r="B3769" s="41"/>
    </row>
    <row r="3770" spans="1:2" x14ac:dyDescent="0.2">
      <c r="A3770"/>
      <c r="B3770" s="41"/>
    </row>
    <row r="3771" spans="1:2" x14ac:dyDescent="0.2">
      <c r="A3771"/>
      <c r="B3771" s="41"/>
    </row>
    <row r="3772" spans="1:2" x14ac:dyDescent="0.2">
      <c r="A3772"/>
      <c r="B3772" s="41"/>
    </row>
    <row r="3773" spans="1:2" x14ac:dyDescent="0.2">
      <c r="A3773"/>
      <c r="B3773" s="41"/>
    </row>
    <row r="3774" spans="1:2" x14ac:dyDescent="0.2">
      <c r="A3774"/>
      <c r="B3774" s="41"/>
    </row>
    <row r="3775" spans="1:2" x14ac:dyDescent="0.2">
      <c r="A3775"/>
      <c r="B3775" s="41"/>
    </row>
    <row r="3776" spans="1:2" x14ac:dyDescent="0.2">
      <c r="A3776"/>
      <c r="B3776" s="41"/>
    </row>
    <row r="3777" spans="1:2" x14ac:dyDescent="0.2">
      <c r="A3777"/>
      <c r="B3777" s="41"/>
    </row>
    <row r="3778" spans="1:2" x14ac:dyDescent="0.2">
      <c r="A3778"/>
      <c r="B3778" s="41"/>
    </row>
    <row r="3779" spans="1:2" x14ac:dyDescent="0.2">
      <c r="A3779"/>
      <c r="B3779" s="41"/>
    </row>
    <row r="3780" spans="1:2" x14ac:dyDescent="0.2">
      <c r="A3780"/>
      <c r="B3780" s="41"/>
    </row>
    <row r="3781" spans="1:2" x14ac:dyDescent="0.2">
      <c r="A3781"/>
      <c r="B3781" s="41"/>
    </row>
    <row r="3782" spans="1:2" x14ac:dyDescent="0.2">
      <c r="A3782"/>
      <c r="B3782" s="41"/>
    </row>
    <row r="3783" spans="1:2" x14ac:dyDescent="0.2">
      <c r="A3783"/>
      <c r="B3783" s="41"/>
    </row>
    <row r="3784" spans="1:2" x14ac:dyDescent="0.2">
      <c r="A3784"/>
      <c r="B3784" s="41"/>
    </row>
    <row r="3785" spans="1:2" x14ac:dyDescent="0.2">
      <c r="A3785"/>
      <c r="B3785" s="41"/>
    </row>
    <row r="3786" spans="1:2" x14ac:dyDescent="0.2">
      <c r="A3786"/>
      <c r="B3786" s="41"/>
    </row>
    <row r="3787" spans="1:2" x14ac:dyDescent="0.2">
      <c r="A3787"/>
      <c r="B3787" s="41"/>
    </row>
    <row r="3788" spans="1:2" x14ac:dyDescent="0.2">
      <c r="A3788"/>
      <c r="B3788" s="41"/>
    </row>
    <row r="3789" spans="1:2" x14ac:dyDescent="0.2">
      <c r="A3789"/>
      <c r="B3789" s="41"/>
    </row>
    <row r="3790" spans="1:2" x14ac:dyDescent="0.2">
      <c r="A3790"/>
      <c r="B3790" s="41"/>
    </row>
    <row r="3791" spans="1:2" x14ac:dyDescent="0.2">
      <c r="A3791"/>
      <c r="B3791" s="41"/>
    </row>
    <row r="3792" spans="1:2" x14ac:dyDescent="0.2">
      <c r="A3792"/>
      <c r="B3792" s="41"/>
    </row>
    <row r="3793" spans="1:2" x14ac:dyDescent="0.2">
      <c r="A3793"/>
      <c r="B3793" s="41"/>
    </row>
    <row r="3794" spans="1:2" x14ac:dyDescent="0.2">
      <c r="A3794"/>
      <c r="B3794" s="41"/>
    </row>
    <row r="3795" spans="1:2" x14ac:dyDescent="0.2">
      <c r="A3795"/>
      <c r="B3795" s="41"/>
    </row>
    <row r="3796" spans="1:2" x14ac:dyDescent="0.2">
      <c r="A3796"/>
      <c r="B3796" s="41"/>
    </row>
    <row r="3797" spans="1:2" x14ac:dyDescent="0.2">
      <c r="A3797"/>
      <c r="B3797" s="41"/>
    </row>
    <row r="3798" spans="1:2" x14ac:dyDescent="0.2">
      <c r="A3798"/>
      <c r="B3798" s="41"/>
    </row>
    <row r="3799" spans="1:2" x14ac:dyDescent="0.2">
      <c r="A3799"/>
      <c r="B3799" s="41"/>
    </row>
    <row r="3800" spans="1:2" x14ac:dyDescent="0.2">
      <c r="A3800"/>
      <c r="B3800" s="41"/>
    </row>
    <row r="3801" spans="1:2" x14ac:dyDescent="0.2">
      <c r="A3801"/>
      <c r="B3801" s="41"/>
    </row>
    <row r="3802" spans="1:2" x14ac:dyDescent="0.2">
      <c r="A3802"/>
      <c r="B3802" s="41"/>
    </row>
    <row r="3803" spans="1:2" x14ac:dyDescent="0.2">
      <c r="A3803"/>
      <c r="B3803" s="41"/>
    </row>
    <row r="3804" spans="1:2" x14ac:dyDescent="0.2">
      <c r="A3804"/>
      <c r="B3804" s="41"/>
    </row>
    <row r="3805" spans="1:2" x14ac:dyDescent="0.2">
      <c r="A3805"/>
      <c r="B3805" s="41"/>
    </row>
    <row r="3806" spans="1:2" x14ac:dyDescent="0.2">
      <c r="A3806"/>
      <c r="B3806" s="41"/>
    </row>
    <row r="3807" spans="1:2" x14ac:dyDescent="0.2">
      <c r="A3807"/>
      <c r="B3807" s="41"/>
    </row>
    <row r="3808" spans="1:2" x14ac:dyDescent="0.2">
      <c r="A3808"/>
      <c r="B3808" s="41"/>
    </row>
    <row r="3809" spans="1:2" x14ac:dyDescent="0.2">
      <c r="A3809"/>
      <c r="B3809" s="41"/>
    </row>
    <row r="3810" spans="1:2" x14ac:dyDescent="0.2">
      <c r="A3810"/>
      <c r="B3810" s="41"/>
    </row>
    <row r="3811" spans="1:2" x14ac:dyDescent="0.2">
      <c r="A3811"/>
      <c r="B3811" s="41"/>
    </row>
    <row r="3812" spans="1:2" x14ac:dyDescent="0.2">
      <c r="A3812"/>
      <c r="B3812" s="41"/>
    </row>
    <row r="3813" spans="1:2" x14ac:dyDescent="0.2">
      <c r="A3813"/>
      <c r="B3813" s="41"/>
    </row>
    <row r="3814" spans="1:2" x14ac:dyDescent="0.2">
      <c r="A3814"/>
      <c r="B3814" s="41"/>
    </row>
    <row r="3815" spans="1:2" x14ac:dyDescent="0.2">
      <c r="A3815"/>
      <c r="B3815" s="41"/>
    </row>
    <row r="3816" spans="1:2" x14ac:dyDescent="0.2">
      <c r="A3816"/>
      <c r="B3816" s="41"/>
    </row>
    <row r="3817" spans="1:2" x14ac:dyDescent="0.2">
      <c r="A3817"/>
      <c r="B3817" s="41"/>
    </row>
    <row r="3818" spans="1:2" x14ac:dyDescent="0.2">
      <c r="A3818"/>
      <c r="B3818" s="41"/>
    </row>
    <row r="3819" spans="1:2" x14ac:dyDescent="0.2">
      <c r="A3819"/>
      <c r="B3819" s="41"/>
    </row>
    <row r="3820" spans="1:2" x14ac:dyDescent="0.2">
      <c r="A3820"/>
      <c r="B3820" s="41"/>
    </row>
    <row r="3821" spans="1:2" x14ac:dyDescent="0.2">
      <c r="A3821"/>
      <c r="B3821" s="41"/>
    </row>
    <row r="3822" spans="1:2" x14ac:dyDescent="0.2">
      <c r="A3822"/>
      <c r="B3822" s="41"/>
    </row>
    <row r="3823" spans="1:2" x14ac:dyDescent="0.2">
      <c r="A3823"/>
      <c r="B3823" s="41"/>
    </row>
    <row r="3824" spans="1:2" x14ac:dyDescent="0.2">
      <c r="A3824"/>
      <c r="B3824" s="41"/>
    </row>
    <row r="3825" spans="1:2" x14ac:dyDescent="0.2">
      <c r="A3825"/>
      <c r="B3825" s="41"/>
    </row>
    <row r="3826" spans="1:2" x14ac:dyDescent="0.2">
      <c r="A3826"/>
      <c r="B3826" s="41"/>
    </row>
    <row r="3827" spans="1:2" x14ac:dyDescent="0.2">
      <c r="A3827"/>
      <c r="B3827" s="41"/>
    </row>
    <row r="3828" spans="1:2" x14ac:dyDescent="0.2">
      <c r="A3828"/>
      <c r="B3828" s="41"/>
    </row>
    <row r="3829" spans="1:2" x14ac:dyDescent="0.2">
      <c r="A3829"/>
      <c r="B3829" s="41"/>
    </row>
    <row r="3830" spans="1:2" x14ac:dyDescent="0.2">
      <c r="A3830"/>
      <c r="B3830" s="41"/>
    </row>
    <row r="3831" spans="1:2" x14ac:dyDescent="0.2">
      <c r="A3831"/>
      <c r="B3831" s="41"/>
    </row>
    <row r="3832" spans="1:2" x14ac:dyDescent="0.2">
      <c r="A3832"/>
      <c r="B3832" s="41"/>
    </row>
    <row r="3833" spans="1:2" x14ac:dyDescent="0.2">
      <c r="A3833"/>
      <c r="B3833" s="41"/>
    </row>
    <row r="3834" spans="1:2" x14ac:dyDescent="0.2">
      <c r="A3834"/>
      <c r="B3834" s="41"/>
    </row>
    <row r="3835" spans="1:2" x14ac:dyDescent="0.2">
      <c r="A3835"/>
      <c r="B3835" s="41"/>
    </row>
    <row r="3836" spans="1:2" x14ac:dyDescent="0.2">
      <c r="A3836"/>
      <c r="B3836" s="41"/>
    </row>
    <row r="3837" spans="1:2" x14ac:dyDescent="0.2">
      <c r="A3837"/>
      <c r="B3837" s="41"/>
    </row>
    <row r="3838" spans="1:2" x14ac:dyDescent="0.2">
      <c r="A3838"/>
      <c r="B3838" s="41"/>
    </row>
    <row r="3839" spans="1:2" x14ac:dyDescent="0.2">
      <c r="A3839"/>
      <c r="B3839" s="41"/>
    </row>
    <row r="3840" spans="1:2" x14ac:dyDescent="0.2">
      <c r="A3840"/>
      <c r="B3840" s="41"/>
    </row>
    <row r="3841" spans="1:2" x14ac:dyDescent="0.2">
      <c r="A3841"/>
      <c r="B3841" s="41"/>
    </row>
    <row r="3842" spans="1:2" x14ac:dyDescent="0.2">
      <c r="A3842"/>
      <c r="B3842" s="41"/>
    </row>
    <row r="3843" spans="1:2" x14ac:dyDescent="0.2">
      <c r="A3843"/>
      <c r="B3843" s="41"/>
    </row>
    <row r="3844" spans="1:2" x14ac:dyDescent="0.2">
      <c r="A3844"/>
      <c r="B3844" s="41"/>
    </row>
    <row r="3845" spans="1:2" x14ac:dyDescent="0.2">
      <c r="A3845"/>
      <c r="B3845" s="41"/>
    </row>
    <row r="3846" spans="1:2" x14ac:dyDescent="0.2">
      <c r="A3846"/>
      <c r="B3846" s="41"/>
    </row>
    <row r="3847" spans="1:2" x14ac:dyDescent="0.2">
      <c r="A3847"/>
      <c r="B3847" s="41"/>
    </row>
    <row r="3848" spans="1:2" x14ac:dyDescent="0.2">
      <c r="A3848"/>
      <c r="B3848" s="41"/>
    </row>
    <row r="3849" spans="1:2" x14ac:dyDescent="0.2">
      <c r="A3849"/>
      <c r="B3849" s="41"/>
    </row>
    <row r="3850" spans="1:2" x14ac:dyDescent="0.2">
      <c r="A3850"/>
      <c r="B3850" s="41"/>
    </row>
    <row r="3851" spans="1:2" x14ac:dyDescent="0.2">
      <c r="A3851"/>
      <c r="B3851" s="41"/>
    </row>
    <row r="3852" spans="1:2" x14ac:dyDescent="0.2">
      <c r="A3852"/>
      <c r="B3852" s="41"/>
    </row>
    <row r="3853" spans="1:2" x14ac:dyDescent="0.2">
      <c r="A3853"/>
      <c r="B3853" s="41"/>
    </row>
    <row r="3854" spans="1:2" x14ac:dyDescent="0.2">
      <c r="A3854"/>
      <c r="B3854" s="41"/>
    </row>
    <row r="3855" spans="1:2" x14ac:dyDescent="0.2">
      <c r="A3855"/>
      <c r="B3855" s="41"/>
    </row>
    <row r="3856" spans="1:2" x14ac:dyDescent="0.2">
      <c r="A3856"/>
      <c r="B3856" s="41"/>
    </row>
    <row r="3857" spans="1:2" x14ac:dyDescent="0.2">
      <c r="A3857"/>
      <c r="B3857" s="41"/>
    </row>
    <row r="3858" spans="1:2" x14ac:dyDescent="0.2">
      <c r="A3858"/>
      <c r="B3858" s="41"/>
    </row>
    <row r="3859" spans="1:2" x14ac:dyDescent="0.2">
      <c r="A3859"/>
      <c r="B3859" s="41"/>
    </row>
    <row r="3860" spans="1:2" x14ac:dyDescent="0.2">
      <c r="A3860"/>
      <c r="B3860" s="41"/>
    </row>
    <row r="3861" spans="1:2" x14ac:dyDescent="0.2">
      <c r="A3861"/>
      <c r="B3861" s="41"/>
    </row>
    <row r="3862" spans="1:2" x14ac:dyDescent="0.2">
      <c r="A3862"/>
      <c r="B3862" s="41"/>
    </row>
    <row r="3863" spans="1:2" x14ac:dyDescent="0.2">
      <c r="A3863"/>
      <c r="B3863" s="41"/>
    </row>
    <row r="3864" spans="1:2" x14ac:dyDescent="0.2">
      <c r="A3864"/>
      <c r="B3864" s="41"/>
    </row>
    <row r="3865" spans="1:2" x14ac:dyDescent="0.2">
      <c r="A3865"/>
      <c r="B3865" s="41"/>
    </row>
    <row r="3866" spans="1:2" x14ac:dyDescent="0.2">
      <c r="A3866"/>
      <c r="B3866" s="41"/>
    </row>
    <row r="3867" spans="1:2" x14ac:dyDescent="0.2">
      <c r="A3867"/>
      <c r="B3867" s="41"/>
    </row>
    <row r="3868" spans="1:2" x14ac:dyDescent="0.2">
      <c r="A3868"/>
      <c r="B3868" s="41"/>
    </row>
    <row r="3869" spans="1:2" x14ac:dyDescent="0.2">
      <c r="A3869"/>
      <c r="B3869" s="41"/>
    </row>
    <row r="3870" spans="1:2" x14ac:dyDescent="0.2">
      <c r="A3870"/>
      <c r="B3870" s="41"/>
    </row>
    <row r="3871" spans="1:2" x14ac:dyDescent="0.2">
      <c r="A3871"/>
      <c r="B3871" s="41"/>
    </row>
    <row r="3872" spans="1:2" x14ac:dyDescent="0.2">
      <c r="A3872"/>
      <c r="B3872" s="41"/>
    </row>
    <row r="3873" spans="1:2" x14ac:dyDescent="0.2">
      <c r="A3873"/>
      <c r="B3873" s="41"/>
    </row>
    <row r="3874" spans="1:2" x14ac:dyDescent="0.2">
      <c r="A3874"/>
      <c r="B3874" s="41"/>
    </row>
    <row r="3875" spans="1:2" x14ac:dyDescent="0.2">
      <c r="A3875"/>
      <c r="B3875" s="41"/>
    </row>
    <row r="3876" spans="1:2" x14ac:dyDescent="0.2">
      <c r="A3876"/>
      <c r="B3876" s="41"/>
    </row>
    <row r="3877" spans="1:2" x14ac:dyDescent="0.2">
      <c r="A3877"/>
      <c r="B3877" s="41"/>
    </row>
    <row r="3878" spans="1:2" x14ac:dyDescent="0.2">
      <c r="A3878"/>
      <c r="B3878" s="41"/>
    </row>
    <row r="3879" spans="1:2" x14ac:dyDescent="0.2">
      <c r="A3879"/>
      <c r="B3879" s="41"/>
    </row>
    <row r="3880" spans="1:2" x14ac:dyDescent="0.2">
      <c r="A3880"/>
      <c r="B3880" s="41"/>
    </row>
    <row r="3881" spans="1:2" x14ac:dyDescent="0.2">
      <c r="A3881"/>
      <c r="B3881" s="41"/>
    </row>
    <row r="3882" spans="1:2" x14ac:dyDescent="0.2">
      <c r="A3882"/>
      <c r="B3882" s="41"/>
    </row>
    <row r="3883" spans="1:2" x14ac:dyDescent="0.2">
      <c r="A3883"/>
      <c r="B3883" s="41"/>
    </row>
    <row r="3884" spans="1:2" x14ac:dyDescent="0.2">
      <c r="A3884"/>
      <c r="B3884" s="41"/>
    </row>
    <row r="3885" spans="1:2" x14ac:dyDescent="0.2">
      <c r="A3885"/>
      <c r="B3885" s="41"/>
    </row>
    <row r="3886" spans="1:2" x14ac:dyDescent="0.2">
      <c r="A3886"/>
      <c r="B3886" s="41"/>
    </row>
    <row r="3887" spans="1:2" x14ac:dyDescent="0.2">
      <c r="A3887"/>
      <c r="B3887" s="41"/>
    </row>
    <row r="3888" spans="1:2" x14ac:dyDescent="0.2">
      <c r="A3888"/>
      <c r="B3888" s="41"/>
    </row>
    <row r="3889" spans="1:2" x14ac:dyDescent="0.2">
      <c r="A3889"/>
      <c r="B3889" s="41"/>
    </row>
    <row r="3890" spans="1:2" x14ac:dyDescent="0.2">
      <c r="A3890"/>
      <c r="B3890" s="41"/>
    </row>
    <row r="3891" spans="1:2" x14ac:dyDescent="0.2">
      <c r="A3891"/>
      <c r="B3891" s="41"/>
    </row>
    <row r="3892" spans="1:2" x14ac:dyDescent="0.2">
      <c r="A3892"/>
      <c r="B3892" s="41"/>
    </row>
    <row r="3893" spans="1:2" x14ac:dyDescent="0.2">
      <c r="A3893"/>
      <c r="B3893" s="41"/>
    </row>
    <row r="3894" spans="1:2" x14ac:dyDescent="0.2">
      <c r="A3894"/>
      <c r="B3894" s="41"/>
    </row>
    <row r="3895" spans="1:2" x14ac:dyDescent="0.2">
      <c r="A3895"/>
      <c r="B3895" s="41"/>
    </row>
    <row r="3896" spans="1:2" x14ac:dyDescent="0.2">
      <c r="A3896"/>
      <c r="B3896" s="41"/>
    </row>
    <row r="3897" spans="1:2" x14ac:dyDescent="0.2">
      <c r="A3897"/>
      <c r="B3897" s="41"/>
    </row>
    <row r="3898" spans="1:2" x14ac:dyDescent="0.2">
      <c r="A3898"/>
      <c r="B3898" s="41"/>
    </row>
    <row r="3899" spans="1:2" x14ac:dyDescent="0.2">
      <c r="A3899"/>
      <c r="B3899" s="41"/>
    </row>
    <row r="3900" spans="1:2" x14ac:dyDescent="0.2">
      <c r="A3900"/>
      <c r="B3900" s="41"/>
    </row>
    <row r="3901" spans="1:2" x14ac:dyDescent="0.2">
      <c r="A3901"/>
      <c r="B3901" s="41"/>
    </row>
    <row r="3902" spans="1:2" x14ac:dyDescent="0.2">
      <c r="A3902"/>
      <c r="B3902" s="41"/>
    </row>
    <row r="3903" spans="1:2" x14ac:dyDescent="0.2">
      <c r="A3903"/>
      <c r="B3903" s="41"/>
    </row>
    <row r="3904" spans="1:2" x14ac:dyDescent="0.2">
      <c r="A3904"/>
      <c r="B3904" s="41"/>
    </row>
    <row r="3905" spans="1:2" x14ac:dyDescent="0.2">
      <c r="A3905"/>
      <c r="B3905" s="41"/>
    </row>
    <row r="3906" spans="1:2" x14ac:dyDescent="0.2">
      <c r="A3906"/>
      <c r="B3906" s="41"/>
    </row>
    <row r="3907" spans="1:2" x14ac:dyDescent="0.2">
      <c r="A3907"/>
      <c r="B3907" s="41"/>
    </row>
    <row r="3908" spans="1:2" x14ac:dyDescent="0.2">
      <c r="A3908"/>
      <c r="B3908" s="41"/>
    </row>
    <row r="3909" spans="1:2" x14ac:dyDescent="0.2">
      <c r="A3909"/>
      <c r="B3909" s="41"/>
    </row>
    <row r="3910" spans="1:2" x14ac:dyDescent="0.2">
      <c r="A3910"/>
      <c r="B3910" s="41"/>
    </row>
    <row r="3911" spans="1:2" x14ac:dyDescent="0.2">
      <c r="A3911"/>
      <c r="B3911" s="41"/>
    </row>
    <row r="3912" spans="1:2" x14ac:dyDescent="0.2">
      <c r="A3912"/>
      <c r="B3912" s="41"/>
    </row>
    <row r="3913" spans="1:2" x14ac:dyDescent="0.2">
      <c r="A3913"/>
      <c r="B3913" s="41"/>
    </row>
    <row r="3914" spans="1:2" x14ac:dyDescent="0.2">
      <c r="A3914"/>
      <c r="B3914" s="41"/>
    </row>
    <row r="3915" spans="1:2" x14ac:dyDescent="0.2">
      <c r="A3915"/>
      <c r="B3915" s="41"/>
    </row>
    <row r="3916" spans="1:2" x14ac:dyDescent="0.2">
      <c r="A3916"/>
      <c r="B3916" s="41"/>
    </row>
    <row r="3917" spans="1:2" x14ac:dyDescent="0.2">
      <c r="A3917"/>
      <c r="B3917" s="41"/>
    </row>
    <row r="3918" spans="1:2" x14ac:dyDescent="0.2">
      <c r="A3918"/>
      <c r="B3918" s="41"/>
    </row>
    <row r="3919" spans="1:2" x14ac:dyDescent="0.2">
      <c r="A3919"/>
      <c r="B3919" s="41"/>
    </row>
    <row r="3920" spans="1:2" x14ac:dyDescent="0.2">
      <c r="A3920"/>
      <c r="B3920" s="41"/>
    </row>
    <row r="3921" spans="1:2" x14ac:dyDescent="0.2">
      <c r="A3921"/>
      <c r="B3921" s="41"/>
    </row>
    <row r="3922" spans="1:2" x14ac:dyDescent="0.2">
      <c r="A3922"/>
      <c r="B3922" s="41"/>
    </row>
    <row r="3923" spans="1:2" x14ac:dyDescent="0.2">
      <c r="A3923"/>
      <c r="B3923" s="41"/>
    </row>
    <row r="3924" spans="1:2" x14ac:dyDescent="0.2">
      <c r="A3924"/>
      <c r="B3924" s="41"/>
    </row>
    <row r="3925" spans="1:2" x14ac:dyDescent="0.2">
      <c r="A3925"/>
      <c r="B3925" s="41"/>
    </row>
    <row r="3926" spans="1:2" x14ac:dyDescent="0.2">
      <c r="A3926"/>
      <c r="B3926" s="41"/>
    </row>
    <row r="3927" spans="1:2" x14ac:dyDescent="0.2">
      <c r="A3927"/>
      <c r="B3927" s="41"/>
    </row>
    <row r="3928" spans="1:2" x14ac:dyDescent="0.2">
      <c r="A3928"/>
      <c r="B3928" s="41"/>
    </row>
    <row r="3929" spans="1:2" x14ac:dyDescent="0.2">
      <c r="A3929"/>
      <c r="B3929" s="41"/>
    </row>
    <row r="3930" spans="1:2" x14ac:dyDescent="0.2">
      <c r="A3930"/>
      <c r="B3930" s="41"/>
    </row>
    <row r="3931" spans="1:2" x14ac:dyDescent="0.2">
      <c r="A3931"/>
      <c r="B3931" s="41"/>
    </row>
    <row r="3932" spans="1:2" x14ac:dyDescent="0.2">
      <c r="A3932"/>
      <c r="B3932" s="41"/>
    </row>
    <row r="3933" spans="1:2" x14ac:dyDescent="0.2">
      <c r="A3933"/>
      <c r="B3933" s="41"/>
    </row>
    <row r="3934" spans="1:2" x14ac:dyDescent="0.2">
      <c r="A3934"/>
      <c r="B3934" s="41"/>
    </row>
    <row r="3935" spans="1:2" x14ac:dyDescent="0.2">
      <c r="A3935"/>
      <c r="B3935" s="41"/>
    </row>
    <row r="3936" spans="1:2" x14ac:dyDescent="0.2">
      <c r="A3936"/>
      <c r="B3936" s="41"/>
    </row>
    <row r="3937" spans="1:2" x14ac:dyDescent="0.2">
      <c r="A3937"/>
      <c r="B3937" s="41"/>
    </row>
    <row r="3938" spans="1:2" x14ac:dyDescent="0.2">
      <c r="A3938"/>
      <c r="B3938" s="41"/>
    </row>
    <row r="3939" spans="1:2" x14ac:dyDescent="0.2">
      <c r="A3939"/>
      <c r="B3939" s="41"/>
    </row>
    <row r="3940" spans="1:2" x14ac:dyDescent="0.2">
      <c r="A3940"/>
      <c r="B3940" s="41"/>
    </row>
    <row r="3941" spans="1:2" x14ac:dyDescent="0.2">
      <c r="A3941"/>
      <c r="B3941" s="41"/>
    </row>
    <row r="3942" spans="1:2" x14ac:dyDescent="0.2">
      <c r="A3942"/>
      <c r="B3942" s="41"/>
    </row>
    <row r="3943" spans="1:2" x14ac:dyDescent="0.2">
      <c r="A3943"/>
      <c r="B3943" s="41"/>
    </row>
    <row r="3944" spans="1:2" x14ac:dyDescent="0.2">
      <c r="A3944"/>
      <c r="B3944" s="41"/>
    </row>
    <row r="3945" spans="1:2" x14ac:dyDescent="0.2">
      <c r="A3945"/>
      <c r="B3945" s="41"/>
    </row>
    <row r="3946" spans="1:2" x14ac:dyDescent="0.2">
      <c r="A3946"/>
      <c r="B3946" s="41"/>
    </row>
    <row r="3947" spans="1:2" x14ac:dyDescent="0.2">
      <c r="A3947"/>
      <c r="B3947" s="41"/>
    </row>
    <row r="3948" spans="1:2" x14ac:dyDescent="0.2">
      <c r="A3948"/>
      <c r="B3948" s="41"/>
    </row>
    <row r="3949" spans="1:2" x14ac:dyDescent="0.2">
      <c r="A3949"/>
      <c r="B3949" s="41"/>
    </row>
    <row r="3950" spans="1:2" x14ac:dyDescent="0.2">
      <c r="A3950"/>
      <c r="B3950" s="41"/>
    </row>
    <row r="3951" spans="1:2" x14ac:dyDescent="0.2">
      <c r="A3951"/>
      <c r="B3951" s="41"/>
    </row>
    <row r="3952" spans="1:2" x14ac:dyDescent="0.2">
      <c r="A3952"/>
      <c r="B3952" s="41"/>
    </row>
    <row r="3953" spans="1:2" x14ac:dyDescent="0.2">
      <c r="A3953"/>
      <c r="B3953" s="41"/>
    </row>
    <row r="3954" spans="1:2" x14ac:dyDescent="0.2">
      <c r="A3954"/>
      <c r="B3954" s="41"/>
    </row>
    <row r="3955" spans="1:2" x14ac:dyDescent="0.2">
      <c r="A3955"/>
      <c r="B3955" s="41"/>
    </row>
    <row r="3956" spans="1:2" x14ac:dyDescent="0.2">
      <c r="A3956"/>
      <c r="B3956" s="41"/>
    </row>
    <row r="3957" spans="1:2" x14ac:dyDescent="0.2">
      <c r="A3957"/>
      <c r="B3957" s="41"/>
    </row>
    <row r="3958" spans="1:2" x14ac:dyDescent="0.2">
      <c r="A3958"/>
      <c r="B3958" s="41"/>
    </row>
    <row r="3959" spans="1:2" x14ac:dyDescent="0.2">
      <c r="A3959"/>
      <c r="B3959" s="41"/>
    </row>
    <row r="3960" spans="1:2" x14ac:dyDescent="0.2">
      <c r="A3960"/>
      <c r="B3960" s="41"/>
    </row>
    <row r="3961" spans="1:2" x14ac:dyDescent="0.2">
      <c r="A3961"/>
      <c r="B3961" s="41"/>
    </row>
    <row r="3962" spans="1:2" x14ac:dyDescent="0.2">
      <c r="A3962"/>
      <c r="B3962" s="41"/>
    </row>
    <row r="3963" spans="1:2" x14ac:dyDescent="0.2">
      <c r="A3963"/>
      <c r="B3963" s="41"/>
    </row>
    <row r="3964" spans="1:2" x14ac:dyDescent="0.2">
      <c r="A3964"/>
      <c r="B3964" s="41"/>
    </row>
    <row r="3965" spans="1:2" x14ac:dyDescent="0.2">
      <c r="A3965"/>
      <c r="B3965" s="41"/>
    </row>
    <row r="3966" spans="1:2" x14ac:dyDescent="0.2">
      <c r="A3966"/>
      <c r="B3966" s="41"/>
    </row>
    <row r="3967" spans="1:2" x14ac:dyDescent="0.2">
      <c r="A3967"/>
      <c r="B3967" s="41"/>
    </row>
    <row r="3968" spans="1:2" x14ac:dyDescent="0.2">
      <c r="A3968"/>
      <c r="B3968" s="41"/>
    </row>
    <row r="3969" spans="1:2" x14ac:dyDescent="0.2">
      <c r="A3969"/>
      <c r="B3969" s="41"/>
    </row>
    <row r="3970" spans="1:2" x14ac:dyDescent="0.2">
      <c r="A3970"/>
      <c r="B3970" s="41"/>
    </row>
    <row r="3971" spans="1:2" x14ac:dyDescent="0.2">
      <c r="A3971"/>
      <c r="B3971" s="41"/>
    </row>
    <row r="3972" spans="1:2" x14ac:dyDescent="0.2">
      <c r="A3972"/>
      <c r="B3972" s="41"/>
    </row>
    <row r="3973" spans="1:2" x14ac:dyDescent="0.2">
      <c r="A3973"/>
      <c r="B3973" s="41"/>
    </row>
    <row r="3974" spans="1:2" x14ac:dyDescent="0.2">
      <c r="A3974"/>
      <c r="B3974" s="41"/>
    </row>
    <row r="3975" spans="1:2" x14ac:dyDescent="0.2">
      <c r="A3975"/>
      <c r="B3975" s="41"/>
    </row>
    <row r="3976" spans="1:2" x14ac:dyDescent="0.2">
      <c r="A3976"/>
      <c r="B3976" s="41"/>
    </row>
    <row r="3977" spans="1:2" x14ac:dyDescent="0.2">
      <c r="A3977"/>
      <c r="B3977" s="41"/>
    </row>
    <row r="3978" spans="1:2" x14ac:dyDescent="0.2">
      <c r="A3978"/>
      <c r="B3978" s="41"/>
    </row>
    <row r="3979" spans="1:2" x14ac:dyDescent="0.2">
      <c r="A3979"/>
      <c r="B3979" s="41"/>
    </row>
    <row r="3980" spans="1:2" x14ac:dyDescent="0.2">
      <c r="A3980"/>
      <c r="B3980" s="41"/>
    </row>
    <row r="3981" spans="1:2" x14ac:dyDescent="0.2">
      <c r="A3981"/>
      <c r="B3981" s="41"/>
    </row>
    <row r="3982" spans="1:2" x14ac:dyDescent="0.2">
      <c r="A3982"/>
      <c r="B3982" s="41"/>
    </row>
    <row r="3983" spans="1:2" x14ac:dyDescent="0.2">
      <c r="A3983"/>
      <c r="B3983" s="41"/>
    </row>
    <row r="3984" spans="1:2" x14ac:dyDescent="0.2">
      <c r="A3984"/>
      <c r="B3984" s="41"/>
    </row>
    <row r="3985" spans="1:2" x14ac:dyDescent="0.2">
      <c r="A3985"/>
      <c r="B3985" s="41"/>
    </row>
    <row r="3986" spans="1:2" x14ac:dyDescent="0.2">
      <c r="A3986"/>
      <c r="B3986" s="41"/>
    </row>
    <row r="3987" spans="1:2" x14ac:dyDescent="0.2">
      <c r="A3987"/>
      <c r="B3987" s="41"/>
    </row>
    <row r="3988" spans="1:2" x14ac:dyDescent="0.2">
      <c r="A3988"/>
      <c r="B3988" s="41"/>
    </row>
    <row r="3989" spans="1:2" x14ac:dyDescent="0.2">
      <c r="A3989"/>
      <c r="B3989" s="41"/>
    </row>
    <row r="3990" spans="1:2" x14ac:dyDescent="0.2">
      <c r="A3990"/>
      <c r="B3990" s="41"/>
    </row>
    <row r="3991" spans="1:2" x14ac:dyDescent="0.2">
      <c r="A3991"/>
      <c r="B3991" s="41"/>
    </row>
    <row r="3992" spans="1:2" x14ac:dyDescent="0.2">
      <c r="A3992"/>
      <c r="B3992" s="41"/>
    </row>
    <row r="3993" spans="1:2" x14ac:dyDescent="0.2">
      <c r="A3993"/>
      <c r="B3993" s="41"/>
    </row>
    <row r="3994" spans="1:2" x14ac:dyDescent="0.2">
      <c r="A3994"/>
      <c r="B3994" s="41"/>
    </row>
    <row r="3995" spans="1:2" x14ac:dyDescent="0.2">
      <c r="A3995"/>
      <c r="B3995" s="41"/>
    </row>
    <row r="3996" spans="1:2" x14ac:dyDescent="0.2">
      <c r="A3996"/>
      <c r="B3996" s="41"/>
    </row>
    <row r="3997" spans="1:2" x14ac:dyDescent="0.2">
      <c r="A3997"/>
      <c r="B3997" s="41"/>
    </row>
    <row r="3998" spans="1:2" x14ac:dyDescent="0.2">
      <c r="A3998"/>
      <c r="B3998" s="41"/>
    </row>
    <row r="3999" spans="1:2" x14ac:dyDescent="0.2">
      <c r="A3999"/>
      <c r="B3999" s="41"/>
    </row>
    <row r="4000" spans="1:2" x14ac:dyDescent="0.2">
      <c r="A4000"/>
      <c r="B4000" s="41"/>
    </row>
    <row r="4001" spans="1:2" x14ac:dyDescent="0.2">
      <c r="A4001"/>
      <c r="B4001" s="41"/>
    </row>
    <row r="4002" spans="1:2" x14ac:dyDescent="0.2">
      <c r="A4002"/>
      <c r="B4002" s="41"/>
    </row>
    <row r="4003" spans="1:2" x14ac:dyDescent="0.2">
      <c r="A4003"/>
      <c r="B4003" s="41"/>
    </row>
    <row r="4004" spans="1:2" x14ac:dyDescent="0.2">
      <c r="A4004"/>
      <c r="B4004" s="41"/>
    </row>
    <row r="4005" spans="1:2" x14ac:dyDescent="0.2">
      <c r="A4005"/>
      <c r="B4005" s="41"/>
    </row>
    <row r="4006" spans="1:2" x14ac:dyDescent="0.2">
      <c r="A4006"/>
      <c r="B4006" s="41"/>
    </row>
    <row r="4007" spans="1:2" x14ac:dyDescent="0.2">
      <c r="A4007"/>
      <c r="B4007" s="41"/>
    </row>
    <row r="4008" spans="1:2" x14ac:dyDescent="0.2">
      <c r="A4008"/>
      <c r="B4008" s="41"/>
    </row>
    <row r="4009" spans="1:2" x14ac:dyDescent="0.2">
      <c r="A4009"/>
      <c r="B4009" s="41"/>
    </row>
    <row r="4010" spans="1:2" x14ac:dyDescent="0.2">
      <c r="A4010"/>
      <c r="B4010" s="41"/>
    </row>
    <row r="4011" spans="1:2" x14ac:dyDescent="0.2">
      <c r="A4011"/>
      <c r="B4011" s="41"/>
    </row>
    <row r="4012" spans="1:2" x14ac:dyDescent="0.2">
      <c r="A4012"/>
      <c r="B4012" s="41"/>
    </row>
    <row r="4013" spans="1:2" x14ac:dyDescent="0.2">
      <c r="A4013"/>
      <c r="B4013" s="41"/>
    </row>
    <row r="4014" spans="1:2" x14ac:dyDescent="0.2">
      <c r="A4014"/>
      <c r="B4014" s="41"/>
    </row>
    <row r="4015" spans="1:2" x14ac:dyDescent="0.2">
      <c r="A4015"/>
      <c r="B4015" s="41"/>
    </row>
    <row r="4016" spans="1:2" x14ac:dyDescent="0.2">
      <c r="A4016"/>
      <c r="B4016" s="41"/>
    </row>
    <row r="4017" spans="1:2" x14ac:dyDescent="0.2">
      <c r="A4017"/>
      <c r="B4017" s="41"/>
    </row>
    <row r="4018" spans="1:2" x14ac:dyDescent="0.2">
      <c r="A4018"/>
      <c r="B4018" s="41"/>
    </row>
    <row r="4019" spans="1:2" x14ac:dyDescent="0.2">
      <c r="A4019"/>
      <c r="B4019" s="41"/>
    </row>
    <row r="4020" spans="1:2" x14ac:dyDescent="0.2">
      <c r="A4020"/>
      <c r="B4020" s="41"/>
    </row>
    <row r="4021" spans="1:2" x14ac:dyDescent="0.2">
      <c r="A4021"/>
      <c r="B4021" s="41"/>
    </row>
    <row r="4022" spans="1:2" x14ac:dyDescent="0.2">
      <c r="A4022"/>
      <c r="B4022" s="41"/>
    </row>
    <row r="4023" spans="1:2" x14ac:dyDescent="0.2">
      <c r="A4023"/>
      <c r="B4023" s="41"/>
    </row>
    <row r="4024" spans="1:2" x14ac:dyDescent="0.2">
      <c r="A4024"/>
      <c r="B4024" s="41"/>
    </row>
    <row r="4025" spans="1:2" x14ac:dyDescent="0.2">
      <c r="A4025"/>
      <c r="B4025" s="41"/>
    </row>
    <row r="4026" spans="1:2" x14ac:dyDescent="0.2">
      <c r="A4026"/>
      <c r="B4026" s="41"/>
    </row>
    <row r="4027" spans="1:2" x14ac:dyDescent="0.2">
      <c r="A4027"/>
      <c r="B4027" s="41"/>
    </row>
    <row r="4028" spans="1:2" x14ac:dyDescent="0.2">
      <c r="A4028"/>
      <c r="B4028" s="41"/>
    </row>
    <row r="4029" spans="1:2" x14ac:dyDescent="0.2">
      <c r="A4029"/>
      <c r="B4029" s="41"/>
    </row>
    <row r="4030" spans="1:2" x14ac:dyDescent="0.2">
      <c r="A4030"/>
      <c r="B4030" s="41"/>
    </row>
    <row r="4031" spans="1:2" x14ac:dyDescent="0.2">
      <c r="A4031"/>
      <c r="B4031" s="41"/>
    </row>
    <row r="4032" spans="1:2" x14ac:dyDescent="0.2">
      <c r="A4032"/>
      <c r="B4032" s="41"/>
    </row>
    <row r="4033" spans="1:2" x14ac:dyDescent="0.2">
      <c r="A4033"/>
      <c r="B4033" s="41"/>
    </row>
    <row r="4034" spans="1:2" x14ac:dyDescent="0.2">
      <c r="A4034"/>
      <c r="B4034" s="41"/>
    </row>
    <row r="4035" spans="1:2" x14ac:dyDescent="0.2">
      <c r="A4035"/>
      <c r="B4035" s="41"/>
    </row>
    <row r="4036" spans="1:2" x14ac:dyDescent="0.2">
      <c r="A4036"/>
      <c r="B4036" s="41"/>
    </row>
    <row r="4037" spans="1:2" x14ac:dyDescent="0.2">
      <c r="A4037"/>
      <c r="B4037" s="41"/>
    </row>
    <row r="4038" spans="1:2" x14ac:dyDescent="0.2">
      <c r="A4038"/>
      <c r="B4038" s="41"/>
    </row>
    <row r="4039" spans="1:2" x14ac:dyDescent="0.2">
      <c r="A4039"/>
      <c r="B4039" s="41"/>
    </row>
    <row r="4040" spans="1:2" x14ac:dyDescent="0.2">
      <c r="A4040"/>
      <c r="B4040" s="41"/>
    </row>
    <row r="4041" spans="1:2" x14ac:dyDescent="0.2">
      <c r="A4041"/>
      <c r="B4041" s="41"/>
    </row>
    <row r="4042" spans="1:2" x14ac:dyDescent="0.2">
      <c r="A4042"/>
      <c r="B4042" s="41"/>
    </row>
    <row r="4043" spans="1:2" x14ac:dyDescent="0.2">
      <c r="A4043"/>
      <c r="B4043" s="41"/>
    </row>
    <row r="4044" spans="1:2" x14ac:dyDescent="0.2">
      <c r="A4044"/>
      <c r="B4044" s="41"/>
    </row>
    <row r="4045" spans="1:2" x14ac:dyDescent="0.2">
      <c r="A4045"/>
      <c r="B4045" s="41"/>
    </row>
    <row r="4046" spans="1:2" x14ac:dyDescent="0.2">
      <c r="A4046"/>
      <c r="B4046" s="41"/>
    </row>
    <row r="4047" spans="1:2" x14ac:dyDescent="0.2">
      <c r="A4047"/>
      <c r="B4047" s="41"/>
    </row>
    <row r="4048" spans="1:2" x14ac:dyDescent="0.2">
      <c r="A4048"/>
      <c r="B4048" s="41"/>
    </row>
    <row r="4049" spans="1:2" x14ac:dyDescent="0.2">
      <c r="A4049"/>
      <c r="B4049" s="41"/>
    </row>
    <row r="4050" spans="1:2" x14ac:dyDescent="0.2">
      <c r="A4050"/>
      <c r="B4050" s="41"/>
    </row>
    <row r="4051" spans="1:2" x14ac:dyDescent="0.2">
      <c r="A4051"/>
      <c r="B4051" s="41"/>
    </row>
    <row r="4052" spans="1:2" x14ac:dyDescent="0.2">
      <c r="A4052"/>
      <c r="B4052" s="41"/>
    </row>
    <row r="4053" spans="1:2" x14ac:dyDescent="0.2">
      <c r="A4053"/>
      <c r="B4053" s="41"/>
    </row>
    <row r="4054" spans="1:2" x14ac:dyDescent="0.2">
      <c r="A4054"/>
      <c r="B4054" s="41"/>
    </row>
    <row r="4055" spans="1:2" x14ac:dyDescent="0.2">
      <c r="A4055"/>
      <c r="B4055" s="41"/>
    </row>
    <row r="4056" spans="1:2" x14ac:dyDescent="0.2">
      <c r="A4056"/>
      <c r="B4056" s="41"/>
    </row>
    <row r="4057" spans="1:2" x14ac:dyDescent="0.2">
      <c r="A4057"/>
      <c r="B4057" s="41"/>
    </row>
    <row r="4058" spans="1:2" x14ac:dyDescent="0.2">
      <c r="A4058"/>
      <c r="B4058" s="41"/>
    </row>
    <row r="4059" spans="1:2" x14ac:dyDescent="0.2">
      <c r="A4059"/>
      <c r="B4059" s="41"/>
    </row>
    <row r="4060" spans="1:2" x14ac:dyDescent="0.2">
      <c r="A4060"/>
      <c r="B4060" s="41"/>
    </row>
    <row r="4061" spans="1:2" x14ac:dyDescent="0.2">
      <c r="A4061"/>
      <c r="B4061" s="41"/>
    </row>
    <row r="4062" spans="1:2" x14ac:dyDescent="0.2">
      <c r="A4062"/>
      <c r="B4062" s="41"/>
    </row>
    <row r="4063" spans="1:2" x14ac:dyDescent="0.2">
      <c r="A4063"/>
      <c r="B4063" s="41"/>
    </row>
    <row r="4064" spans="1:2" x14ac:dyDescent="0.2">
      <c r="A4064"/>
      <c r="B4064" s="41"/>
    </row>
    <row r="4065" spans="1:2" x14ac:dyDescent="0.2">
      <c r="A4065"/>
      <c r="B4065" s="41"/>
    </row>
    <row r="4066" spans="1:2" x14ac:dyDescent="0.2">
      <c r="A4066"/>
      <c r="B4066" s="41"/>
    </row>
    <row r="4067" spans="1:2" x14ac:dyDescent="0.2">
      <c r="A4067"/>
      <c r="B4067" s="41"/>
    </row>
    <row r="4068" spans="1:2" x14ac:dyDescent="0.2">
      <c r="A4068"/>
      <c r="B4068" s="41"/>
    </row>
    <row r="4069" spans="1:2" x14ac:dyDescent="0.2">
      <c r="A4069"/>
      <c r="B4069" s="41"/>
    </row>
    <row r="4070" spans="1:2" x14ac:dyDescent="0.2">
      <c r="A4070"/>
      <c r="B4070" s="41"/>
    </row>
    <row r="4071" spans="1:2" x14ac:dyDescent="0.2">
      <c r="A4071"/>
      <c r="B4071" s="41"/>
    </row>
    <row r="4072" spans="1:2" x14ac:dyDescent="0.2">
      <c r="A4072"/>
      <c r="B4072" s="41"/>
    </row>
    <row r="4073" spans="1:2" x14ac:dyDescent="0.2">
      <c r="A4073"/>
      <c r="B4073" s="41"/>
    </row>
    <row r="4074" spans="1:2" x14ac:dyDescent="0.2">
      <c r="A4074"/>
      <c r="B4074" s="41"/>
    </row>
    <row r="4075" spans="1:2" x14ac:dyDescent="0.2">
      <c r="A4075"/>
      <c r="B4075" s="41"/>
    </row>
    <row r="4076" spans="1:2" x14ac:dyDescent="0.2">
      <c r="A4076"/>
      <c r="B4076" s="41"/>
    </row>
    <row r="4077" spans="1:2" x14ac:dyDescent="0.2">
      <c r="A4077"/>
      <c r="B4077" s="41"/>
    </row>
    <row r="4078" spans="1:2" x14ac:dyDescent="0.2">
      <c r="A4078"/>
      <c r="B4078" s="41"/>
    </row>
    <row r="4079" spans="1:2" x14ac:dyDescent="0.2">
      <c r="A4079"/>
      <c r="B4079" s="41"/>
    </row>
    <row r="4080" spans="1:2" x14ac:dyDescent="0.2">
      <c r="A4080"/>
      <c r="B4080" s="41"/>
    </row>
    <row r="4081" spans="1:2" x14ac:dyDescent="0.2">
      <c r="A4081"/>
      <c r="B4081" s="41"/>
    </row>
    <row r="4082" spans="1:2" x14ac:dyDescent="0.2">
      <c r="A4082"/>
      <c r="B4082" s="41"/>
    </row>
    <row r="4083" spans="1:2" x14ac:dyDescent="0.2">
      <c r="A4083"/>
      <c r="B4083" s="41"/>
    </row>
    <row r="4084" spans="1:2" x14ac:dyDescent="0.2">
      <c r="A4084"/>
      <c r="B4084" s="41"/>
    </row>
    <row r="4085" spans="1:2" x14ac:dyDescent="0.2">
      <c r="A4085"/>
      <c r="B4085" s="41"/>
    </row>
    <row r="4086" spans="1:2" x14ac:dyDescent="0.2">
      <c r="A4086"/>
      <c r="B4086" s="41"/>
    </row>
    <row r="4087" spans="1:2" x14ac:dyDescent="0.2">
      <c r="A4087"/>
      <c r="B4087" s="41"/>
    </row>
    <row r="4088" spans="1:2" x14ac:dyDescent="0.2">
      <c r="A4088"/>
      <c r="B4088" s="41"/>
    </row>
    <row r="4089" spans="1:2" x14ac:dyDescent="0.2">
      <c r="A4089"/>
      <c r="B4089" s="41"/>
    </row>
    <row r="4090" spans="1:2" x14ac:dyDescent="0.2">
      <c r="A4090"/>
      <c r="B4090" s="41"/>
    </row>
    <row r="4091" spans="1:2" x14ac:dyDescent="0.2">
      <c r="A4091"/>
      <c r="B4091" s="41"/>
    </row>
    <row r="4092" spans="1:2" x14ac:dyDescent="0.2">
      <c r="A4092"/>
      <c r="B4092" s="41"/>
    </row>
    <row r="4093" spans="1:2" x14ac:dyDescent="0.2">
      <c r="A4093"/>
      <c r="B4093" s="41"/>
    </row>
    <row r="4094" spans="1:2" x14ac:dyDescent="0.2">
      <c r="A4094"/>
      <c r="B4094" s="41"/>
    </row>
    <row r="4095" spans="1:2" x14ac:dyDescent="0.2">
      <c r="A4095"/>
      <c r="B4095" s="41"/>
    </row>
    <row r="4096" spans="1:2" x14ac:dyDescent="0.2">
      <c r="A4096"/>
      <c r="B4096" s="41"/>
    </row>
    <row r="4097" spans="1:2" x14ac:dyDescent="0.2">
      <c r="A4097"/>
      <c r="B4097" s="41"/>
    </row>
    <row r="4098" spans="1:2" x14ac:dyDescent="0.2">
      <c r="A4098"/>
      <c r="B4098" s="41"/>
    </row>
    <row r="4099" spans="1:2" x14ac:dyDescent="0.2">
      <c r="A4099"/>
      <c r="B4099" s="41"/>
    </row>
    <row r="4100" spans="1:2" x14ac:dyDescent="0.2">
      <c r="A4100"/>
      <c r="B4100" s="41"/>
    </row>
    <row r="4101" spans="1:2" x14ac:dyDescent="0.2">
      <c r="A4101"/>
      <c r="B4101" s="41"/>
    </row>
    <row r="4102" spans="1:2" x14ac:dyDescent="0.2">
      <c r="A4102"/>
      <c r="B4102" s="41"/>
    </row>
    <row r="4103" spans="1:2" x14ac:dyDescent="0.2">
      <c r="A4103"/>
      <c r="B4103" s="41"/>
    </row>
    <row r="4104" spans="1:2" x14ac:dyDescent="0.2">
      <c r="A4104"/>
      <c r="B4104" s="41"/>
    </row>
    <row r="4105" spans="1:2" x14ac:dyDescent="0.2">
      <c r="A4105"/>
      <c r="B4105" s="41"/>
    </row>
    <row r="4106" spans="1:2" x14ac:dyDescent="0.2">
      <c r="A4106"/>
      <c r="B4106" s="41"/>
    </row>
    <row r="4107" spans="1:2" x14ac:dyDescent="0.2">
      <c r="A4107"/>
      <c r="B4107" s="41"/>
    </row>
    <row r="4108" spans="1:2" x14ac:dyDescent="0.2">
      <c r="A4108"/>
      <c r="B4108" s="41"/>
    </row>
    <row r="4109" spans="1:2" x14ac:dyDescent="0.2">
      <c r="A4109"/>
      <c r="B4109" s="41"/>
    </row>
    <row r="4110" spans="1:2" x14ac:dyDescent="0.2">
      <c r="A4110"/>
      <c r="B4110" s="41"/>
    </row>
    <row r="4111" spans="1:2" x14ac:dyDescent="0.2">
      <c r="A4111"/>
      <c r="B4111" s="41"/>
    </row>
    <row r="4112" spans="1:2" x14ac:dyDescent="0.2">
      <c r="A4112"/>
      <c r="B4112" s="41"/>
    </row>
    <row r="4113" spans="1:2" x14ac:dyDescent="0.2">
      <c r="A4113"/>
      <c r="B4113" s="41"/>
    </row>
    <row r="4114" spans="1:2" x14ac:dyDescent="0.2">
      <c r="A4114"/>
      <c r="B4114" s="41"/>
    </row>
    <row r="4115" spans="1:2" x14ac:dyDescent="0.2">
      <c r="A4115"/>
      <c r="B4115" s="41"/>
    </row>
    <row r="4116" spans="1:2" x14ac:dyDescent="0.2">
      <c r="A4116"/>
      <c r="B4116" s="41"/>
    </row>
    <row r="4117" spans="1:2" x14ac:dyDescent="0.2">
      <c r="A4117"/>
      <c r="B4117" s="41"/>
    </row>
    <row r="4118" spans="1:2" x14ac:dyDescent="0.2">
      <c r="A4118"/>
      <c r="B4118" s="41"/>
    </row>
    <row r="4119" spans="1:2" x14ac:dyDescent="0.2">
      <c r="A4119"/>
      <c r="B4119" s="41"/>
    </row>
    <row r="4120" spans="1:2" x14ac:dyDescent="0.2">
      <c r="A4120"/>
      <c r="B4120" s="41"/>
    </row>
    <row r="4121" spans="1:2" x14ac:dyDescent="0.2">
      <c r="A4121"/>
      <c r="B4121" s="41"/>
    </row>
    <row r="4122" spans="1:2" x14ac:dyDescent="0.2">
      <c r="A4122"/>
      <c r="B4122" s="41"/>
    </row>
    <row r="4123" spans="1:2" x14ac:dyDescent="0.2">
      <c r="A4123"/>
      <c r="B4123" s="41"/>
    </row>
    <row r="4124" spans="1:2" x14ac:dyDescent="0.2">
      <c r="A4124"/>
      <c r="B4124" s="41"/>
    </row>
    <row r="4125" spans="1:2" x14ac:dyDescent="0.2">
      <c r="A4125"/>
      <c r="B4125" s="41"/>
    </row>
    <row r="4126" spans="1:2" x14ac:dyDescent="0.2">
      <c r="A4126"/>
      <c r="B4126" s="41"/>
    </row>
    <row r="4127" spans="1:2" x14ac:dyDescent="0.2">
      <c r="A4127"/>
      <c r="B4127" s="41"/>
    </row>
    <row r="4128" spans="1:2" x14ac:dyDescent="0.2">
      <c r="A4128"/>
      <c r="B4128" s="41"/>
    </row>
    <row r="4129" spans="1:2" x14ac:dyDescent="0.2">
      <c r="A4129"/>
      <c r="B4129" s="41"/>
    </row>
    <row r="4130" spans="1:2" x14ac:dyDescent="0.2">
      <c r="A4130"/>
      <c r="B4130" s="41"/>
    </row>
    <row r="4131" spans="1:2" x14ac:dyDescent="0.2">
      <c r="A4131"/>
      <c r="B4131" s="41"/>
    </row>
    <row r="4132" spans="1:2" x14ac:dyDescent="0.2">
      <c r="A4132"/>
      <c r="B4132" s="41"/>
    </row>
    <row r="4133" spans="1:2" x14ac:dyDescent="0.2">
      <c r="A4133"/>
      <c r="B4133" s="41"/>
    </row>
    <row r="4134" spans="1:2" x14ac:dyDescent="0.2">
      <c r="A4134"/>
      <c r="B4134" s="41"/>
    </row>
    <row r="4135" spans="1:2" x14ac:dyDescent="0.2">
      <c r="A4135"/>
      <c r="B4135" s="41"/>
    </row>
    <row r="4136" spans="1:2" x14ac:dyDescent="0.2">
      <c r="A4136"/>
      <c r="B4136" s="41"/>
    </row>
    <row r="4137" spans="1:2" x14ac:dyDescent="0.2">
      <c r="A4137"/>
      <c r="B4137" s="41"/>
    </row>
    <row r="4138" spans="1:2" x14ac:dyDescent="0.2">
      <c r="A4138"/>
      <c r="B4138" s="41"/>
    </row>
    <row r="4139" spans="1:2" x14ac:dyDescent="0.2">
      <c r="A4139"/>
      <c r="B4139" s="41"/>
    </row>
    <row r="4140" spans="1:2" x14ac:dyDescent="0.2">
      <c r="A4140"/>
      <c r="B4140" s="41"/>
    </row>
    <row r="4141" spans="1:2" x14ac:dyDescent="0.2">
      <c r="A4141"/>
      <c r="B4141" s="41"/>
    </row>
    <row r="4142" spans="1:2" x14ac:dyDescent="0.2">
      <c r="A4142"/>
      <c r="B4142" s="41"/>
    </row>
    <row r="4143" spans="1:2" x14ac:dyDescent="0.2">
      <c r="A4143"/>
      <c r="B4143" s="41"/>
    </row>
    <row r="4144" spans="1:2" x14ac:dyDescent="0.2">
      <c r="A4144"/>
      <c r="B4144" s="41"/>
    </row>
    <row r="4145" spans="1:2" x14ac:dyDescent="0.2">
      <c r="A4145"/>
      <c r="B4145" s="41"/>
    </row>
    <row r="4146" spans="1:2" x14ac:dyDescent="0.2">
      <c r="A4146"/>
      <c r="B4146" s="41"/>
    </row>
    <row r="4147" spans="1:2" x14ac:dyDescent="0.2">
      <c r="A4147"/>
      <c r="B4147" s="41"/>
    </row>
    <row r="4148" spans="1:2" x14ac:dyDescent="0.2">
      <c r="A4148"/>
      <c r="B4148" s="41"/>
    </row>
    <row r="4149" spans="1:2" x14ac:dyDescent="0.2">
      <c r="A4149"/>
      <c r="B4149" s="41"/>
    </row>
    <row r="4150" spans="1:2" x14ac:dyDescent="0.2">
      <c r="A4150"/>
      <c r="B4150" s="41"/>
    </row>
    <row r="4151" spans="1:2" x14ac:dyDescent="0.2">
      <c r="A4151"/>
      <c r="B4151" s="41"/>
    </row>
    <row r="4152" spans="1:2" x14ac:dyDescent="0.2">
      <c r="A4152"/>
      <c r="B4152" s="41"/>
    </row>
    <row r="4153" spans="1:2" x14ac:dyDescent="0.2">
      <c r="A4153"/>
      <c r="B4153" s="41"/>
    </row>
    <row r="4154" spans="1:2" x14ac:dyDescent="0.2">
      <c r="A4154"/>
      <c r="B4154" s="41"/>
    </row>
    <row r="4155" spans="1:2" x14ac:dyDescent="0.2">
      <c r="A4155"/>
      <c r="B4155" s="41"/>
    </row>
    <row r="4156" spans="1:2" x14ac:dyDescent="0.2">
      <c r="A4156"/>
      <c r="B4156" s="41"/>
    </row>
    <row r="4157" spans="1:2" x14ac:dyDescent="0.2">
      <c r="A4157"/>
      <c r="B4157" s="41"/>
    </row>
    <row r="4158" spans="1:2" x14ac:dyDescent="0.2">
      <c r="A4158"/>
      <c r="B4158" s="41"/>
    </row>
    <row r="4159" spans="1:2" x14ac:dyDescent="0.2">
      <c r="A4159"/>
      <c r="B4159" s="41"/>
    </row>
    <row r="4160" spans="1:2" x14ac:dyDescent="0.2">
      <c r="A4160"/>
      <c r="B4160" s="41"/>
    </row>
    <row r="4161" spans="1:2" x14ac:dyDescent="0.2">
      <c r="A4161"/>
      <c r="B4161" s="41"/>
    </row>
    <row r="4162" spans="1:2" x14ac:dyDescent="0.2">
      <c r="A4162"/>
      <c r="B4162" s="41"/>
    </row>
    <row r="4163" spans="1:2" x14ac:dyDescent="0.2">
      <c r="A4163"/>
      <c r="B4163" s="41"/>
    </row>
    <row r="4164" spans="1:2" x14ac:dyDescent="0.2">
      <c r="A4164"/>
      <c r="B4164" s="41"/>
    </row>
    <row r="4165" spans="1:2" x14ac:dyDescent="0.2">
      <c r="A4165"/>
      <c r="B4165" s="41"/>
    </row>
    <row r="4166" spans="1:2" x14ac:dyDescent="0.2">
      <c r="A4166"/>
      <c r="B4166" s="41"/>
    </row>
    <row r="4167" spans="1:2" x14ac:dyDescent="0.2">
      <c r="A4167"/>
      <c r="B4167" s="41"/>
    </row>
    <row r="4168" spans="1:2" x14ac:dyDescent="0.2">
      <c r="A4168"/>
      <c r="B4168" s="41"/>
    </row>
    <row r="4169" spans="1:2" x14ac:dyDescent="0.2">
      <c r="A4169"/>
      <c r="B4169" s="41"/>
    </row>
    <row r="4170" spans="1:2" x14ac:dyDescent="0.2">
      <c r="A4170"/>
      <c r="B4170" s="41"/>
    </row>
    <row r="4171" spans="1:2" x14ac:dyDescent="0.2">
      <c r="A4171"/>
      <c r="B4171" s="41"/>
    </row>
    <row r="4172" spans="1:2" x14ac:dyDescent="0.2">
      <c r="A4172"/>
      <c r="B4172" s="41"/>
    </row>
    <row r="4173" spans="1:2" x14ac:dyDescent="0.2">
      <c r="A4173"/>
      <c r="B4173" s="41"/>
    </row>
    <row r="4174" spans="1:2" x14ac:dyDescent="0.2">
      <c r="A4174"/>
      <c r="B4174" s="41"/>
    </row>
    <row r="4175" spans="1:2" x14ac:dyDescent="0.2">
      <c r="A4175"/>
      <c r="B4175" s="41"/>
    </row>
    <row r="4176" spans="1:2" x14ac:dyDescent="0.2">
      <c r="A4176"/>
      <c r="B4176" s="41"/>
    </row>
    <row r="4177" spans="1:2" x14ac:dyDescent="0.2">
      <c r="A4177"/>
      <c r="B4177" s="41"/>
    </row>
    <row r="4178" spans="1:2" x14ac:dyDescent="0.2">
      <c r="A4178"/>
      <c r="B4178" s="41"/>
    </row>
    <row r="4179" spans="1:2" x14ac:dyDescent="0.2">
      <c r="A4179"/>
      <c r="B4179" s="41"/>
    </row>
    <row r="4180" spans="1:2" x14ac:dyDescent="0.2">
      <c r="A4180"/>
      <c r="B4180" s="41"/>
    </row>
    <row r="4181" spans="1:2" x14ac:dyDescent="0.2">
      <c r="A4181"/>
      <c r="B4181" s="41"/>
    </row>
    <row r="4182" spans="1:2" x14ac:dyDescent="0.2">
      <c r="A4182"/>
      <c r="B4182" s="41"/>
    </row>
    <row r="4183" spans="1:2" x14ac:dyDescent="0.2">
      <c r="A4183"/>
      <c r="B4183" s="41"/>
    </row>
    <row r="4184" spans="1:2" x14ac:dyDescent="0.2">
      <c r="A4184"/>
      <c r="B4184" s="41"/>
    </row>
    <row r="4185" spans="1:2" x14ac:dyDescent="0.2">
      <c r="A4185"/>
      <c r="B4185" s="41"/>
    </row>
    <row r="4186" spans="1:2" x14ac:dyDescent="0.2">
      <c r="A4186"/>
      <c r="B4186" s="41"/>
    </row>
    <row r="4187" spans="1:2" x14ac:dyDescent="0.2">
      <c r="A4187"/>
      <c r="B4187" s="41"/>
    </row>
    <row r="4188" spans="1:2" x14ac:dyDescent="0.2">
      <c r="A4188"/>
      <c r="B4188" s="41"/>
    </row>
    <row r="4189" spans="1:2" x14ac:dyDescent="0.2">
      <c r="A4189"/>
      <c r="B4189" s="41"/>
    </row>
    <row r="4190" spans="1:2" x14ac:dyDescent="0.2">
      <c r="A4190"/>
      <c r="B4190" s="41"/>
    </row>
    <row r="4191" spans="1:2" x14ac:dyDescent="0.2">
      <c r="A4191"/>
      <c r="B4191" s="41"/>
    </row>
    <row r="4192" spans="1:2" x14ac:dyDescent="0.2">
      <c r="A4192"/>
      <c r="B4192" s="41"/>
    </row>
    <row r="4193" spans="1:2" x14ac:dyDescent="0.2">
      <c r="A4193"/>
      <c r="B4193" s="41"/>
    </row>
    <row r="4194" spans="1:2" x14ac:dyDescent="0.2">
      <c r="A4194"/>
      <c r="B4194" s="41"/>
    </row>
    <row r="4195" spans="1:2" x14ac:dyDescent="0.2">
      <c r="A4195"/>
      <c r="B4195" s="41"/>
    </row>
    <row r="4196" spans="1:2" x14ac:dyDescent="0.2">
      <c r="A4196"/>
      <c r="B4196" s="41"/>
    </row>
    <row r="4197" spans="1:2" x14ac:dyDescent="0.2">
      <c r="A4197"/>
      <c r="B4197" s="41"/>
    </row>
    <row r="4198" spans="1:2" x14ac:dyDescent="0.2">
      <c r="A4198"/>
      <c r="B4198" s="41"/>
    </row>
    <row r="4199" spans="1:2" x14ac:dyDescent="0.2">
      <c r="A4199"/>
      <c r="B4199" s="41"/>
    </row>
    <row r="4200" spans="1:2" x14ac:dyDescent="0.2">
      <c r="A4200"/>
      <c r="B4200" s="41"/>
    </row>
    <row r="4201" spans="1:2" x14ac:dyDescent="0.2">
      <c r="A4201"/>
      <c r="B4201" s="41"/>
    </row>
    <row r="4202" spans="1:2" x14ac:dyDescent="0.2">
      <c r="A4202"/>
      <c r="B4202" s="41"/>
    </row>
    <row r="4203" spans="1:2" x14ac:dyDescent="0.2">
      <c r="A4203"/>
      <c r="B4203" s="41"/>
    </row>
    <row r="4204" spans="1:2" x14ac:dyDescent="0.2">
      <c r="A4204"/>
      <c r="B4204" s="41"/>
    </row>
    <row r="4205" spans="1:2" x14ac:dyDescent="0.2">
      <c r="A4205"/>
      <c r="B4205" s="41"/>
    </row>
    <row r="4206" spans="1:2" x14ac:dyDescent="0.2">
      <c r="A4206"/>
      <c r="B4206" s="41"/>
    </row>
    <row r="4207" spans="1:2" x14ac:dyDescent="0.2">
      <c r="A4207"/>
      <c r="B4207" s="41"/>
    </row>
    <row r="4208" spans="1:2" x14ac:dyDescent="0.2">
      <c r="A4208"/>
      <c r="B4208" s="41"/>
    </row>
    <row r="4209" spans="1:2" x14ac:dyDescent="0.2">
      <c r="A4209"/>
      <c r="B4209" s="41"/>
    </row>
    <row r="4210" spans="1:2" x14ac:dyDescent="0.2">
      <c r="A4210"/>
      <c r="B4210" s="41"/>
    </row>
    <row r="4211" spans="1:2" x14ac:dyDescent="0.2">
      <c r="A4211"/>
      <c r="B4211" s="41"/>
    </row>
    <row r="4212" spans="1:2" x14ac:dyDescent="0.2">
      <c r="A4212"/>
      <c r="B4212" s="41"/>
    </row>
    <row r="4213" spans="1:2" x14ac:dyDescent="0.2">
      <c r="A4213"/>
      <c r="B4213" s="41"/>
    </row>
    <row r="4214" spans="1:2" x14ac:dyDescent="0.2">
      <c r="A4214"/>
      <c r="B4214" s="41"/>
    </row>
    <row r="4215" spans="1:2" x14ac:dyDescent="0.2">
      <c r="A4215"/>
      <c r="B4215" s="41"/>
    </row>
    <row r="4216" spans="1:2" x14ac:dyDescent="0.2">
      <c r="A4216"/>
      <c r="B4216" s="41"/>
    </row>
    <row r="4217" spans="1:2" x14ac:dyDescent="0.2">
      <c r="A4217"/>
      <c r="B4217" s="41"/>
    </row>
    <row r="4218" spans="1:2" x14ac:dyDescent="0.2">
      <c r="A4218"/>
      <c r="B4218" s="41"/>
    </row>
    <row r="4219" spans="1:2" x14ac:dyDescent="0.2">
      <c r="A4219"/>
      <c r="B4219" s="41"/>
    </row>
    <row r="4220" spans="1:2" x14ac:dyDescent="0.2">
      <c r="A4220"/>
      <c r="B4220" s="41"/>
    </row>
    <row r="4221" spans="1:2" x14ac:dyDescent="0.2">
      <c r="A4221"/>
      <c r="B4221" s="41"/>
    </row>
    <row r="4222" spans="1:2" x14ac:dyDescent="0.2">
      <c r="A4222"/>
      <c r="B4222" s="41"/>
    </row>
    <row r="4223" spans="1:2" x14ac:dyDescent="0.2">
      <c r="A4223"/>
      <c r="B4223" s="41"/>
    </row>
    <row r="4224" spans="1:2" x14ac:dyDescent="0.2">
      <c r="A4224"/>
      <c r="B4224" s="41"/>
    </row>
    <row r="4225" spans="1:2" x14ac:dyDescent="0.2">
      <c r="A4225"/>
      <c r="B4225" s="41"/>
    </row>
    <row r="4226" spans="1:2" x14ac:dyDescent="0.2">
      <c r="A4226"/>
      <c r="B4226" s="41"/>
    </row>
    <row r="4227" spans="1:2" x14ac:dyDescent="0.2">
      <c r="A4227"/>
      <c r="B4227" s="41"/>
    </row>
    <row r="4228" spans="1:2" x14ac:dyDescent="0.2">
      <c r="A4228"/>
      <c r="B4228" s="41"/>
    </row>
    <row r="4229" spans="1:2" x14ac:dyDescent="0.2">
      <c r="A4229"/>
      <c r="B4229" s="41"/>
    </row>
    <row r="4230" spans="1:2" x14ac:dyDescent="0.2">
      <c r="A4230"/>
      <c r="B4230" s="41"/>
    </row>
    <row r="4231" spans="1:2" x14ac:dyDescent="0.2">
      <c r="A4231"/>
      <c r="B4231" s="41"/>
    </row>
    <row r="4232" spans="1:2" x14ac:dyDescent="0.2">
      <c r="A4232"/>
      <c r="B4232" s="41"/>
    </row>
    <row r="4233" spans="1:2" x14ac:dyDescent="0.2">
      <c r="A4233"/>
      <c r="B4233" s="41"/>
    </row>
    <row r="4234" spans="1:2" x14ac:dyDescent="0.2">
      <c r="A4234"/>
      <c r="B4234" s="41"/>
    </row>
    <row r="4235" spans="1:2" x14ac:dyDescent="0.2">
      <c r="A4235"/>
      <c r="B4235" s="41"/>
    </row>
    <row r="4236" spans="1:2" x14ac:dyDescent="0.2">
      <c r="A4236"/>
      <c r="B4236" s="41"/>
    </row>
    <row r="4237" spans="1:2" x14ac:dyDescent="0.2">
      <c r="A4237"/>
      <c r="B4237" s="41"/>
    </row>
    <row r="4238" spans="1:2" x14ac:dyDescent="0.2">
      <c r="A4238"/>
      <c r="B4238" s="41"/>
    </row>
    <row r="4239" spans="1:2" x14ac:dyDescent="0.2">
      <c r="A4239"/>
      <c r="B4239" s="41"/>
    </row>
    <row r="4240" spans="1:2" x14ac:dyDescent="0.2">
      <c r="A4240"/>
      <c r="B4240" s="41"/>
    </row>
    <row r="4241" spans="1:2" x14ac:dyDescent="0.2">
      <c r="A4241"/>
      <c r="B4241" s="41"/>
    </row>
    <row r="4242" spans="1:2" x14ac:dyDescent="0.2">
      <c r="A4242"/>
      <c r="B4242" s="41"/>
    </row>
    <row r="4243" spans="1:2" x14ac:dyDescent="0.2">
      <c r="A4243"/>
      <c r="B4243" s="41"/>
    </row>
    <row r="4244" spans="1:2" x14ac:dyDescent="0.2">
      <c r="A4244"/>
      <c r="B4244" s="41"/>
    </row>
    <row r="4245" spans="1:2" x14ac:dyDescent="0.2">
      <c r="A4245"/>
      <c r="B4245" s="41"/>
    </row>
    <row r="4246" spans="1:2" x14ac:dyDescent="0.2">
      <c r="A4246"/>
      <c r="B4246" s="41"/>
    </row>
    <row r="4247" spans="1:2" x14ac:dyDescent="0.2">
      <c r="A4247"/>
      <c r="B4247" s="41"/>
    </row>
    <row r="4248" spans="1:2" x14ac:dyDescent="0.2">
      <c r="A4248"/>
      <c r="B4248" s="41"/>
    </row>
    <row r="4249" spans="1:2" x14ac:dyDescent="0.2">
      <c r="A4249"/>
      <c r="B4249" s="41"/>
    </row>
    <row r="4250" spans="1:2" x14ac:dyDescent="0.2">
      <c r="A4250"/>
      <c r="B4250" s="41"/>
    </row>
    <row r="4251" spans="1:2" x14ac:dyDescent="0.2">
      <c r="A4251"/>
      <c r="B4251" s="41"/>
    </row>
    <row r="4252" spans="1:2" x14ac:dyDescent="0.2">
      <c r="A4252"/>
      <c r="B4252" s="41"/>
    </row>
    <row r="4253" spans="1:2" x14ac:dyDescent="0.2">
      <c r="A4253"/>
      <c r="B4253" s="41"/>
    </row>
    <row r="4254" spans="1:2" x14ac:dyDescent="0.2">
      <c r="A4254"/>
      <c r="B4254" s="41"/>
    </row>
    <row r="4255" spans="1:2" x14ac:dyDescent="0.2">
      <c r="A4255"/>
      <c r="B4255" s="41"/>
    </row>
    <row r="4256" spans="1:2" x14ac:dyDescent="0.2">
      <c r="A4256"/>
      <c r="B4256" s="41"/>
    </row>
    <row r="4257" spans="1:2" x14ac:dyDescent="0.2">
      <c r="A4257"/>
      <c r="B4257" s="41"/>
    </row>
    <row r="4258" spans="1:2" x14ac:dyDescent="0.2">
      <c r="A4258"/>
      <c r="B4258" s="41"/>
    </row>
    <row r="4259" spans="1:2" x14ac:dyDescent="0.2">
      <c r="A4259"/>
      <c r="B4259" s="41"/>
    </row>
    <row r="4260" spans="1:2" x14ac:dyDescent="0.2">
      <c r="A4260"/>
      <c r="B4260" s="41"/>
    </row>
    <row r="4261" spans="1:2" x14ac:dyDescent="0.2">
      <c r="A4261"/>
      <c r="B4261" s="41"/>
    </row>
    <row r="4262" spans="1:2" x14ac:dyDescent="0.2">
      <c r="A4262"/>
      <c r="B4262" s="41"/>
    </row>
    <row r="4263" spans="1:2" x14ac:dyDescent="0.2">
      <c r="A4263"/>
      <c r="B4263" s="41"/>
    </row>
    <row r="4264" spans="1:2" x14ac:dyDescent="0.2">
      <c r="A4264"/>
      <c r="B4264" s="41"/>
    </row>
    <row r="4265" spans="1:2" x14ac:dyDescent="0.2">
      <c r="A4265"/>
      <c r="B4265" s="41"/>
    </row>
    <row r="4266" spans="1:2" x14ac:dyDescent="0.2">
      <c r="A4266"/>
      <c r="B4266" s="41"/>
    </row>
    <row r="4267" spans="1:2" x14ac:dyDescent="0.2">
      <c r="A4267"/>
      <c r="B4267" s="41"/>
    </row>
    <row r="4268" spans="1:2" x14ac:dyDescent="0.2">
      <c r="A4268"/>
      <c r="B4268" s="41"/>
    </row>
    <row r="4269" spans="1:2" x14ac:dyDescent="0.2">
      <c r="A4269"/>
      <c r="B4269" s="41"/>
    </row>
    <row r="4270" spans="1:2" x14ac:dyDescent="0.2">
      <c r="A4270"/>
      <c r="B4270" s="41"/>
    </row>
    <row r="4271" spans="1:2" x14ac:dyDescent="0.2">
      <c r="A4271"/>
      <c r="B4271" s="41"/>
    </row>
    <row r="4272" spans="1:2" x14ac:dyDescent="0.2">
      <c r="A4272"/>
      <c r="B4272" s="41"/>
    </row>
    <row r="4273" spans="1:2" x14ac:dyDescent="0.2">
      <c r="A4273"/>
      <c r="B4273" s="41"/>
    </row>
    <row r="4274" spans="1:2" x14ac:dyDescent="0.2">
      <c r="A4274"/>
      <c r="B4274" s="41"/>
    </row>
    <row r="4275" spans="1:2" x14ac:dyDescent="0.2">
      <c r="A4275"/>
      <c r="B4275" s="41"/>
    </row>
    <row r="4276" spans="1:2" x14ac:dyDescent="0.2">
      <c r="A4276"/>
      <c r="B4276" s="41"/>
    </row>
    <row r="4277" spans="1:2" x14ac:dyDescent="0.2">
      <c r="A4277"/>
      <c r="B4277" s="41"/>
    </row>
    <row r="4278" spans="1:2" x14ac:dyDescent="0.2">
      <c r="A4278"/>
      <c r="B4278" s="41"/>
    </row>
    <row r="4279" spans="1:2" x14ac:dyDescent="0.2">
      <c r="A4279"/>
      <c r="B4279" s="41"/>
    </row>
    <row r="4280" spans="1:2" x14ac:dyDescent="0.2">
      <c r="A4280"/>
      <c r="B4280" s="41"/>
    </row>
    <row r="4281" spans="1:2" x14ac:dyDescent="0.2">
      <c r="A4281"/>
      <c r="B4281" s="41"/>
    </row>
    <row r="4282" spans="1:2" x14ac:dyDescent="0.2">
      <c r="A4282"/>
      <c r="B4282" s="41"/>
    </row>
    <row r="4283" spans="1:2" x14ac:dyDescent="0.2">
      <c r="A4283"/>
      <c r="B4283" s="41"/>
    </row>
    <row r="4284" spans="1:2" x14ac:dyDescent="0.2">
      <c r="A4284"/>
      <c r="B4284" s="41"/>
    </row>
    <row r="4285" spans="1:2" x14ac:dyDescent="0.2">
      <c r="A4285"/>
      <c r="B4285" s="41"/>
    </row>
    <row r="4286" spans="1:2" x14ac:dyDescent="0.2">
      <c r="A4286"/>
      <c r="B4286" s="41"/>
    </row>
    <row r="4287" spans="1:2" x14ac:dyDescent="0.2">
      <c r="A4287"/>
      <c r="B4287" s="41"/>
    </row>
    <row r="4288" spans="1:2" x14ac:dyDescent="0.2">
      <c r="A4288"/>
      <c r="B4288" s="41"/>
    </row>
    <row r="4289" spans="1:2" x14ac:dyDescent="0.2">
      <c r="A4289"/>
      <c r="B4289" s="41"/>
    </row>
    <row r="4290" spans="1:2" x14ac:dyDescent="0.2">
      <c r="A4290"/>
      <c r="B4290" s="41"/>
    </row>
    <row r="4291" spans="1:2" x14ac:dyDescent="0.2">
      <c r="A4291"/>
      <c r="B4291" s="41"/>
    </row>
    <row r="4292" spans="1:2" x14ac:dyDescent="0.2">
      <c r="A4292"/>
      <c r="B4292" s="41"/>
    </row>
    <row r="4293" spans="1:2" x14ac:dyDescent="0.2">
      <c r="A4293"/>
      <c r="B4293" s="41"/>
    </row>
    <row r="4294" spans="1:2" x14ac:dyDescent="0.2">
      <c r="A4294"/>
      <c r="B4294" s="41"/>
    </row>
    <row r="4295" spans="1:2" x14ac:dyDescent="0.2">
      <c r="A4295"/>
      <c r="B4295" s="41"/>
    </row>
    <row r="4296" spans="1:2" x14ac:dyDescent="0.2">
      <c r="A4296"/>
      <c r="B4296" s="41"/>
    </row>
    <row r="4297" spans="1:2" x14ac:dyDescent="0.2">
      <c r="A4297"/>
      <c r="B4297" s="41"/>
    </row>
    <row r="4298" spans="1:2" x14ac:dyDescent="0.2">
      <c r="A4298"/>
      <c r="B4298" s="41"/>
    </row>
    <row r="4299" spans="1:2" x14ac:dyDescent="0.2">
      <c r="A4299"/>
      <c r="B4299" s="41"/>
    </row>
    <row r="4300" spans="1:2" x14ac:dyDescent="0.2">
      <c r="A4300"/>
      <c r="B4300" s="41"/>
    </row>
    <row r="4301" spans="1:2" x14ac:dyDescent="0.2">
      <c r="A4301"/>
      <c r="B4301" s="41"/>
    </row>
    <row r="4302" spans="1:2" x14ac:dyDescent="0.2">
      <c r="A4302"/>
      <c r="B4302" s="41"/>
    </row>
    <row r="4303" spans="1:2" x14ac:dyDescent="0.2">
      <c r="A4303"/>
      <c r="B4303" s="41"/>
    </row>
    <row r="4304" spans="1:2" x14ac:dyDescent="0.2">
      <c r="A4304"/>
      <c r="B4304" s="41"/>
    </row>
    <row r="4305" spans="1:2" x14ac:dyDescent="0.2">
      <c r="A4305"/>
      <c r="B4305" s="41"/>
    </row>
    <row r="4306" spans="1:2" x14ac:dyDescent="0.2">
      <c r="A4306"/>
      <c r="B4306" s="41"/>
    </row>
    <row r="4307" spans="1:2" x14ac:dyDescent="0.2">
      <c r="A4307"/>
      <c r="B4307" s="41"/>
    </row>
    <row r="4308" spans="1:2" x14ac:dyDescent="0.2">
      <c r="A4308"/>
      <c r="B4308" s="41"/>
    </row>
    <row r="4309" spans="1:2" x14ac:dyDescent="0.2">
      <c r="A4309"/>
      <c r="B4309" s="41"/>
    </row>
    <row r="4310" spans="1:2" x14ac:dyDescent="0.2">
      <c r="A4310"/>
      <c r="B4310" s="41"/>
    </row>
    <row r="4311" spans="1:2" x14ac:dyDescent="0.2">
      <c r="A4311"/>
      <c r="B4311" s="41"/>
    </row>
    <row r="4312" spans="1:2" x14ac:dyDescent="0.2">
      <c r="A4312"/>
      <c r="B4312" s="41"/>
    </row>
    <row r="4313" spans="1:2" x14ac:dyDescent="0.2">
      <c r="A4313"/>
      <c r="B4313" s="41"/>
    </row>
    <row r="4314" spans="1:2" x14ac:dyDescent="0.2">
      <c r="A4314"/>
      <c r="B4314" s="41"/>
    </row>
    <row r="4315" spans="1:2" x14ac:dyDescent="0.2">
      <c r="A4315"/>
      <c r="B4315" s="41"/>
    </row>
    <row r="4316" spans="1:2" x14ac:dyDescent="0.2">
      <c r="A4316"/>
      <c r="B4316" s="41"/>
    </row>
    <row r="4317" spans="1:2" x14ac:dyDescent="0.2">
      <c r="A4317"/>
      <c r="B4317" s="41"/>
    </row>
    <row r="4318" spans="1:2" x14ac:dyDescent="0.2">
      <c r="A4318"/>
      <c r="B4318" s="41"/>
    </row>
    <row r="4319" spans="1:2" x14ac:dyDescent="0.2">
      <c r="A4319"/>
      <c r="B4319" s="41"/>
    </row>
    <row r="4320" spans="1:2" x14ac:dyDescent="0.2">
      <c r="A4320"/>
      <c r="B4320" s="41"/>
    </row>
    <row r="4321" spans="1:2" x14ac:dyDescent="0.2">
      <c r="A4321"/>
      <c r="B4321" s="41"/>
    </row>
    <row r="4322" spans="1:2" x14ac:dyDescent="0.2">
      <c r="A4322"/>
      <c r="B4322" s="41"/>
    </row>
    <row r="4323" spans="1:2" x14ac:dyDescent="0.2">
      <c r="A4323"/>
      <c r="B4323" s="41"/>
    </row>
    <row r="4324" spans="1:2" x14ac:dyDescent="0.2">
      <c r="A4324"/>
      <c r="B4324" s="41"/>
    </row>
    <row r="4325" spans="1:2" x14ac:dyDescent="0.2">
      <c r="A4325"/>
      <c r="B4325" s="41"/>
    </row>
    <row r="4326" spans="1:2" x14ac:dyDescent="0.2">
      <c r="A4326"/>
      <c r="B4326" s="41"/>
    </row>
    <row r="4327" spans="1:2" x14ac:dyDescent="0.2">
      <c r="A4327"/>
      <c r="B4327" s="41"/>
    </row>
    <row r="4328" spans="1:2" x14ac:dyDescent="0.2">
      <c r="A4328"/>
      <c r="B4328" s="41"/>
    </row>
    <row r="4329" spans="1:2" x14ac:dyDescent="0.2">
      <c r="A4329"/>
      <c r="B4329" s="41"/>
    </row>
    <row r="4330" spans="1:2" x14ac:dyDescent="0.2">
      <c r="A4330"/>
      <c r="B4330" s="41"/>
    </row>
    <row r="4331" spans="1:2" x14ac:dyDescent="0.2">
      <c r="A4331"/>
      <c r="B4331" s="41"/>
    </row>
    <row r="4332" spans="1:2" x14ac:dyDescent="0.2">
      <c r="A4332"/>
      <c r="B4332" s="41"/>
    </row>
    <row r="4333" spans="1:2" x14ac:dyDescent="0.2">
      <c r="A4333"/>
      <c r="B4333" s="41"/>
    </row>
    <row r="4334" spans="1:2" x14ac:dyDescent="0.2">
      <c r="A4334"/>
      <c r="B4334" s="41"/>
    </row>
    <row r="4335" spans="1:2" x14ac:dyDescent="0.2">
      <c r="A4335"/>
      <c r="B4335" s="41"/>
    </row>
    <row r="4336" spans="1:2" x14ac:dyDescent="0.2">
      <c r="A4336"/>
      <c r="B4336" s="41"/>
    </row>
    <row r="4337" spans="1:2" x14ac:dyDescent="0.2">
      <c r="A4337"/>
      <c r="B4337" s="41"/>
    </row>
    <row r="4338" spans="1:2" x14ac:dyDescent="0.2">
      <c r="A4338"/>
      <c r="B4338" s="41"/>
    </row>
    <row r="4339" spans="1:2" x14ac:dyDescent="0.2">
      <c r="A4339"/>
      <c r="B4339" s="41"/>
    </row>
    <row r="4340" spans="1:2" x14ac:dyDescent="0.2">
      <c r="A4340"/>
      <c r="B4340" s="41"/>
    </row>
    <row r="4341" spans="1:2" x14ac:dyDescent="0.2">
      <c r="A4341"/>
      <c r="B4341" s="41"/>
    </row>
    <row r="4342" spans="1:2" x14ac:dyDescent="0.2">
      <c r="A4342"/>
      <c r="B4342" s="41"/>
    </row>
    <row r="4343" spans="1:2" x14ac:dyDescent="0.2">
      <c r="A4343"/>
      <c r="B4343" s="41"/>
    </row>
    <row r="4344" spans="1:2" x14ac:dyDescent="0.2">
      <c r="A4344"/>
      <c r="B4344" s="41"/>
    </row>
    <row r="4345" spans="1:2" x14ac:dyDescent="0.2">
      <c r="A4345"/>
      <c r="B4345" s="41"/>
    </row>
    <row r="4346" spans="1:2" x14ac:dyDescent="0.2">
      <c r="A4346"/>
      <c r="B4346" s="41"/>
    </row>
    <row r="4347" spans="1:2" x14ac:dyDescent="0.2">
      <c r="A4347"/>
      <c r="B4347" s="41"/>
    </row>
    <row r="4348" spans="1:2" x14ac:dyDescent="0.2">
      <c r="A4348"/>
      <c r="B4348" s="41"/>
    </row>
    <row r="4349" spans="1:2" x14ac:dyDescent="0.2">
      <c r="A4349"/>
      <c r="B4349" s="41"/>
    </row>
    <row r="4350" spans="1:2" x14ac:dyDescent="0.2">
      <c r="A4350"/>
      <c r="B4350" s="41"/>
    </row>
    <row r="4351" spans="1:2" x14ac:dyDescent="0.2">
      <c r="A4351"/>
      <c r="B4351" s="41"/>
    </row>
    <row r="4352" spans="1:2" x14ac:dyDescent="0.2">
      <c r="A4352"/>
      <c r="B4352" s="41"/>
    </row>
    <row r="4353" spans="1:2" x14ac:dyDescent="0.2">
      <c r="A4353"/>
      <c r="B4353" s="41"/>
    </row>
    <row r="4354" spans="1:2" x14ac:dyDescent="0.2">
      <c r="A4354"/>
      <c r="B4354" s="41"/>
    </row>
    <row r="4355" spans="1:2" x14ac:dyDescent="0.2">
      <c r="A4355"/>
      <c r="B4355" s="41"/>
    </row>
    <row r="4356" spans="1:2" x14ac:dyDescent="0.2">
      <c r="A4356"/>
      <c r="B4356" s="41"/>
    </row>
    <row r="4357" spans="1:2" x14ac:dyDescent="0.2">
      <c r="A4357"/>
      <c r="B4357" s="41"/>
    </row>
    <row r="4358" spans="1:2" x14ac:dyDescent="0.2">
      <c r="A4358"/>
      <c r="B4358" s="41"/>
    </row>
    <row r="4359" spans="1:2" x14ac:dyDescent="0.2">
      <c r="A4359"/>
      <c r="B4359" s="41"/>
    </row>
    <row r="4360" spans="1:2" x14ac:dyDescent="0.2">
      <c r="A4360"/>
      <c r="B4360" s="41"/>
    </row>
    <row r="4361" spans="1:2" x14ac:dyDescent="0.2">
      <c r="A4361"/>
      <c r="B4361" s="41"/>
    </row>
    <row r="4362" spans="1:2" x14ac:dyDescent="0.2">
      <c r="A4362"/>
      <c r="B4362" s="41"/>
    </row>
    <row r="4363" spans="1:2" x14ac:dyDescent="0.2">
      <c r="A4363"/>
      <c r="B4363" s="41"/>
    </row>
    <row r="4364" spans="1:2" x14ac:dyDescent="0.2">
      <c r="A4364"/>
      <c r="B4364" s="41"/>
    </row>
    <row r="4365" spans="1:2" x14ac:dyDescent="0.2">
      <c r="A4365"/>
      <c r="B4365" s="41"/>
    </row>
    <row r="4366" spans="1:2" x14ac:dyDescent="0.2">
      <c r="A4366"/>
      <c r="B4366" s="41"/>
    </row>
    <row r="4367" spans="1:2" x14ac:dyDescent="0.2">
      <c r="A4367"/>
      <c r="B4367" s="41"/>
    </row>
    <row r="4368" spans="1:2" x14ac:dyDescent="0.2">
      <c r="A4368"/>
      <c r="B4368" s="41"/>
    </row>
    <row r="4369" spans="1:2" x14ac:dyDescent="0.2">
      <c r="A4369"/>
      <c r="B4369" s="41"/>
    </row>
    <row r="4370" spans="1:2" x14ac:dyDescent="0.2">
      <c r="A4370"/>
      <c r="B4370" s="41"/>
    </row>
    <row r="4371" spans="1:2" x14ac:dyDescent="0.2">
      <c r="A4371"/>
      <c r="B4371" s="41"/>
    </row>
    <row r="4372" spans="1:2" x14ac:dyDescent="0.2">
      <c r="A4372"/>
      <c r="B4372" s="41"/>
    </row>
    <row r="4373" spans="1:2" x14ac:dyDescent="0.2">
      <c r="A4373"/>
      <c r="B4373" s="41"/>
    </row>
    <row r="4374" spans="1:2" x14ac:dyDescent="0.2">
      <c r="A4374"/>
      <c r="B4374" s="41"/>
    </row>
    <row r="4375" spans="1:2" x14ac:dyDescent="0.2">
      <c r="A4375"/>
      <c r="B4375" s="41"/>
    </row>
    <row r="4376" spans="1:2" x14ac:dyDescent="0.2">
      <c r="A4376"/>
      <c r="B4376" s="41"/>
    </row>
    <row r="4377" spans="1:2" x14ac:dyDescent="0.2">
      <c r="A4377"/>
      <c r="B4377" s="41"/>
    </row>
    <row r="4378" spans="1:2" x14ac:dyDescent="0.2">
      <c r="A4378"/>
      <c r="B4378" s="41"/>
    </row>
    <row r="4379" spans="1:2" x14ac:dyDescent="0.2">
      <c r="A4379"/>
      <c r="B4379" s="41"/>
    </row>
    <row r="4380" spans="1:2" x14ac:dyDescent="0.2">
      <c r="A4380"/>
      <c r="B4380" s="41"/>
    </row>
    <row r="4381" spans="1:2" x14ac:dyDescent="0.2">
      <c r="A4381"/>
      <c r="B4381" s="41"/>
    </row>
    <row r="4382" spans="1:2" x14ac:dyDescent="0.2">
      <c r="A4382"/>
      <c r="B4382" s="41"/>
    </row>
    <row r="4383" spans="1:2" x14ac:dyDescent="0.2">
      <c r="A4383"/>
      <c r="B4383" s="41"/>
    </row>
    <row r="4384" spans="1:2" x14ac:dyDescent="0.2">
      <c r="A4384"/>
      <c r="B4384" s="41"/>
    </row>
    <row r="4385" spans="1:2" x14ac:dyDescent="0.2">
      <c r="A4385"/>
      <c r="B4385" s="41"/>
    </row>
    <row r="4386" spans="1:2" x14ac:dyDescent="0.2">
      <c r="A4386"/>
      <c r="B4386" s="41"/>
    </row>
    <row r="4387" spans="1:2" x14ac:dyDescent="0.2">
      <c r="A4387"/>
      <c r="B4387" s="41"/>
    </row>
    <row r="4388" spans="1:2" x14ac:dyDescent="0.2">
      <c r="A4388"/>
      <c r="B4388" s="41"/>
    </row>
    <row r="4389" spans="1:2" x14ac:dyDescent="0.2">
      <c r="A4389"/>
      <c r="B4389" s="41"/>
    </row>
    <row r="4390" spans="1:2" x14ac:dyDescent="0.2">
      <c r="A4390"/>
      <c r="B4390" s="41"/>
    </row>
    <row r="4391" spans="1:2" x14ac:dyDescent="0.2">
      <c r="A4391"/>
      <c r="B4391" s="41"/>
    </row>
    <row r="4392" spans="1:2" x14ac:dyDescent="0.2">
      <c r="A4392"/>
      <c r="B4392" s="41"/>
    </row>
    <row r="4393" spans="1:2" x14ac:dyDescent="0.2">
      <c r="A4393"/>
      <c r="B4393" s="41"/>
    </row>
    <row r="4394" spans="1:2" x14ac:dyDescent="0.2">
      <c r="A4394"/>
      <c r="B4394" s="41"/>
    </row>
    <row r="4395" spans="1:2" x14ac:dyDescent="0.2">
      <c r="A4395"/>
      <c r="B4395" s="41"/>
    </row>
    <row r="4396" spans="1:2" x14ac:dyDescent="0.2">
      <c r="A4396"/>
      <c r="B4396" s="41"/>
    </row>
    <row r="4397" spans="1:2" x14ac:dyDescent="0.2">
      <c r="A4397"/>
      <c r="B4397" s="41"/>
    </row>
    <row r="4398" spans="1:2" x14ac:dyDescent="0.2">
      <c r="A4398"/>
      <c r="B4398" s="41"/>
    </row>
    <row r="4399" spans="1:2" x14ac:dyDescent="0.2">
      <c r="A4399"/>
      <c r="B4399" s="41"/>
    </row>
    <row r="4400" spans="1:2" x14ac:dyDescent="0.2">
      <c r="A4400"/>
      <c r="B4400" s="41"/>
    </row>
    <row r="4401" spans="1:2" x14ac:dyDescent="0.2">
      <c r="A4401"/>
      <c r="B4401" s="41"/>
    </row>
    <row r="4402" spans="1:2" x14ac:dyDescent="0.2">
      <c r="A4402"/>
      <c r="B4402" s="41"/>
    </row>
    <row r="4403" spans="1:2" x14ac:dyDescent="0.2">
      <c r="A4403"/>
      <c r="B4403" s="41"/>
    </row>
    <row r="4404" spans="1:2" x14ac:dyDescent="0.2">
      <c r="A4404"/>
      <c r="B4404" s="41"/>
    </row>
    <row r="4405" spans="1:2" x14ac:dyDescent="0.2">
      <c r="A4405"/>
      <c r="B4405" s="41"/>
    </row>
    <row r="4406" spans="1:2" x14ac:dyDescent="0.2">
      <c r="A4406"/>
      <c r="B4406" s="41"/>
    </row>
    <row r="4407" spans="1:2" x14ac:dyDescent="0.2">
      <c r="A4407"/>
      <c r="B4407" s="41"/>
    </row>
    <row r="4408" spans="1:2" x14ac:dyDescent="0.2">
      <c r="A4408"/>
      <c r="B4408" s="41"/>
    </row>
    <row r="4409" spans="1:2" x14ac:dyDescent="0.2">
      <c r="A4409"/>
      <c r="B4409" s="41"/>
    </row>
    <row r="4410" spans="1:2" x14ac:dyDescent="0.2">
      <c r="A4410"/>
      <c r="B4410" s="41"/>
    </row>
    <row r="4411" spans="1:2" x14ac:dyDescent="0.2">
      <c r="A4411"/>
      <c r="B4411" s="41"/>
    </row>
    <row r="4412" spans="1:2" x14ac:dyDescent="0.2">
      <c r="A4412"/>
      <c r="B4412" s="41"/>
    </row>
    <row r="4413" spans="1:2" x14ac:dyDescent="0.2">
      <c r="A4413"/>
      <c r="B4413" s="41"/>
    </row>
    <row r="4414" spans="1:2" x14ac:dyDescent="0.2">
      <c r="A4414"/>
      <c r="B4414" s="41"/>
    </row>
    <row r="4415" spans="1:2" x14ac:dyDescent="0.2">
      <c r="A4415"/>
      <c r="B4415" s="41"/>
    </row>
    <row r="4416" spans="1:2" x14ac:dyDescent="0.2">
      <c r="A4416"/>
      <c r="B4416" s="41"/>
    </row>
    <row r="4417" spans="1:2" x14ac:dyDescent="0.2">
      <c r="A4417"/>
      <c r="B4417" s="41"/>
    </row>
    <row r="4418" spans="1:2" x14ac:dyDescent="0.2">
      <c r="A4418"/>
      <c r="B4418" s="41"/>
    </row>
    <row r="4419" spans="1:2" x14ac:dyDescent="0.2">
      <c r="A4419"/>
      <c r="B4419" s="41"/>
    </row>
    <row r="4420" spans="1:2" x14ac:dyDescent="0.2">
      <c r="A4420"/>
      <c r="B4420" s="41"/>
    </row>
    <row r="4421" spans="1:2" x14ac:dyDescent="0.2">
      <c r="A4421"/>
      <c r="B4421" s="41"/>
    </row>
    <row r="4422" spans="1:2" x14ac:dyDescent="0.2">
      <c r="A4422"/>
      <c r="B4422" s="41"/>
    </row>
    <row r="4423" spans="1:2" x14ac:dyDescent="0.2">
      <c r="A4423"/>
      <c r="B4423" s="41"/>
    </row>
    <row r="4424" spans="1:2" x14ac:dyDescent="0.2">
      <c r="A4424"/>
      <c r="B4424" s="41"/>
    </row>
    <row r="4425" spans="1:2" x14ac:dyDescent="0.2">
      <c r="A4425"/>
      <c r="B4425" s="41"/>
    </row>
    <row r="4426" spans="1:2" x14ac:dyDescent="0.2">
      <c r="A4426"/>
      <c r="B4426" s="41"/>
    </row>
    <row r="4427" spans="1:2" x14ac:dyDescent="0.2">
      <c r="A4427"/>
      <c r="B4427" s="41"/>
    </row>
    <row r="4428" spans="1:2" x14ac:dyDescent="0.2">
      <c r="A4428"/>
      <c r="B4428" s="41"/>
    </row>
    <row r="4429" spans="1:2" x14ac:dyDescent="0.2">
      <c r="A4429"/>
      <c r="B4429" s="41"/>
    </row>
    <row r="4430" spans="1:2" x14ac:dyDescent="0.2">
      <c r="A4430"/>
      <c r="B4430" s="41"/>
    </row>
    <row r="4431" spans="1:2" x14ac:dyDescent="0.2">
      <c r="A4431"/>
      <c r="B4431" s="41"/>
    </row>
    <row r="4432" spans="1:2" x14ac:dyDescent="0.2">
      <c r="A4432"/>
      <c r="B4432" s="41"/>
    </row>
    <row r="4433" spans="1:2" x14ac:dyDescent="0.2">
      <c r="A4433"/>
      <c r="B4433" s="41"/>
    </row>
    <row r="4434" spans="1:2" x14ac:dyDescent="0.2">
      <c r="A4434"/>
      <c r="B4434" s="41"/>
    </row>
    <row r="4435" spans="1:2" x14ac:dyDescent="0.2">
      <c r="A4435"/>
      <c r="B4435" s="41"/>
    </row>
    <row r="4436" spans="1:2" x14ac:dyDescent="0.2">
      <c r="A4436"/>
      <c r="B4436" s="41"/>
    </row>
    <row r="4437" spans="1:2" x14ac:dyDescent="0.2">
      <c r="A4437"/>
      <c r="B4437" s="41"/>
    </row>
    <row r="4438" spans="1:2" x14ac:dyDescent="0.2">
      <c r="A4438"/>
      <c r="B4438" s="41"/>
    </row>
    <row r="4439" spans="1:2" x14ac:dyDescent="0.2">
      <c r="A4439"/>
      <c r="B4439" s="41"/>
    </row>
    <row r="4440" spans="1:2" x14ac:dyDescent="0.2">
      <c r="A4440"/>
      <c r="B4440" s="41"/>
    </row>
    <row r="4441" spans="1:2" x14ac:dyDescent="0.2">
      <c r="A4441"/>
      <c r="B4441" s="41"/>
    </row>
    <row r="4442" spans="1:2" x14ac:dyDescent="0.2">
      <c r="A4442"/>
      <c r="B4442" s="41"/>
    </row>
    <row r="4443" spans="1:2" x14ac:dyDescent="0.2">
      <c r="A4443"/>
      <c r="B4443" s="41"/>
    </row>
    <row r="4444" spans="1:2" x14ac:dyDescent="0.2">
      <c r="A4444"/>
      <c r="B4444" s="41"/>
    </row>
    <row r="4445" spans="1:2" x14ac:dyDescent="0.2">
      <c r="A4445"/>
      <c r="B4445" s="41"/>
    </row>
    <row r="4446" spans="1:2" x14ac:dyDescent="0.2">
      <c r="A4446"/>
      <c r="B4446" s="41"/>
    </row>
    <row r="4447" spans="1:2" x14ac:dyDescent="0.2">
      <c r="A4447"/>
      <c r="B4447" s="41"/>
    </row>
    <row r="4448" spans="1:2" x14ac:dyDescent="0.2">
      <c r="A4448"/>
      <c r="B4448" s="41"/>
    </row>
    <row r="4449" spans="1:2" x14ac:dyDescent="0.2">
      <c r="A4449"/>
      <c r="B4449" s="41"/>
    </row>
    <row r="4450" spans="1:2" x14ac:dyDescent="0.2">
      <c r="A4450"/>
      <c r="B4450" s="41"/>
    </row>
    <row r="4451" spans="1:2" x14ac:dyDescent="0.2">
      <c r="A4451"/>
      <c r="B4451" s="41"/>
    </row>
    <row r="4452" spans="1:2" x14ac:dyDescent="0.2">
      <c r="A4452"/>
      <c r="B4452" s="41"/>
    </row>
    <row r="4453" spans="1:2" x14ac:dyDescent="0.2">
      <c r="A4453"/>
      <c r="B4453" s="41"/>
    </row>
    <row r="4454" spans="1:2" x14ac:dyDescent="0.2">
      <c r="A4454"/>
      <c r="B4454" s="41"/>
    </row>
    <row r="4455" spans="1:2" x14ac:dyDescent="0.2">
      <c r="A4455"/>
      <c r="B4455" s="41"/>
    </row>
    <row r="4456" spans="1:2" x14ac:dyDescent="0.2">
      <c r="A4456"/>
      <c r="B4456" s="41"/>
    </row>
    <row r="4457" spans="1:2" x14ac:dyDescent="0.2">
      <c r="A4457"/>
      <c r="B4457" s="41"/>
    </row>
    <row r="4458" spans="1:2" x14ac:dyDescent="0.2">
      <c r="A4458"/>
      <c r="B4458" s="41"/>
    </row>
    <row r="4459" spans="1:2" x14ac:dyDescent="0.2">
      <c r="A4459"/>
      <c r="B4459" s="41"/>
    </row>
    <row r="4460" spans="1:2" x14ac:dyDescent="0.2">
      <c r="A4460"/>
      <c r="B4460" s="41"/>
    </row>
    <row r="4461" spans="1:2" x14ac:dyDescent="0.2">
      <c r="A4461"/>
      <c r="B4461" s="41"/>
    </row>
    <row r="4462" spans="1:2" x14ac:dyDescent="0.2">
      <c r="A4462"/>
      <c r="B4462" s="41"/>
    </row>
    <row r="4463" spans="1:2" x14ac:dyDescent="0.2">
      <c r="A4463"/>
      <c r="B4463" s="41"/>
    </row>
    <row r="4464" spans="1:2" x14ac:dyDescent="0.2">
      <c r="A4464"/>
      <c r="B4464" s="41"/>
    </row>
    <row r="4465" spans="1:2" x14ac:dyDescent="0.2">
      <c r="A4465"/>
      <c r="B4465" s="41"/>
    </row>
    <row r="4466" spans="1:2" x14ac:dyDescent="0.2">
      <c r="A4466"/>
      <c r="B4466" s="41"/>
    </row>
    <row r="4467" spans="1:2" x14ac:dyDescent="0.2">
      <c r="A4467"/>
      <c r="B4467" s="41"/>
    </row>
    <row r="4468" spans="1:2" x14ac:dyDescent="0.2">
      <c r="A4468"/>
      <c r="B4468" s="41"/>
    </row>
    <row r="4469" spans="1:2" x14ac:dyDescent="0.2">
      <c r="A4469"/>
      <c r="B4469" s="41"/>
    </row>
    <row r="4470" spans="1:2" x14ac:dyDescent="0.2">
      <c r="A4470"/>
      <c r="B4470" s="41"/>
    </row>
    <row r="4471" spans="1:2" x14ac:dyDescent="0.2">
      <c r="A4471"/>
      <c r="B4471" s="41"/>
    </row>
    <row r="4472" spans="1:2" x14ac:dyDescent="0.2">
      <c r="A4472"/>
      <c r="B4472" s="41"/>
    </row>
    <row r="4473" spans="1:2" x14ac:dyDescent="0.2">
      <c r="A4473"/>
      <c r="B4473" s="41"/>
    </row>
    <row r="4474" spans="1:2" x14ac:dyDescent="0.2">
      <c r="A4474"/>
      <c r="B4474" s="41"/>
    </row>
    <row r="4475" spans="1:2" x14ac:dyDescent="0.2">
      <c r="A4475"/>
      <c r="B4475" s="41"/>
    </row>
    <row r="4476" spans="1:2" x14ac:dyDescent="0.2">
      <c r="A4476"/>
      <c r="B4476" s="41"/>
    </row>
    <row r="4477" spans="1:2" x14ac:dyDescent="0.2">
      <c r="A4477"/>
      <c r="B4477" s="41"/>
    </row>
    <row r="4478" spans="1:2" x14ac:dyDescent="0.2">
      <c r="A4478"/>
      <c r="B4478" s="41"/>
    </row>
    <row r="4479" spans="1:2" x14ac:dyDescent="0.2">
      <c r="A4479"/>
      <c r="B4479" s="41"/>
    </row>
    <row r="4480" spans="1:2" x14ac:dyDescent="0.2">
      <c r="A4480"/>
      <c r="B4480" s="41"/>
    </row>
    <row r="4481" spans="1:2" x14ac:dyDescent="0.2">
      <c r="A4481"/>
      <c r="B4481" s="41"/>
    </row>
    <row r="4482" spans="1:2" x14ac:dyDescent="0.2">
      <c r="A4482"/>
      <c r="B4482" s="41"/>
    </row>
    <row r="4483" spans="1:2" x14ac:dyDescent="0.2">
      <c r="A4483"/>
      <c r="B4483" s="41"/>
    </row>
    <row r="4484" spans="1:2" x14ac:dyDescent="0.2">
      <c r="A4484"/>
      <c r="B4484" s="41"/>
    </row>
    <row r="4485" spans="1:2" x14ac:dyDescent="0.2">
      <c r="A4485"/>
      <c r="B4485" s="41"/>
    </row>
    <row r="4486" spans="1:2" x14ac:dyDescent="0.2">
      <c r="A4486"/>
      <c r="B4486" s="41"/>
    </row>
    <row r="4487" spans="1:2" x14ac:dyDescent="0.2">
      <c r="A4487"/>
      <c r="B4487" s="41"/>
    </row>
    <row r="4488" spans="1:2" x14ac:dyDescent="0.2">
      <c r="A4488"/>
      <c r="B4488" s="41"/>
    </row>
    <row r="4489" spans="1:2" x14ac:dyDescent="0.2">
      <c r="A4489"/>
      <c r="B4489" s="41"/>
    </row>
    <row r="4490" spans="1:2" x14ac:dyDescent="0.2">
      <c r="A4490"/>
      <c r="B4490" s="41"/>
    </row>
    <row r="4491" spans="1:2" x14ac:dyDescent="0.2">
      <c r="A4491"/>
      <c r="B4491" s="41"/>
    </row>
    <row r="4492" spans="1:2" x14ac:dyDescent="0.2">
      <c r="A4492"/>
      <c r="B4492" s="41"/>
    </row>
    <row r="4493" spans="1:2" x14ac:dyDescent="0.2">
      <c r="A4493"/>
      <c r="B4493" s="41"/>
    </row>
    <row r="4494" spans="1:2" x14ac:dyDescent="0.2">
      <c r="A4494"/>
      <c r="B4494" s="41"/>
    </row>
    <row r="4495" spans="1:2" x14ac:dyDescent="0.2">
      <c r="A4495"/>
      <c r="B4495" s="41"/>
    </row>
    <row r="4496" spans="1:2" x14ac:dyDescent="0.2">
      <c r="A4496"/>
      <c r="B4496" s="41"/>
    </row>
    <row r="4497" spans="1:2" x14ac:dyDescent="0.2">
      <c r="A4497"/>
      <c r="B4497" s="41"/>
    </row>
    <row r="4498" spans="1:2" x14ac:dyDescent="0.2">
      <c r="A4498"/>
      <c r="B4498" s="41"/>
    </row>
    <row r="4499" spans="1:2" x14ac:dyDescent="0.2">
      <c r="A4499"/>
      <c r="B4499" s="41"/>
    </row>
    <row r="4500" spans="1:2" x14ac:dyDescent="0.2">
      <c r="A4500"/>
      <c r="B4500" s="41"/>
    </row>
    <row r="4501" spans="1:2" x14ac:dyDescent="0.2">
      <c r="A4501"/>
      <c r="B4501" s="41"/>
    </row>
    <row r="4502" spans="1:2" x14ac:dyDescent="0.2">
      <c r="A4502"/>
      <c r="B4502" s="41"/>
    </row>
    <row r="4503" spans="1:2" x14ac:dyDescent="0.2">
      <c r="A4503"/>
      <c r="B4503" s="41"/>
    </row>
    <row r="4504" spans="1:2" x14ac:dyDescent="0.2">
      <c r="A4504"/>
      <c r="B4504" s="41"/>
    </row>
    <row r="4505" spans="1:2" x14ac:dyDescent="0.2">
      <c r="A4505"/>
      <c r="B4505" s="41"/>
    </row>
    <row r="4506" spans="1:2" x14ac:dyDescent="0.2">
      <c r="A4506"/>
      <c r="B4506" s="41"/>
    </row>
    <row r="4507" spans="1:2" x14ac:dyDescent="0.2">
      <c r="A4507"/>
      <c r="B4507" s="41"/>
    </row>
    <row r="4508" spans="1:2" x14ac:dyDescent="0.2">
      <c r="A4508"/>
      <c r="B4508" s="41"/>
    </row>
    <row r="4509" spans="1:2" x14ac:dyDescent="0.2">
      <c r="A4509"/>
      <c r="B4509" s="41"/>
    </row>
    <row r="4510" spans="1:2" x14ac:dyDescent="0.2">
      <c r="A4510"/>
      <c r="B4510" s="41"/>
    </row>
    <row r="4511" spans="1:2" x14ac:dyDescent="0.2">
      <c r="A4511"/>
      <c r="B4511" s="41"/>
    </row>
    <row r="4512" spans="1:2" x14ac:dyDescent="0.2">
      <c r="A4512"/>
      <c r="B4512" s="41"/>
    </row>
    <row r="4513" spans="1:2" x14ac:dyDescent="0.2">
      <c r="A4513"/>
      <c r="B4513" s="41"/>
    </row>
    <row r="4514" spans="1:2" x14ac:dyDescent="0.2">
      <c r="A4514"/>
      <c r="B4514" s="41"/>
    </row>
    <row r="4515" spans="1:2" x14ac:dyDescent="0.2">
      <c r="A4515"/>
      <c r="B4515" s="41"/>
    </row>
    <row r="4516" spans="1:2" x14ac:dyDescent="0.2">
      <c r="A4516"/>
      <c r="B4516" s="41"/>
    </row>
    <row r="4517" spans="1:2" x14ac:dyDescent="0.2">
      <c r="A4517"/>
      <c r="B4517" s="41"/>
    </row>
    <row r="4518" spans="1:2" x14ac:dyDescent="0.2">
      <c r="A4518"/>
      <c r="B4518" s="41"/>
    </row>
    <row r="4519" spans="1:2" x14ac:dyDescent="0.2">
      <c r="A4519"/>
      <c r="B4519" s="41"/>
    </row>
    <row r="4520" spans="1:2" x14ac:dyDescent="0.2">
      <c r="A4520"/>
      <c r="B4520" s="41"/>
    </row>
    <row r="4521" spans="1:2" x14ac:dyDescent="0.2">
      <c r="A4521"/>
      <c r="B4521" s="41"/>
    </row>
    <row r="4522" spans="1:2" x14ac:dyDescent="0.2">
      <c r="A4522"/>
      <c r="B4522" s="41"/>
    </row>
    <row r="4523" spans="1:2" x14ac:dyDescent="0.2">
      <c r="A4523"/>
      <c r="B4523" s="41"/>
    </row>
    <row r="4524" spans="1:2" x14ac:dyDescent="0.2">
      <c r="A4524"/>
      <c r="B4524" s="41"/>
    </row>
    <row r="4525" spans="1:2" x14ac:dyDescent="0.2">
      <c r="A4525"/>
      <c r="B4525" s="41"/>
    </row>
    <row r="4526" spans="1:2" x14ac:dyDescent="0.2">
      <c r="A4526"/>
      <c r="B4526" s="41"/>
    </row>
    <row r="4527" spans="1:2" x14ac:dyDescent="0.2">
      <c r="A4527"/>
      <c r="B4527" s="41"/>
    </row>
    <row r="4528" spans="1:2" x14ac:dyDescent="0.2">
      <c r="A4528"/>
      <c r="B4528" s="41"/>
    </row>
    <row r="4529" spans="1:2" x14ac:dyDescent="0.2">
      <c r="A4529"/>
      <c r="B4529" s="41"/>
    </row>
    <row r="4530" spans="1:2" x14ac:dyDescent="0.2">
      <c r="A4530"/>
      <c r="B4530" s="41"/>
    </row>
    <row r="4531" spans="1:2" x14ac:dyDescent="0.2">
      <c r="A4531"/>
      <c r="B4531" s="41"/>
    </row>
    <row r="4532" spans="1:2" x14ac:dyDescent="0.2">
      <c r="A4532"/>
      <c r="B4532" s="41"/>
    </row>
    <row r="4533" spans="1:2" x14ac:dyDescent="0.2">
      <c r="A4533"/>
      <c r="B4533" s="41"/>
    </row>
    <row r="4534" spans="1:2" x14ac:dyDescent="0.2">
      <c r="A4534"/>
      <c r="B4534" s="41"/>
    </row>
    <row r="4535" spans="1:2" x14ac:dyDescent="0.2">
      <c r="A4535"/>
      <c r="B4535" s="41"/>
    </row>
    <row r="4536" spans="1:2" x14ac:dyDescent="0.2">
      <c r="A4536"/>
      <c r="B4536" s="41"/>
    </row>
    <row r="4537" spans="1:2" x14ac:dyDescent="0.2">
      <c r="A4537"/>
      <c r="B4537" s="41"/>
    </row>
    <row r="4538" spans="1:2" x14ac:dyDescent="0.2">
      <c r="A4538"/>
      <c r="B4538" s="41"/>
    </row>
    <row r="4539" spans="1:2" x14ac:dyDescent="0.2">
      <c r="A4539"/>
      <c r="B4539" s="41"/>
    </row>
    <row r="4540" spans="1:2" x14ac:dyDescent="0.2">
      <c r="A4540"/>
      <c r="B4540" s="41"/>
    </row>
    <row r="4541" spans="1:2" x14ac:dyDescent="0.2">
      <c r="A4541"/>
      <c r="B4541" s="41"/>
    </row>
    <row r="4542" spans="1:2" x14ac:dyDescent="0.2">
      <c r="A4542"/>
      <c r="B4542" s="41"/>
    </row>
    <row r="4543" spans="1:2" x14ac:dyDescent="0.2">
      <c r="A4543"/>
      <c r="B4543" s="41"/>
    </row>
    <row r="4544" spans="1:2" x14ac:dyDescent="0.2">
      <c r="A4544"/>
      <c r="B4544" s="41"/>
    </row>
    <row r="4545" spans="1:2" x14ac:dyDescent="0.2">
      <c r="A4545"/>
      <c r="B4545" s="41"/>
    </row>
    <row r="4546" spans="1:2" x14ac:dyDescent="0.2">
      <c r="A4546"/>
      <c r="B4546" s="41"/>
    </row>
    <row r="4547" spans="1:2" x14ac:dyDescent="0.2">
      <c r="A4547"/>
      <c r="B4547" s="41"/>
    </row>
    <row r="4548" spans="1:2" x14ac:dyDescent="0.2">
      <c r="A4548"/>
      <c r="B4548" s="41"/>
    </row>
    <row r="4549" spans="1:2" x14ac:dyDescent="0.2">
      <c r="A4549"/>
      <c r="B4549" s="41"/>
    </row>
    <row r="4550" spans="1:2" x14ac:dyDescent="0.2">
      <c r="A4550"/>
      <c r="B4550" s="41"/>
    </row>
    <row r="4551" spans="1:2" x14ac:dyDescent="0.2">
      <c r="A4551"/>
      <c r="B4551" s="41"/>
    </row>
    <row r="4552" spans="1:2" x14ac:dyDescent="0.2">
      <c r="A4552"/>
      <c r="B4552" s="41"/>
    </row>
    <row r="4553" spans="1:2" x14ac:dyDescent="0.2">
      <c r="A4553"/>
      <c r="B4553" s="41"/>
    </row>
    <row r="4554" spans="1:2" x14ac:dyDescent="0.2">
      <c r="A4554"/>
      <c r="B4554" s="41"/>
    </row>
    <row r="4555" spans="1:2" x14ac:dyDescent="0.2">
      <c r="A4555"/>
      <c r="B4555" s="41"/>
    </row>
    <row r="4556" spans="1:2" x14ac:dyDescent="0.2">
      <c r="A4556"/>
      <c r="B4556" s="41"/>
    </row>
    <row r="4557" spans="1:2" x14ac:dyDescent="0.2">
      <c r="A4557"/>
      <c r="B4557" s="41"/>
    </row>
    <row r="4558" spans="1:2" x14ac:dyDescent="0.2">
      <c r="A4558"/>
      <c r="B4558" s="41"/>
    </row>
    <row r="4559" spans="1:2" x14ac:dyDescent="0.2">
      <c r="A4559"/>
      <c r="B4559" s="41"/>
    </row>
    <row r="4560" spans="1:2" x14ac:dyDescent="0.2">
      <c r="A4560"/>
      <c r="B4560" s="41"/>
    </row>
    <row r="4561" spans="1:2" x14ac:dyDescent="0.2">
      <c r="A4561"/>
      <c r="B4561" s="41"/>
    </row>
    <row r="4562" spans="1:2" x14ac:dyDescent="0.2">
      <c r="A4562"/>
      <c r="B4562" s="41"/>
    </row>
    <row r="4563" spans="1:2" x14ac:dyDescent="0.2">
      <c r="A4563"/>
      <c r="B4563" s="41"/>
    </row>
    <row r="4564" spans="1:2" x14ac:dyDescent="0.2">
      <c r="A4564"/>
      <c r="B4564" s="41"/>
    </row>
    <row r="4565" spans="1:2" x14ac:dyDescent="0.2">
      <c r="A4565"/>
      <c r="B4565" s="41"/>
    </row>
    <row r="4566" spans="1:2" x14ac:dyDescent="0.2">
      <c r="A4566"/>
      <c r="B4566" s="41"/>
    </row>
    <row r="4567" spans="1:2" x14ac:dyDescent="0.2">
      <c r="A4567"/>
      <c r="B4567" s="41"/>
    </row>
    <row r="4568" spans="1:2" x14ac:dyDescent="0.2">
      <c r="A4568"/>
      <c r="B4568" s="41"/>
    </row>
    <row r="4569" spans="1:2" x14ac:dyDescent="0.2">
      <c r="A4569"/>
      <c r="B4569" s="41"/>
    </row>
    <row r="4570" spans="1:2" x14ac:dyDescent="0.2">
      <c r="A4570"/>
      <c r="B4570" s="41"/>
    </row>
    <row r="4571" spans="1:2" x14ac:dyDescent="0.2">
      <c r="A4571"/>
      <c r="B4571" s="41"/>
    </row>
    <row r="4572" spans="1:2" x14ac:dyDescent="0.2">
      <c r="A4572"/>
      <c r="B4572" s="41"/>
    </row>
    <row r="4573" spans="1:2" x14ac:dyDescent="0.2">
      <c r="A4573"/>
      <c r="B4573" s="41"/>
    </row>
    <row r="4574" spans="1:2" x14ac:dyDescent="0.2">
      <c r="A4574"/>
      <c r="B4574" s="41"/>
    </row>
    <row r="4575" spans="1:2" x14ac:dyDescent="0.2">
      <c r="A4575"/>
      <c r="B4575" s="41"/>
    </row>
    <row r="4576" spans="1:2" x14ac:dyDescent="0.2">
      <c r="A4576"/>
      <c r="B4576" s="41"/>
    </row>
    <row r="4577" spans="1:2" x14ac:dyDescent="0.2">
      <c r="A4577"/>
      <c r="B4577" s="41"/>
    </row>
    <row r="4578" spans="1:2" x14ac:dyDescent="0.2">
      <c r="A4578"/>
      <c r="B4578" s="41"/>
    </row>
    <row r="4579" spans="1:2" x14ac:dyDescent="0.2">
      <c r="A4579"/>
      <c r="B4579" s="41"/>
    </row>
    <row r="4580" spans="1:2" x14ac:dyDescent="0.2">
      <c r="A4580"/>
      <c r="B4580" s="41"/>
    </row>
    <row r="4581" spans="1:2" x14ac:dyDescent="0.2">
      <c r="A4581"/>
      <c r="B4581" s="41"/>
    </row>
    <row r="4582" spans="1:2" x14ac:dyDescent="0.2">
      <c r="A4582"/>
      <c r="B4582" s="41"/>
    </row>
    <row r="4583" spans="1:2" x14ac:dyDescent="0.2">
      <c r="A4583"/>
      <c r="B4583" s="41"/>
    </row>
    <row r="4584" spans="1:2" x14ac:dyDescent="0.2">
      <c r="A4584"/>
      <c r="B4584" s="41"/>
    </row>
    <row r="4585" spans="1:2" x14ac:dyDescent="0.2">
      <c r="A4585"/>
      <c r="B4585" s="41"/>
    </row>
    <row r="4586" spans="1:2" x14ac:dyDescent="0.2">
      <c r="A4586"/>
      <c r="B4586" s="41"/>
    </row>
    <row r="4587" spans="1:2" x14ac:dyDescent="0.2">
      <c r="A4587"/>
      <c r="B4587" s="41"/>
    </row>
    <row r="4588" spans="1:2" x14ac:dyDescent="0.2">
      <c r="A4588"/>
      <c r="B4588" s="41"/>
    </row>
    <row r="4589" spans="1:2" x14ac:dyDescent="0.2">
      <c r="A4589"/>
      <c r="B4589" s="41"/>
    </row>
    <row r="4590" spans="1:2" x14ac:dyDescent="0.2">
      <c r="A4590"/>
      <c r="B4590" s="41"/>
    </row>
    <row r="4591" spans="1:2" x14ac:dyDescent="0.2">
      <c r="A4591"/>
      <c r="B4591" s="41"/>
    </row>
    <row r="4592" spans="1:2" x14ac:dyDescent="0.2">
      <c r="A4592"/>
      <c r="B4592" s="41"/>
    </row>
    <row r="4593" spans="1:2" x14ac:dyDescent="0.2">
      <c r="A4593"/>
      <c r="B4593" s="41"/>
    </row>
    <row r="4594" spans="1:2" x14ac:dyDescent="0.2">
      <c r="A4594"/>
      <c r="B4594" s="41"/>
    </row>
    <row r="4595" spans="1:2" x14ac:dyDescent="0.2">
      <c r="A4595"/>
      <c r="B4595" s="41"/>
    </row>
    <row r="4596" spans="1:2" x14ac:dyDescent="0.2">
      <c r="A4596"/>
      <c r="B4596" s="41"/>
    </row>
    <row r="4597" spans="1:2" x14ac:dyDescent="0.2">
      <c r="A4597"/>
      <c r="B4597" s="41"/>
    </row>
    <row r="4598" spans="1:2" x14ac:dyDescent="0.2">
      <c r="A4598"/>
      <c r="B4598" s="41"/>
    </row>
    <row r="4599" spans="1:2" x14ac:dyDescent="0.2">
      <c r="A4599"/>
      <c r="B4599" s="41"/>
    </row>
    <row r="4600" spans="1:2" x14ac:dyDescent="0.2">
      <c r="A4600"/>
      <c r="B4600" s="41"/>
    </row>
    <row r="4601" spans="1:2" x14ac:dyDescent="0.2">
      <c r="A4601"/>
      <c r="B4601" s="41"/>
    </row>
    <row r="4602" spans="1:2" x14ac:dyDescent="0.2">
      <c r="A4602"/>
      <c r="B4602" s="41"/>
    </row>
    <row r="4603" spans="1:2" x14ac:dyDescent="0.2">
      <c r="A4603"/>
      <c r="B4603" s="41"/>
    </row>
    <row r="4604" spans="1:2" x14ac:dyDescent="0.2">
      <c r="A4604"/>
      <c r="B4604" s="41"/>
    </row>
    <row r="4605" spans="1:2" x14ac:dyDescent="0.2">
      <c r="A4605"/>
      <c r="B4605" s="41"/>
    </row>
    <row r="4606" spans="1:2" x14ac:dyDescent="0.2">
      <c r="A4606"/>
      <c r="B4606" s="41"/>
    </row>
    <row r="4607" spans="1:2" x14ac:dyDescent="0.2">
      <c r="A4607"/>
      <c r="B4607" s="41"/>
    </row>
    <row r="4608" spans="1:2" x14ac:dyDescent="0.2">
      <c r="A4608"/>
      <c r="B4608" s="41"/>
    </row>
    <row r="4609" spans="1:2" x14ac:dyDescent="0.2">
      <c r="A4609"/>
      <c r="B4609" s="41"/>
    </row>
    <row r="4610" spans="1:2" x14ac:dyDescent="0.2">
      <c r="A4610"/>
      <c r="B4610" s="41"/>
    </row>
    <row r="4611" spans="1:2" x14ac:dyDescent="0.2">
      <c r="A4611"/>
      <c r="B4611" s="41"/>
    </row>
    <row r="4612" spans="1:2" x14ac:dyDescent="0.2">
      <c r="A4612"/>
      <c r="B4612" s="41"/>
    </row>
    <row r="4613" spans="1:2" x14ac:dyDescent="0.2">
      <c r="A4613"/>
      <c r="B4613" s="41"/>
    </row>
    <row r="4614" spans="1:2" x14ac:dyDescent="0.2">
      <c r="A4614"/>
      <c r="B4614" s="41"/>
    </row>
    <row r="4615" spans="1:2" x14ac:dyDescent="0.2">
      <c r="A4615"/>
      <c r="B4615" s="41"/>
    </row>
    <row r="4616" spans="1:2" x14ac:dyDescent="0.2">
      <c r="A4616"/>
      <c r="B4616" s="41"/>
    </row>
    <row r="4617" spans="1:2" x14ac:dyDescent="0.2">
      <c r="A4617"/>
      <c r="B4617" s="41"/>
    </row>
    <row r="4618" spans="1:2" x14ac:dyDescent="0.2">
      <c r="A4618"/>
      <c r="B4618" s="41"/>
    </row>
    <row r="4619" spans="1:2" x14ac:dyDescent="0.2">
      <c r="A4619"/>
      <c r="B4619" s="41"/>
    </row>
    <row r="4620" spans="1:2" x14ac:dyDescent="0.2">
      <c r="A4620"/>
      <c r="B4620" s="41"/>
    </row>
    <row r="4621" spans="1:2" x14ac:dyDescent="0.2">
      <c r="A4621"/>
      <c r="B4621" s="41"/>
    </row>
    <row r="4622" spans="1:2" x14ac:dyDescent="0.2">
      <c r="A4622"/>
      <c r="B4622" s="41"/>
    </row>
    <row r="4623" spans="1:2" x14ac:dyDescent="0.2">
      <c r="A4623"/>
      <c r="B4623" s="41"/>
    </row>
    <row r="4624" spans="1:2" x14ac:dyDescent="0.2">
      <c r="A4624"/>
      <c r="B4624" s="41"/>
    </row>
    <row r="4625" spans="1:2" x14ac:dyDescent="0.2">
      <c r="A4625"/>
      <c r="B4625" s="41"/>
    </row>
    <row r="4626" spans="1:2" x14ac:dyDescent="0.2">
      <c r="A4626"/>
      <c r="B4626" s="41"/>
    </row>
    <row r="4627" spans="1:2" x14ac:dyDescent="0.2">
      <c r="A4627"/>
      <c r="B4627" s="41"/>
    </row>
    <row r="4628" spans="1:2" x14ac:dyDescent="0.2">
      <c r="A4628"/>
      <c r="B4628" s="41"/>
    </row>
    <row r="4629" spans="1:2" x14ac:dyDescent="0.2">
      <c r="A4629"/>
      <c r="B4629" s="41"/>
    </row>
    <row r="4630" spans="1:2" x14ac:dyDescent="0.2">
      <c r="A4630"/>
      <c r="B4630" s="41"/>
    </row>
    <row r="4631" spans="1:2" x14ac:dyDescent="0.2">
      <c r="A4631"/>
      <c r="B4631" s="41"/>
    </row>
    <row r="4632" spans="1:2" x14ac:dyDescent="0.2">
      <c r="A4632"/>
      <c r="B4632" s="41"/>
    </row>
    <row r="4633" spans="1:2" x14ac:dyDescent="0.2">
      <c r="A4633"/>
      <c r="B4633" s="41"/>
    </row>
    <row r="4634" spans="1:2" x14ac:dyDescent="0.2">
      <c r="A4634"/>
      <c r="B4634" s="41"/>
    </row>
    <row r="4635" spans="1:2" x14ac:dyDescent="0.2">
      <c r="A4635"/>
      <c r="B4635" s="41"/>
    </row>
    <row r="4636" spans="1:2" x14ac:dyDescent="0.2">
      <c r="A4636"/>
      <c r="B4636" s="41"/>
    </row>
    <row r="4637" spans="1:2" x14ac:dyDescent="0.2">
      <c r="A4637"/>
      <c r="B4637" s="41"/>
    </row>
    <row r="4638" spans="1:2" x14ac:dyDescent="0.2">
      <c r="A4638"/>
      <c r="B4638" s="41"/>
    </row>
    <row r="4639" spans="1:2" x14ac:dyDescent="0.2">
      <c r="A4639"/>
      <c r="B4639" s="41"/>
    </row>
    <row r="4640" spans="1:2" x14ac:dyDescent="0.2">
      <c r="A4640"/>
      <c r="B4640" s="41"/>
    </row>
    <row r="4641" spans="1:2" x14ac:dyDescent="0.2">
      <c r="A4641"/>
      <c r="B4641" s="41"/>
    </row>
    <row r="4642" spans="1:2" x14ac:dyDescent="0.2">
      <c r="A4642"/>
      <c r="B4642" s="41"/>
    </row>
    <row r="4643" spans="1:2" x14ac:dyDescent="0.2">
      <c r="A4643"/>
      <c r="B4643" s="41"/>
    </row>
    <row r="4644" spans="1:2" x14ac:dyDescent="0.2">
      <c r="A4644"/>
      <c r="B4644" s="41"/>
    </row>
    <row r="4645" spans="1:2" x14ac:dyDescent="0.2">
      <c r="A4645"/>
      <c r="B4645" s="41"/>
    </row>
    <row r="4646" spans="1:2" x14ac:dyDescent="0.2">
      <c r="A4646"/>
      <c r="B4646" s="41"/>
    </row>
    <row r="4647" spans="1:2" x14ac:dyDescent="0.2">
      <c r="A4647"/>
      <c r="B4647" s="41"/>
    </row>
    <row r="4648" spans="1:2" x14ac:dyDescent="0.2">
      <c r="A4648"/>
      <c r="B4648" s="41"/>
    </row>
    <row r="4649" spans="1:2" x14ac:dyDescent="0.2">
      <c r="A4649"/>
      <c r="B4649" s="41"/>
    </row>
    <row r="4650" spans="1:2" x14ac:dyDescent="0.2">
      <c r="A4650"/>
      <c r="B4650" s="41"/>
    </row>
    <row r="4651" spans="1:2" x14ac:dyDescent="0.2">
      <c r="A4651"/>
      <c r="B4651" s="41"/>
    </row>
    <row r="4652" spans="1:2" x14ac:dyDescent="0.2">
      <c r="A4652"/>
      <c r="B4652" s="41"/>
    </row>
    <row r="4653" spans="1:2" x14ac:dyDescent="0.2">
      <c r="A4653"/>
      <c r="B4653" s="41"/>
    </row>
    <row r="4654" spans="1:2" x14ac:dyDescent="0.2">
      <c r="A4654"/>
      <c r="B4654" s="41"/>
    </row>
    <row r="4655" spans="1:2" x14ac:dyDescent="0.2">
      <c r="A4655"/>
      <c r="B4655" s="41"/>
    </row>
    <row r="4656" spans="1:2" x14ac:dyDescent="0.2">
      <c r="A4656"/>
      <c r="B4656" s="41"/>
    </row>
    <row r="4657" spans="1:2" x14ac:dyDescent="0.2">
      <c r="A4657"/>
      <c r="B4657" s="41"/>
    </row>
    <row r="4658" spans="1:2" x14ac:dyDescent="0.2">
      <c r="A4658"/>
      <c r="B4658" s="41"/>
    </row>
    <row r="4659" spans="1:2" x14ac:dyDescent="0.2">
      <c r="A4659"/>
      <c r="B4659" s="41"/>
    </row>
    <row r="4660" spans="1:2" x14ac:dyDescent="0.2">
      <c r="A4660"/>
      <c r="B4660" s="41"/>
    </row>
    <row r="4661" spans="1:2" x14ac:dyDescent="0.2">
      <c r="A4661"/>
      <c r="B4661" s="41"/>
    </row>
    <row r="4662" spans="1:2" x14ac:dyDescent="0.2">
      <c r="A4662"/>
      <c r="B4662" s="41"/>
    </row>
    <row r="4663" spans="1:2" x14ac:dyDescent="0.2">
      <c r="A4663"/>
      <c r="B4663" s="41"/>
    </row>
    <row r="4664" spans="1:2" x14ac:dyDescent="0.2">
      <c r="A4664"/>
      <c r="B4664" s="41"/>
    </row>
    <row r="4665" spans="1:2" x14ac:dyDescent="0.2">
      <c r="A4665"/>
      <c r="B4665" s="41"/>
    </row>
    <row r="4666" spans="1:2" x14ac:dyDescent="0.2">
      <c r="A4666"/>
      <c r="B4666" s="41"/>
    </row>
    <row r="4667" spans="1:2" x14ac:dyDescent="0.2">
      <c r="A4667"/>
      <c r="B4667" s="41"/>
    </row>
    <row r="4668" spans="1:2" x14ac:dyDescent="0.2">
      <c r="A4668"/>
      <c r="B4668" s="41"/>
    </row>
    <row r="4669" spans="1:2" x14ac:dyDescent="0.2">
      <c r="A4669"/>
      <c r="B4669" s="41"/>
    </row>
    <row r="4670" spans="1:2" x14ac:dyDescent="0.2">
      <c r="A4670"/>
      <c r="B4670" s="41"/>
    </row>
    <row r="4671" spans="1:2" x14ac:dyDescent="0.2">
      <c r="A4671"/>
      <c r="B4671" s="41"/>
    </row>
    <row r="4672" spans="1:2" x14ac:dyDescent="0.2">
      <c r="A4672"/>
      <c r="B4672" s="41"/>
    </row>
    <row r="4673" spans="1:2" x14ac:dyDescent="0.2">
      <c r="A4673"/>
      <c r="B4673" s="41"/>
    </row>
    <row r="4674" spans="1:2" x14ac:dyDescent="0.2">
      <c r="A4674"/>
      <c r="B4674" s="41"/>
    </row>
    <row r="4675" spans="1:2" x14ac:dyDescent="0.2">
      <c r="A4675"/>
      <c r="B4675" s="41"/>
    </row>
    <row r="4676" spans="1:2" x14ac:dyDescent="0.2">
      <c r="A4676"/>
      <c r="B4676" s="41"/>
    </row>
    <row r="4677" spans="1:2" x14ac:dyDescent="0.2">
      <c r="A4677"/>
      <c r="B4677" s="41"/>
    </row>
    <row r="4678" spans="1:2" x14ac:dyDescent="0.2">
      <c r="A4678"/>
      <c r="B4678" s="41"/>
    </row>
    <row r="4679" spans="1:2" x14ac:dyDescent="0.2">
      <c r="A4679"/>
      <c r="B4679" s="41"/>
    </row>
    <row r="4680" spans="1:2" x14ac:dyDescent="0.2">
      <c r="A4680"/>
      <c r="B4680" s="41"/>
    </row>
    <row r="4681" spans="1:2" x14ac:dyDescent="0.2">
      <c r="A4681"/>
      <c r="B4681" s="41"/>
    </row>
    <row r="4682" spans="1:2" x14ac:dyDescent="0.2">
      <c r="A4682"/>
      <c r="B4682" s="41"/>
    </row>
    <row r="4683" spans="1:2" x14ac:dyDescent="0.2">
      <c r="A4683"/>
      <c r="B4683" s="41"/>
    </row>
    <row r="4684" spans="1:2" x14ac:dyDescent="0.2">
      <c r="A4684"/>
      <c r="B4684" s="41"/>
    </row>
    <row r="4685" spans="1:2" x14ac:dyDescent="0.2">
      <c r="A4685"/>
      <c r="B4685" s="41"/>
    </row>
    <row r="4686" spans="1:2" x14ac:dyDescent="0.2">
      <c r="A4686"/>
      <c r="B4686" s="41"/>
    </row>
    <row r="4687" spans="1:2" x14ac:dyDescent="0.2">
      <c r="A4687"/>
      <c r="B4687" s="41"/>
    </row>
    <row r="4688" spans="1:2" x14ac:dyDescent="0.2">
      <c r="A4688"/>
      <c r="B4688" s="41"/>
    </row>
    <row r="4689" spans="1:2" x14ac:dyDescent="0.2">
      <c r="A4689"/>
      <c r="B4689" s="41"/>
    </row>
    <row r="4690" spans="1:2" x14ac:dyDescent="0.2">
      <c r="A4690"/>
      <c r="B4690" s="41"/>
    </row>
    <row r="4691" spans="1:2" x14ac:dyDescent="0.2">
      <c r="A4691"/>
      <c r="B4691" s="41"/>
    </row>
    <row r="4692" spans="1:2" x14ac:dyDescent="0.2">
      <c r="A4692"/>
      <c r="B4692" s="41"/>
    </row>
    <row r="4693" spans="1:2" x14ac:dyDescent="0.2">
      <c r="A4693"/>
      <c r="B4693" s="41"/>
    </row>
    <row r="4694" spans="1:2" x14ac:dyDescent="0.2">
      <c r="A4694"/>
      <c r="B4694" s="41"/>
    </row>
    <row r="4695" spans="1:2" x14ac:dyDescent="0.2">
      <c r="A4695"/>
      <c r="B4695" s="41"/>
    </row>
    <row r="4696" spans="1:2" x14ac:dyDescent="0.2">
      <c r="A4696"/>
      <c r="B4696" s="41"/>
    </row>
    <row r="4697" spans="1:2" x14ac:dyDescent="0.2">
      <c r="A4697"/>
      <c r="B4697" s="41"/>
    </row>
    <row r="4698" spans="1:2" x14ac:dyDescent="0.2">
      <c r="A4698"/>
      <c r="B4698" s="41"/>
    </row>
    <row r="4699" spans="1:2" x14ac:dyDescent="0.2">
      <c r="A4699"/>
      <c r="B4699" s="41"/>
    </row>
    <row r="4700" spans="1:2" x14ac:dyDescent="0.2">
      <c r="A4700"/>
      <c r="B4700" s="41"/>
    </row>
    <row r="4701" spans="1:2" x14ac:dyDescent="0.2">
      <c r="A4701"/>
      <c r="B4701" s="41"/>
    </row>
    <row r="4702" spans="1:2" x14ac:dyDescent="0.2">
      <c r="A4702"/>
      <c r="B4702" s="41"/>
    </row>
    <row r="4703" spans="1:2" x14ac:dyDescent="0.2">
      <c r="A4703"/>
      <c r="B4703" s="41"/>
    </row>
    <row r="4704" spans="1:2" x14ac:dyDescent="0.2">
      <c r="A4704"/>
      <c r="B4704" s="41"/>
    </row>
    <row r="4705" spans="1:2" x14ac:dyDescent="0.2">
      <c r="A4705"/>
      <c r="B4705" s="41"/>
    </row>
    <row r="4706" spans="1:2" x14ac:dyDescent="0.2">
      <c r="A4706"/>
      <c r="B4706" s="41"/>
    </row>
    <row r="4707" spans="1:2" x14ac:dyDescent="0.2">
      <c r="A4707"/>
      <c r="B4707" s="41"/>
    </row>
    <row r="4708" spans="1:2" x14ac:dyDescent="0.2">
      <c r="A4708"/>
      <c r="B4708" s="41"/>
    </row>
    <row r="4709" spans="1:2" x14ac:dyDescent="0.2">
      <c r="A4709"/>
      <c r="B4709" s="41"/>
    </row>
    <row r="4710" spans="1:2" x14ac:dyDescent="0.2">
      <c r="A4710"/>
      <c r="B4710" s="41"/>
    </row>
    <row r="4711" spans="1:2" x14ac:dyDescent="0.2">
      <c r="A4711"/>
      <c r="B4711" s="41"/>
    </row>
    <row r="4712" spans="1:2" x14ac:dyDescent="0.2">
      <c r="A4712"/>
      <c r="B4712" s="41"/>
    </row>
    <row r="4713" spans="1:2" x14ac:dyDescent="0.2">
      <c r="A4713"/>
      <c r="B4713" s="41"/>
    </row>
    <row r="4714" spans="1:2" x14ac:dyDescent="0.2">
      <c r="A4714"/>
      <c r="B4714" s="41"/>
    </row>
    <row r="4715" spans="1:2" x14ac:dyDescent="0.2">
      <c r="A4715"/>
      <c r="B4715" s="41"/>
    </row>
    <row r="4716" spans="1:2" x14ac:dyDescent="0.2">
      <c r="A4716"/>
      <c r="B4716" s="41"/>
    </row>
    <row r="4717" spans="1:2" x14ac:dyDescent="0.2">
      <c r="A4717"/>
      <c r="B4717" s="41"/>
    </row>
    <row r="4718" spans="1:2" x14ac:dyDescent="0.2">
      <c r="A4718"/>
      <c r="B4718" s="41"/>
    </row>
    <row r="4719" spans="1:2" x14ac:dyDescent="0.2">
      <c r="A4719"/>
      <c r="B4719" s="41"/>
    </row>
    <row r="4720" spans="1:2" x14ac:dyDescent="0.2">
      <c r="A4720"/>
      <c r="B4720" s="41"/>
    </row>
    <row r="4721" spans="1:2" x14ac:dyDescent="0.2">
      <c r="A4721"/>
      <c r="B4721" s="41"/>
    </row>
    <row r="4722" spans="1:2" x14ac:dyDescent="0.2">
      <c r="A4722"/>
      <c r="B4722" s="41"/>
    </row>
    <row r="4723" spans="1:2" x14ac:dyDescent="0.2">
      <c r="A4723"/>
      <c r="B4723" s="41"/>
    </row>
    <row r="4724" spans="1:2" x14ac:dyDescent="0.2">
      <c r="A4724"/>
      <c r="B4724" s="41"/>
    </row>
    <row r="4725" spans="1:2" x14ac:dyDescent="0.2">
      <c r="A4725"/>
      <c r="B4725" s="41"/>
    </row>
    <row r="4726" spans="1:2" x14ac:dyDescent="0.2">
      <c r="A4726"/>
      <c r="B4726" s="41"/>
    </row>
    <row r="4727" spans="1:2" x14ac:dyDescent="0.2">
      <c r="A4727"/>
      <c r="B4727" s="41"/>
    </row>
    <row r="4728" spans="1:2" x14ac:dyDescent="0.2">
      <c r="A4728"/>
      <c r="B4728" s="41"/>
    </row>
    <row r="4729" spans="1:2" x14ac:dyDescent="0.2">
      <c r="A4729"/>
      <c r="B4729" s="41"/>
    </row>
    <row r="4730" spans="1:2" x14ac:dyDescent="0.2">
      <c r="A4730"/>
      <c r="B4730" s="41"/>
    </row>
    <row r="4731" spans="1:2" x14ac:dyDescent="0.2">
      <c r="A4731"/>
      <c r="B4731" s="41"/>
    </row>
    <row r="4732" spans="1:2" x14ac:dyDescent="0.2">
      <c r="A4732"/>
      <c r="B4732" s="41"/>
    </row>
    <row r="4733" spans="1:2" x14ac:dyDescent="0.2">
      <c r="A4733"/>
      <c r="B4733" s="41"/>
    </row>
    <row r="4734" spans="1:2" x14ac:dyDescent="0.2">
      <c r="A4734"/>
      <c r="B4734" s="41"/>
    </row>
    <row r="4735" spans="1:2" x14ac:dyDescent="0.2">
      <c r="A4735"/>
      <c r="B4735" s="41"/>
    </row>
    <row r="4736" spans="1:2" x14ac:dyDescent="0.2">
      <c r="A4736"/>
      <c r="B4736" s="41"/>
    </row>
    <row r="4737" spans="1:2" x14ac:dyDescent="0.2">
      <c r="A4737"/>
      <c r="B4737" s="41"/>
    </row>
    <row r="4738" spans="1:2" x14ac:dyDescent="0.2">
      <c r="A4738"/>
      <c r="B4738" s="41"/>
    </row>
    <row r="4739" spans="1:2" x14ac:dyDescent="0.2">
      <c r="A4739"/>
      <c r="B4739" s="41"/>
    </row>
    <row r="4740" spans="1:2" x14ac:dyDescent="0.2">
      <c r="A4740"/>
      <c r="B4740" s="41"/>
    </row>
    <row r="4741" spans="1:2" x14ac:dyDescent="0.2">
      <c r="A4741"/>
      <c r="B4741" s="41"/>
    </row>
    <row r="4742" spans="1:2" x14ac:dyDescent="0.2">
      <c r="A4742"/>
      <c r="B4742" s="41"/>
    </row>
    <row r="4743" spans="1:2" x14ac:dyDescent="0.2">
      <c r="A4743"/>
      <c r="B4743" s="41"/>
    </row>
    <row r="4744" spans="1:2" x14ac:dyDescent="0.2">
      <c r="A4744"/>
      <c r="B4744" s="41"/>
    </row>
    <row r="4745" spans="1:2" x14ac:dyDescent="0.2">
      <c r="A4745"/>
      <c r="B4745" s="41"/>
    </row>
    <row r="4746" spans="1:2" x14ac:dyDescent="0.2">
      <c r="A4746"/>
      <c r="B4746" s="41"/>
    </row>
    <row r="4747" spans="1:2" x14ac:dyDescent="0.2">
      <c r="A4747"/>
      <c r="B4747" s="41"/>
    </row>
    <row r="4748" spans="1:2" x14ac:dyDescent="0.2">
      <c r="A4748"/>
      <c r="B4748" s="41"/>
    </row>
    <row r="4749" spans="1:2" x14ac:dyDescent="0.2">
      <c r="A4749"/>
      <c r="B4749" s="41"/>
    </row>
    <row r="4750" spans="1:2" x14ac:dyDescent="0.2">
      <c r="A4750"/>
      <c r="B4750" s="41"/>
    </row>
    <row r="4751" spans="1:2" x14ac:dyDescent="0.2">
      <c r="A4751"/>
      <c r="B4751" s="41"/>
    </row>
    <row r="4752" spans="1:2" x14ac:dyDescent="0.2">
      <c r="A4752"/>
      <c r="B4752" s="41"/>
    </row>
    <row r="4753" spans="1:2" x14ac:dyDescent="0.2">
      <c r="A4753"/>
      <c r="B4753" s="41"/>
    </row>
    <row r="4754" spans="1:2" x14ac:dyDescent="0.2">
      <c r="A4754"/>
      <c r="B4754" s="41"/>
    </row>
    <row r="4755" spans="1:2" x14ac:dyDescent="0.2">
      <c r="A4755"/>
      <c r="B4755" s="41"/>
    </row>
    <row r="4756" spans="1:2" x14ac:dyDescent="0.2">
      <c r="A4756"/>
      <c r="B4756" s="41"/>
    </row>
    <row r="4757" spans="1:2" x14ac:dyDescent="0.2">
      <c r="A4757"/>
      <c r="B4757" s="41"/>
    </row>
    <row r="4758" spans="1:2" x14ac:dyDescent="0.2">
      <c r="A4758"/>
      <c r="B4758" s="41"/>
    </row>
    <row r="4759" spans="1:2" x14ac:dyDescent="0.2">
      <c r="A4759"/>
      <c r="B4759" s="41"/>
    </row>
    <row r="4760" spans="1:2" x14ac:dyDescent="0.2">
      <c r="A4760"/>
      <c r="B4760" s="41"/>
    </row>
    <row r="4761" spans="1:2" x14ac:dyDescent="0.2">
      <c r="A4761"/>
      <c r="B4761" s="41"/>
    </row>
    <row r="4762" spans="1:2" x14ac:dyDescent="0.2">
      <c r="A4762"/>
      <c r="B4762" s="41"/>
    </row>
    <row r="4763" spans="1:2" x14ac:dyDescent="0.2">
      <c r="A4763"/>
      <c r="B4763" s="41"/>
    </row>
    <row r="4764" spans="1:2" x14ac:dyDescent="0.2">
      <c r="A4764"/>
      <c r="B4764" s="41"/>
    </row>
    <row r="4765" spans="1:2" x14ac:dyDescent="0.2">
      <c r="A4765"/>
      <c r="B4765" s="41"/>
    </row>
    <row r="4766" spans="1:2" x14ac:dyDescent="0.2">
      <c r="A4766"/>
      <c r="B4766" s="41"/>
    </row>
    <row r="4767" spans="1:2" x14ac:dyDescent="0.2">
      <c r="A4767"/>
      <c r="B4767" s="41"/>
    </row>
    <row r="4768" spans="1:2" x14ac:dyDescent="0.2">
      <c r="A4768"/>
      <c r="B4768" s="41"/>
    </row>
    <row r="4769" spans="1:2" x14ac:dyDescent="0.2">
      <c r="A4769"/>
      <c r="B4769" s="41"/>
    </row>
    <row r="4770" spans="1:2" x14ac:dyDescent="0.2">
      <c r="A4770"/>
      <c r="B4770" s="41"/>
    </row>
    <row r="4771" spans="1:2" x14ac:dyDescent="0.2">
      <c r="A4771"/>
      <c r="B4771" s="41"/>
    </row>
    <row r="4772" spans="1:2" x14ac:dyDescent="0.2">
      <c r="A4772"/>
      <c r="B4772" s="41"/>
    </row>
    <row r="4773" spans="1:2" x14ac:dyDescent="0.2">
      <c r="A4773"/>
      <c r="B4773" s="41"/>
    </row>
    <row r="4774" spans="1:2" x14ac:dyDescent="0.2">
      <c r="A4774"/>
      <c r="B4774" s="41"/>
    </row>
    <row r="4775" spans="1:2" x14ac:dyDescent="0.2">
      <c r="A4775"/>
      <c r="B4775" s="41"/>
    </row>
    <row r="4776" spans="1:2" x14ac:dyDescent="0.2">
      <c r="A4776"/>
      <c r="B4776" s="41"/>
    </row>
    <row r="4777" spans="1:2" x14ac:dyDescent="0.2">
      <c r="A4777"/>
      <c r="B4777" s="41"/>
    </row>
    <row r="4778" spans="1:2" x14ac:dyDescent="0.2">
      <c r="A4778"/>
      <c r="B4778" s="41"/>
    </row>
    <row r="4779" spans="1:2" x14ac:dyDescent="0.2">
      <c r="A4779"/>
      <c r="B4779" s="41"/>
    </row>
    <row r="4780" spans="1:2" x14ac:dyDescent="0.2">
      <c r="A4780"/>
      <c r="B4780" s="41"/>
    </row>
    <row r="4781" spans="1:2" x14ac:dyDescent="0.2">
      <c r="A4781"/>
      <c r="B4781" s="41"/>
    </row>
    <row r="4782" spans="1:2" x14ac:dyDescent="0.2">
      <c r="A4782"/>
      <c r="B4782" s="41"/>
    </row>
    <row r="4783" spans="1:2" x14ac:dyDescent="0.2">
      <c r="A4783"/>
      <c r="B4783" s="41"/>
    </row>
    <row r="4784" spans="1:2" x14ac:dyDescent="0.2">
      <c r="A4784"/>
      <c r="B4784" s="41"/>
    </row>
    <row r="4785" spans="1:2" x14ac:dyDescent="0.2">
      <c r="A4785"/>
      <c r="B4785" s="41"/>
    </row>
    <row r="4786" spans="1:2" x14ac:dyDescent="0.2">
      <c r="A4786"/>
      <c r="B4786" s="41"/>
    </row>
    <row r="4787" spans="1:2" x14ac:dyDescent="0.2">
      <c r="A4787"/>
      <c r="B4787" s="41"/>
    </row>
    <row r="4788" spans="1:2" x14ac:dyDescent="0.2">
      <c r="A4788"/>
      <c r="B4788" s="41"/>
    </row>
    <row r="4789" spans="1:2" x14ac:dyDescent="0.2">
      <c r="A4789"/>
      <c r="B4789" s="41"/>
    </row>
    <row r="4790" spans="1:2" x14ac:dyDescent="0.2">
      <c r="A4790"/>
      <c r="B4790" s="41"/>
    </row>
    <row r="4791" spans="1:2" x14ac:dyDescent="0.2">
      <c r="A4791"/>
      <c r="B4791" s="41"/>
    </row>
    <row r="4792" spans="1:2" x14ac:dyDescent="0.2">
      <c r="A4792"/>
      <c r="B4792" s="41"/>
    </row>
    <row r="4793" spans="1:2" x14ac:dyDescent="0.2">
      <c r="A4793"/>
      <c r="B4793" s="41"/>
    </row>
    <row r="4794" spans="1:2" x14ac:dyDescent="0.2">
      <c r="A4794"/>
      <c r="B4794" s="41"/>
    </row>
    <row r="4795" spans="1:2" x14ac:dyDescent="0.2">
      <c r="A4795"/>
      <c r="B4795" s="41"/>
    </row>
    <row r="4796" spans="1:2" x14ac:dyDescent="0.2">
      <c r="A4796"/>
      <c r="B4796" s="41"/>
    </row>
    <row r="4797" spans="1:2" x14ac:dyDescent="0.2">
      <c r="A4797"/>
      <c r="B4797" s="41"/>
    </row>
    <row r="4798" spans="1:2" x14ac:dyDescent="0.2">
      <c r="A4798"/>
      <c r="B4798" s="41"/>
    </row>
    <row r="4799" spans="1:2" x14ac:dyDescent="0.2">
      <c r="A4799"/>
      <c r="B4799" s="41"/>
    </row>
    <row r="4800" spans="1:2" x14ac:dyDescent="0.2">
      <c r="A4800"/>
      <c r="B4800" s="41"/>
    </row>
    <row r="4801" spans="1:2" x14ac:dyDescent="0.2">
      <c r="A4801"/>
      <c r="B4801" s="41"/>
    </row>
    <row r="4802" spans="1:2" x14ac:dyDescent="0.2">
      <c r="A4802"/>
      <c r="B4802" s="41"/>
    </row>
    <row r="4803" spans="1:2" x14ac:dyDescent="0.2">
      <c r="A4803"/>
      <c r="B4803" s="41"/>
    </row>
    <row r="4804" spans="1:2" x14ac:dyDescent="0.2">
      <c r="A4804"/>
      <c r="B4804" s="41"/>
    </row>
    <row r="4805" spans="1:2" x14ac:dyDescent="0.2">
      <c r="A4805"/>
      <c r="B4805" s="41"/>
    </row>
    <row r="4806" spans="1:2" x14ac:dyDescent="0.2">
      <c r="A4806"/>
      <c r="B4806" s="41"/>
    </row>
    <row r="4807" spans="1:2" x14ac:dyDescent="0.2">
      <c r="A4807"/>
      <c r="B4807" s="41"/>
    </row>
    <row r="4808" spans="1:2" x14ac:dyDescent="0.2">
      <c r="A4808"/>
      <c r="B4808" s="41"/>
    </row>
    <row r="4809" spans="1:2" x14ac:dyDescent="0.2">
      <c r="A4809"/>
      <c r="B4809" s="41"/>
    </row>
    <row r="4810" spans="1:2" x14ac:dyDescent="0.2">
      <c r="A4810"/>
      <c r="B4810" s="41"/>
    </row>
    <row r="4811" spans="1:2" x14ac:dyDescent="0.2">
      <c r="A4811"/>
      <c r="B4811" s="41"/>
    </row>
    <row r="4812" spans="1:2" x14ac:dyDescent="0.2">
      <c r="A4812"/>
      <c r="B4812" s="41"/>
    </row>
    <row r="4813" spans="1:2" x14ac:dyDescent="0.2">
      <c r="A4813"/>
      <c r="B4813" s="41"/>
    </row>
    <row r="4814" spans="1:2" x14ac:dyDescent="0.2">
      <c r="A4814"/>
      <c r="B4814" s="41"/>
    </row>
    <row r="4815" spans="1:2" x14ac:dyDescent="0.2">
      <c r="A4815"/>
      <c r="B4815" s="41"/>
    </row>
    <row r="4816" spans="1:2" x14ac:dyDescent="0.2">
      <c r="A4816"/>
      <c r="B4816" s="41"/>
    </row>
    <row r="4817" spans="1:2" x14ac:dyDescent="0.2">
      <c r="A4817"/>
      <c r="B4817" s="41"/>
    </row>
    <row r="4818" spans="1:2" x14ac:dyDescent="0.2">
      <c r="A4818"/>
      <c r="B4818" s="41"/>
    </row>
    <row r="4819" spans="1:2" x14ac:dyDescent="0.2">
      <c r="A4819"/>
      <c r="B4819" s="41"/>
    </row>
    <row r="4820" spans="1:2" x14ac:dyDescent="0.2">
      <c r="A4820"/>
      <c r="B4820" s="41"/>
    </row>
    <row r="4821" spans="1:2" x14ac:dyDescent="0.2">
      <c r="A4821"/>
      <c r="B4821" s="41"/>
    </row>
    <row r="4822" spans="1:2" x14ac:dyDescent="0.2">
      <c r="A4822"/>
      <c r="B4822" s="41"/>
    </row>
    <row r="4823" spans="1:2" x14ac:dyDescent="0.2">
      <c r="A4823"/>
      <c r="B4823" s="41"/>
    </row>
    <row r="4824" spans="1:2" x14ac:dyDescent="0.2">
      <c r="A4824"/>
      <c r="B4824" s="41"/>
    </row>
    <row r="4825" spans="1:2" x14ac:dyDescent="0.2">
      <c r="A4825"/>
      <c r="B4825" s="41"/>
    </row>
    <row r="4826" spans="1:2" x14ac:dyDescent="0.2">
      <c r="A4826"/>
      <c r="B4826" s="41"/>
    </row>
    <row r="4827" spans="1:2" x14ac:dyDescent="0.2">
      <c r="A4827"/>
      <c r="B4827" s="41"/>
    </row>
    <row r="4828" spans="1:2" x14ac:dyDescent="0.2">
      <c r="A4828"/>
      <c r="B4828" s="41"/>
    </row>
    <row r="4829" spans="1:2" x14ac:dyDescent="0.2">
      <c r="A4829"/>
      <c r="B4829" s="41"/>
    </row>
    <row r="4830" spans="1:2" x14ac:dyDescent="0.2">
      <c r="A4830"/>
      <c r="B4830" s="41"/>
    </row>
    <row r="4831" spans="1:2" x14ac:dyDescent="0.2">
      <c r="A4831"/>
      <c r="B4831" s="41"/>
    </row>
    <row r="4832" spans="1:2" x14ac:dyDescent="0.2">
      <c r="A4832"/>
      <c r="B4832" s="41"/>
    </row>
    <row r="4833" spans="1:2" x14ac:dyDescent="0.2">
      <c r="A4833"/>
      <c r="B4833" s="41"/>
    </row>
    <row r="4834" spans="1:2" x14ac:dyDescent="0.2">
      <c r="A4834"/>
      <c r="B4834" s="41"/>
    </row>
    <row r="4835" spans="1:2" x14ac:dyDescent="0.2">
      <c r="A4835"/>
      <c r="B4835" s="41"/>
    </row>
    <row r="4836" spans="1:2" x14ac:dyDescent="0.2">
      <c r="A4836"/>
      <c r="B4836" s="41"/>
    </row>
    <row r="4837" spans="1:2" x14ac:dyDescent="0.2">
      <c r="A4837"/>
      <c r="B4837" s="41"/>
    </row>
    <row r="4838" spans="1:2" x14ac:dyDescent="0.2">
      <c r="A4838"/>
      <c r="B4838" s="41"/>
    </row>
    <row r="4839" spans="1:2" x14ac:dyDescent="0.2">
      <c r="A4839"/>
      <c r="B4839" s="41"/>
    </row>
    <row r="4840" spans="1:2" x14ac:dyDescent="0.2">
      <c r="A4840"/>
      <c r="B4840" s="41"/>
    </row>
    <row r="4841" spans="1:2" x14ac:dyDescent="0.2">
      <c r="A4841"/>
      <c r="B4841" s="41"/>
    </row>
    <row r="4842" spans="1:2" x14ac:dyDescent="0.2">
      <c r="A4842"/>
      <c r="B4842" s="41"/>
    </row>
    <row r="4843" spans="1:2" x14ac:dyDescent="0.2">
      <c r="A4843"/>
      <c r="B4843" s="41"/>
    </row>
    <row r="4844" spans="1:2" x14ac:dyDescent="0.2">
      <c r="A4844"/>
      <c r="B4844" s="41"/>
    </row>
    <row r="4845" spans="1:2" x14ac:dyDescent="0.2">
      <c r="A4845"/>
      <c r="B4845" s="41"/>
    </row>
    <row r="4846" spans="1:2" x14ac:dyDescent="0.2">
      <c r="A4846"/>
      <c r="B4846" s="41"/>
    </row>
    <row r="4847" spans="1:2" x14ac:dyDescent="0.2">
      <c r="A4847"/>
      <c r="B4847" s="41"/>
    </row>
    <row r="4848" spans="1:2" x14ac:dyDescent="0.2">
      <c r="A4848"/>
      <c r="B4848" s="41"/>
    </row>
    <row r="4849" spans="1:2" x14ac:dyDescent="0.2">
      <c r="A4849"/>
      <c r="B4849" s="41"/>
    </row>
    <row r="4850" spans="1:2" x14ac:dyDescent="0.2">
      <c r="A4850"/>
      <c r="B4850" s="41"/>
    </row>
    <row r="4851" spans="1:2" x14ac:dyDescent="0.2">
      <c r="A4851"/>
      <c r="B4851" s="41"/>
    </row>
    <row r="4852" spans="1:2" x14ac:dyDescent="0.2">
      <c r="A4852"/>
      <c r="B4852" s="41"/>
    </row>
    <row r="4853" spans="1:2" x14ac:dyDescent="0.2">
      <c r="A4853"/>
      <c r="B4853" s="41"/>
    </row>
    <row r="4854" spans="1:2" x14ac:dyDescent="0.2">
      <c r="A4854"/>
      <c r="B4854" s="41"/>
    </row>
    <row r="4855" spans="1:2" x14ac:dyDescent="0.2">
      <c r="A4855"/>
      <c r="B4855" s="41"/>
    </row>
    <row r="4856" spans="1:2" x14ac:dyDescent="0.2">
      <c r="A4856"/>
      <c r="B4856" s="41"/>
    </row>
    <row r="4857" spans="1:2" x14ac:dyDescent="0.2">
      <c r="A4857"/>
      <c r="B4857" s="41"/>
    </row>
    <row r="4858" spans="1:2" x14ac:dyDescent="0.2">
      <c r="A4858"/>
      <c r="B4858" s="41"/>
    </row>
    <row r="4859" spans="1:2" x14ac:dyDescent="0.2">
      <c r="A4859"/>
      <c r="B4859" s="41"/>
    </row>
    <row r="4860" spans="1:2" x14ac:dyDescent="0.2">
      <c r="A4860"/>
      <c r="B4860" s="41"/>
    </row>
    <row r="4861" spans="1:2" x14ac:dyDescent="0.2">
      <c r="A4861"/>
      <c r="B4861" s="41"/>
    </row>
    <row r="4862" spans="1:2" x14ac:dyDescent="0.2">
      <c r="A4862"/>
      <c r="B4862" s="41"/>
    </row>
    <row r="4863" spans="1:2" x14ac:dyDescent="0.2">
      <c r="A4863"/>
      <c r="B4863" s="41"/>
    </row>
    <row r="4864" spans="1:2" x14ac:dyDescent="0.2">
      <c r="A4864"/>
      <c r="B4864" s="41"/>
    </row>
    <row r="4865" spans="1:2" x14ac:dyDescent="0.2">
      <c r="A4865"/>
      <c r="B4865" s="41"/>
    </row>
    <row r="4866" spans="1:2" x14ac:dyDescent="0.2">
      <c r="A4866"/>
      <c r="B4866" s="41"/>
    </row>
    <row r="4867" spans="1:2" x14ac:dyDescent="0.2">
      <c r="A4867"/>
      <c r="B4867" s="41"/>
    </row>
    <row r="4868" spans="1:2" x14ac:dyDescent="0.2">
      <c r="A4868"/>
      <c r="B4868" s="41"/>
    </row>
    <row r="4869" spans="1:2" x14ac:dyDescent="0.2">
      <c r="A4869"/>
      <c r="B4869" s="41"/>
    </row>
    <row r="4870" spans="1:2" x14ac:dyDescent="0.2">
      <c r="A4870"/>
      <c r="B4870" s="41"/>
    </row>
    <row r="4871" spans="1:2" x14ac:dyDescent="0.2">
      <c r="A4871"/>
      <c r="B4871" s="41"/>
    </row>
    <row r="4872" spans="1:2" x14ac:dyDescent="0.2">
      <c r="A4872"/>
      <c r="B4872" s="41"/>
    </row>
    <row r="4873" spans="1:2" x14ac:dyDescent="0.2">
      <c r="A4873"/>
      <c r="B4873" s="41"/>
    </row>
    <row r="4874" spans="1:2" x14ac:dyDescent="0.2">
      <c r="A4874"/>
      <c r="B4874" s="41"/>
    </row>
    <row r="4875" spans="1:2" x14ac:dyDescent="0.2">
      <c r="A4875"/>
      <c r="B4875" s="41"/>
    </row>
    <row r="4876" spans="1:2" x14ac:dyDescent="0.2">
      <c r="A4876"/>
      <c r="B4876" s="41"/>
    </row>
    <row r="4877" spans="1:2" x14ac:dyDescent="0.2">
      <c r="A4877"/>
      <c r="B4877" s="41"/>
    </row>
    <row r="4878" spans="1:2" x14ac:dyDescent="0.2">
      <c r="A4878"/>
      <c r="B4878" s="41"/>
    </row>
    <row r="4879" spans="1:2" x14ac:dyDescent="0.2">
      <c r="A4879"/>
      <c r="B4879" s="41"/>
    </row>
    <row r="4880" spans="1:2" x14ac:dyDescent="0.2">
      <c r="A4880"/>
      <c r="B4880" s="41"/>
    </row>
    <row r="4881" spans="1:2" x14ac:dyDescent="0.2">
      <c r="A4881"/>
      <c r="B4881" s="41"/>
    </row>
    <row r="4882" spans="1:2" x14ac:dyDescent="0.2">
      <c r="A4882"/>
      <c r="B4882" s="41"/>
    </row>
    <row r="4883" spans="1:2" x14ac:dyDescent="0.2">
      <c r="A4883"/>
      <c r="B4883" s="41"/>
    </row>
    <row r="4884" spans="1:2" x14ac:dyDescent="0.2">
      <c r="A4884"/>
      <c r="B4884" s="41"/>
    </row>
    <row r="4885" spans="1:2" x14ac:dyDescent="0.2">
      <c r="A4885"/>
      <c r="B4885" s="41"/>
    </row>
    <row r="4886" spans="1:2" x14ac:dyDescent="0.2">
      <c r="A4886"/>
      <c r="B4886" s="41"/>
    </row>
    <row r="4887" spans="1:2" x14ac:dyDescent="0.2">
      <c r="A4887"/>
      <c r="B4887" s="41"/>
    </row>
    <row r="4888" spans="1:2" x14ac:dyDescent="0.2">
      <c r="A4888"/>
      <c r="B4888" s="41"/>
    </row>
    <row r="4889" spans="1:2" x14ac:dyDescent="0.2">
      <c r="A4889"/>
      <c r="B4889" s="41"/>
    </row>
    <row r="4890" spans="1:2" x14ac:dyDescent="0.2">
      <c r="A4890"/>
      <c r="B4890" s="41"/>
    </row>
    <row r="4891" spans="1:2" x14ac:dyDescent="0.2">
      <c r="A4891"/>
      <c r="B4891" s="41"/>
    </row>
    <row r="4892" spans="1:2" x14ac:dyDescent="0.2">
      <c r="A4892"/>
      <c r="B4892" s="41"/>
    </row>
    <row r="4893" spans="1:2" x14ac:dyDescent="0.2">
      <c r="A4893"/>
      <c r="B4893" s="41"/>
    </row>
    <row r="4894" spans="1:2" x14ac:dyDescent="0.2">
      <c r="A4894"/>
      <c r="B4894" s="41"/>
    </row>
    <row r="4895" spans="1:2" x14ac:dyDescent="0.2">
      <c r="A4895"/>
      <c r="B4895" s="41"/>
    </row>
    <row r="4896" spans="1:2" x14ac:dyDescent="0.2">
      <c r="A4896"/>
      <c r="B4896" s="41"/>
    </row>
    <row r="4897" spans="1:2" x14ac:dyDescent="0.2">
      <c r="A4897"/>
      <c r="B4897" s="41"/>
    </row>
    <row r="4898" spans="1:2" x14ac:dyDescent="0.2">
      <c r="A4898"/>
      <c r="B4898" s="41"/>
    </row>
    <row r="4899" spans="1:2" x14ac:dyDescent="0.2">
      <c r="A4899"/>
      <c r="B4899" s="41"/>
    </row>
    <row r="4900" spans="1:2" x14ac:dyDescent="0.2">
      <c r="A4900"/>
      <c r="B4900" s="41"/>
    </row>
    <row r="4901" spans="1:2" x14ac:dyDescent="0.2">
      <c r="A4901"/>
      <c r="B4901" s="41"/>
    </row>
    <row r="4902" spans="1:2" x14ac:dyDescent="0.2">
      <c r="A4902"/>
      <c r="B4902" s="41"/>
    </row>
    <row r="4903" spans="1:2" x14ac:dyDescent="0.2">
      <c r="A4903"/>
      <c r="B4903" s="41"/>
    </row>
    <row r="4904" spans="1:2" x14ac:dyDescent="0.2">
      <c r="A4904"/>
      <c r="B4904" s="41"/>
    </row>
    <row r="4905" spans="1:2" x14ac:dyDescent="0.2">
      <c r="A4905"/>
      <c r="B4905" s="41"/>
    </row>
    <row r="4906" spans="1:2" x14ac:dyDescent="0.2">
      <c r="A4906"/>
      <c r="B4906" s="41"/>
    </row>
    <row r="4907" spans="1:2" x14ac:dyDescent="0.2">
      <c r="A4907"/>
      <c r="B4907" s="41"/>
    </row>
    <row r="4908" spans="1:2" x14ac:dyDescent="0.2">
      <c r="A4908"/>
      <c r="B4908" s="41"/>
    </row>
    <row r="4909" spans="1:2" x14ac:dyDescent="0.2">
      <c r="A4909"/>
      <c r="B4909" s="41"/>
    </row>
    <row r="4910" spans="1:2" x14ac:dyDescent="0.2">
      <c r="A4910"/>
      <c r="B4910" s="41"/>
    </row>
    <row r="4911" spans="1:2" x14ac:dyDescent="0.2">
      <c r="A4911"/>
      <c r="B4911" s="41"/>
    </row>
    <row r="4912" spans="1:2" x14ac:dyDescent="0.2">
      <c r="A4912"/>
      <c r="B4912" s="41"/>
    </row>
    <row r="4913" spans="1:2" x14ac:dyDescent="0.2">
      <c r="A4913"/>
      <c r="B4913" s="41"/>
    </row>
    <row r="4914" spans="1:2" x14ac:dyDescent="0.2">
      <c r="A4914"/>
      <c r="B4914" s="41"/>
    </row>
    <row r="4915" spans="1:2" x14ac:dyDescent="0.2">
      <c r="A4915"/>
      <c r="B4915" s="41"/>
    </row>
    <row r="4916" spans="1:2" x14ac:dyDescent="0.2">
      <c r="A4916"/>
      <c r="B4916" s="41"/>
    </row>
    <row r="4917" spans="1:2" x14ac:dyDescent="0.2">
      <c r="A4917"/>
      <c r="B4917" s="41"/>
    </row>
    <row r="4918" spans="1:2" x14ac:dyDescent="0.2">
      <c r="A4918"/>
      <c r="B4918" s="41"/>
    </row>
    <row r="4919" spans="1:2" x14ac:dyDescent="0.2">
      <c r="A4919"/>
      <c r="B4919" s="41"/>
    </row>
    <row r="4920" spans="1:2" x14ac:dyDescent="0.2">
      <c r="A4920"/>
      <c r="B4920" s="41"/>
    </row>
    <row r="4921" spans="1:2" x14ac:dyDescent="0.2">
      <c r="A4921"/>
      <c r="B4921" s="41"/>
    </row>
    <row r="4922" spans="1:2" x14ac:dyDescent="0.2">
      <c r="A4922"/>
      <c r="B4922" s="41"/>
    </row>
    <row r="4923" spans="1:2" x14ac:dyDescent="0.2">
      <c r="A4923"/>
      <c r="B4923" s="41"/>
    </row>
    <row r="4924" spans="1:2" x14ac:dyDescent="0.2">
      <c r="A4924"/>
      <c r="B4924" s="41"/>
    </row>
    <row r="4925" spans="1:2" x14ac:dyDescent="0.2">
      <c r="A4925"/>
      <c r="B4925" s="41"/>
    </row>
    <row r="4926" spans="1:2" x14ac:dyDescent="0.2">
      <c r="A4926"/>
      <c r="B4926" s="41"/>
    </row>
    <row r="4927" spans="1:2" x14ac:dyDescent="0.2">
      <c r="A4927"/>
      <c r="B4927" s="41"/>
    </row>
    <row r="4928" spans="1:2" x14ac:dyDescent="0.2">
      <c r="A4928"/>
      <c r="B4928" s="41"/>
    </row>
    <row r="4929" spans="1:2" x14ac:dyDescent="0.2">
      <c r="A4929"/>
      <c r="B4929" s="41"/>
    </row>
    <row r="4930" spans="1:2" x14ac:dyDescent="0.2">
      <c r="A4930"/>
      <c r="B4930" s="41"/>
    </row>
    <row r="4931" spans="1:2" x14ac:dyDescent="0.2">
      <c r="A4931"/>
      <c r="B4931" s="41"/>
    </row>
    <row r="4932" spans="1:2" x14ac:dyDescent="0.2">
      <c r="A4932"/>
      <c r="B4932" s="41"/>
    </row>
    <row r="4933" spans="1:2" x14ac:dyDescent="0.2">
      <c r="A4933"/>
      <c r="B4933" s="41"/>
    </row>
    <row r="4934" spans="1:2" x14ac:dyDescent="0.2">
      <c r="A4934"/>
      <c r="B4934" s="41"/>
    </row>
    <row r="4935" spans="1:2" x14ac:dyDescent="0.2">
      <c r="A4935"/>
      <c r="B4935" s="41"/>
    </row>
    <row r="4936" spans="1:2" x14ac:dyDescent="0.2">
      <c r="A4936"/>
      <c r="B4936" s="41"/>
    </row>
    <row r="4937" spans="1:2" x14ac:dyDescent="0.2">
      <c r="A4937"/>
      <c r="B4937" s="41"/>
    </row>
    <row r="4938" spans="1:2" x14ac:dyDescent="0.2">
      <c r="A4938"/>
      <c r="B4938" s="41"/>
    </row>
    <row r="4939" spans="1:2" x14ac:dyDescent="0.2">
      <c r="A4939"/>
      <c r="B4939" s="41"/>
    </row>
    <row r="4940" spans="1:2" x14ac:dyDescent="0.2">
      <c r="A4940"/>
      <c r="B4940" s="41"/>
    </row>
    <row r="4941" spans="1:2" x14ac:dyDescent="0.2">
      <c r="A4941"/>
      <c r="B4941" s="41"/>
    </row>
    <row r="4942" spans="1:2" x14ac:dyDescent="0.2">
      <c r="A4942"/>
      <c r="B4942" s="41"/>
    </row>
    <row r="4943" spans="1:2" x14ac:dyDescent="0.2">
      <c r="A4943"/>
      <c r="B4943" s="41"/>
    </row>
    <row r="4944" spans="1:2" x14ac:dyDescent="0.2">
      <c r="A4944"/>
      <c r="B4944" s="41"/>
    </row>
    <row r="4945" spans="1:2" x14ac:dyDescent="0.2">
      <c r="A4945"/>
      <c r="B4945" s="41"/>
    </row>
    <row r="4946" spans="1:2" x14ac:dyDescent="0.2">
      <c r="A4946"/>
      <c r="B4946" s="41"/>
    </row>
    <row r="4947" spans="1:2" x14ac:dyDescent="0.2">
      <c r="A4947"/>
      <c r="B4947" s="41"/>
    </row>
    <row r="4948" spans="1:2" x14ac:dyDescent="0.2">
      <c r="A4948"/>
      <c r="B4948" s="41"/>
    </row>
    <row r="4949" spans="1:2" x14ac:dyDescent="0.2">
      <c r="A4949"/>
      <c r="B4949" s="41"/>
    </row>
    <row r="4950" spans="1:2" x14ac:dyDescent="0.2">
      <c r="A4950"/>
      <c r="B4950" s="41"/>
    </row>
    <row r="4951" spans="1:2" x14ac:dyDescent="0.2">
      <c r="A4951"/>
      <c r="B4951" s="41"/>
    </row>
    <row r="4952" spans="1:2" x14ac:dyDescent="0.2">
      <c r="A4952"/>
      <c r="B4952" s="41"/>
    </row>
    <row r="4953" spans="1:2" x14ac:dyDescent="0.2">
      <c r="A4953"/>
      <c r="B4953" s="41"/>
    </row>
    <row r="4954" spans="1:2" x14ac:dyDescent="0.2">
      <c r="A4954"/>
      <c r="B4954" s="41"/>
    </row>
    <row r="4955" spans="1:2" x14ac:dyDescent="0.2">
      <c r="A4955"/>
      <c r="B4955" s="41"/>
    </row>
    <row r="4956" spans="1:2" x14ac:dyDescent="0.2">
      <c r="A4956"/>
      <c r="B4956" s="41"/>
    </row>
    <row r="4957" spans="1:2" x14ac:dyDescent="0.2">
      <c r="A4957"/>
      <c r="B4957" s="41"/>
    </row>
    <row r="4958" spans="1:2" x14ac:dyDescent="0.2">
      <c r="A4958"/>
      <c r="B4958" s="41"/>
    </row>
    <row r="4959" spans="1:2" x14ac:dyDescent="0.2">
      <c r="A4959"/>
      <c r="B4959" s="41"/>
    </row>
    <row r="4960" spans="1:2" x14ac:dyDescent="0.2">
      <c r="A4960"/>
      <c r="B4960" s="41"/>
    </row>
    <row r="4961" spans="1:2" x14ac:dyDescent="0.2">
      <c r="A4961"/>
      <c r="B4961" s="41"/>
    </row>
    <row r="4962" spans="1:2" x14ac:dyDescent="0.2">
      <c r="A4962"/>
      <c r="B4962" s="41"/>
    </row>
    <row r="4963" spans="1:2" x14ac:dyDescent="0.2">
      <c r="A4963"/>
      <c r="B4963" s="41"/>
    </row>
    <row r="4964" spans="1:2" x14ac:dyDescent="0.2">
      <c r="A4964"/>
      <c r="B4964" s="41"/>
    </row>
    <row r="4965" spans="1:2" x14ac:dyDescent="0.2">
      <c r="A4965"/>
      <c r="B4965" s="41"/>
    </row>
    <row r="4966" spans="1:2" x14ac:dyDescent="0.2">
      <c r="A4966"/>
      <c r="B4966" s="41"/>
    </row>
    <row r="4967" spans="1:2" x14ac:dyDescent="0.2">
      <c r="A4967"/>
      <c r="B4967" s="41"/>
    </row>
    <row r="4968" spans="1:2" x14ac:dyDescent="0.2">
      <c r="A4968"/>
      <c r="B4968" s="41"/>
    </row>
    <row r="4969" spans="1:2" x14ac:dyDescent="0.2">
      <c r="A4969"/>
      <c r="B4969" s="41"/>
    </row>
    <row r="4970" spans="1:2" x14ac:dyDescent="0.2">
      <c r="A4970"/>
      <c r="B4970" s="41"/>
    </row>
    <row r="4971" spans="1:2" x14ac:dyDescent="0.2">
      <c r="A4971"/>
      <c r="B4971" s="41"/>
    </row>
    <row r="4972" spans="1:2" x14ac:dyDescent="0.2">
      <c r="A4972"/>
      <c r="B4972" s="41"/>
    </row>
    <row r="4973" spans="1:2" x14ac:dyDescent="0.2">
      <c r="A4973"/>
      <c r="B4973" s="41"/>
    </row>
    <row r="4974" spans="1:2" x14ac:dyDescent="0.2">
      <c r="A4974"/>
      <c r="B4974" s="41"/>
    </row>
    <row r="4975" spans="1:2" x14ac:dyDescent="0.2">
      <c r="A4975"/>
      <c r="B4975" s="41"/>
    </row>
    <row r="4976" spans="1:2" x14ac:dyDescent="0.2">
      <c r="A4976"/>
      <c r="B4976" s="41"/>
    </row>
    <row r="4977" spans="1:2" x14ac:dyDescent="0.2">
      <c r="A4977"/>
      <c r="B4977" s="41"/>
    </row>
    <row r="4978" spans="1:2" x14ac:dyDescent="0.2">
      <c r="A4978"/>
      <c r="B4978" s="41"/>
    </row>
    <row r="4979" spans="1:2" x14ac:dyDescent="0.2">
      <c r="A4979"/>
      <c r="B4979" s="41"/>
    </row>
    <row r="4980" spans="1:2" x14ac:dyDescent="0.2">
      <c r="A4980"/>
      <c r="B4980" s="41"/>
    </row>
    <row r="4981" spans="1:2" x14ac:dyDescent="0.2">
      <c r="A4981"/>
      <c r="B4981" s="41"/>
    </row>
    <row r="4982" spans="1:2" x14ac:dyDescent="0.2">
      <c r="A4982"/>
      <c r="B4982" s="41"/>
    </row>
    <row r="4983" spans="1:2" x14ac:dyDescent="0.2">
      <c r="A4983"/>
      <c r="B4983" s="41"/>
    </row>
    <row r="4984" spans="1:2" x14ac:dyDescent="0.2">
      <c r="A4984"/>
      <c r="B4984" s="41"/>
    </row>
    <row r="4985" spans="1:2" x14ac:dyDescent="0.2">
      <c r="A4985"/>
      <c r="B4985" s="41"/>
    </row>
    <row r="4986" spans="1:2" x14ac:dyDescent="0.2">
      <c r="A4986"/>
      <c r="B4986" s="41"/>
    </row>
    <row r="4987" spans="1:2" x14ac:dyDescent="0.2">
      <c r="A4987"/>
      <c r="B4987" s="41"/>
    </row>
    <row r="4988" spans="1:2" x14ac:dyDescent="0.2">
      <c r="A4988"/>
      <c r="B4988" s="41"/>
    </row>
    <row r="4989" spans="1:2" x14ac:dyDescent="0.2">
      <c r="A4989"/>
      <c r="B4989" s="41"/>
    </row>
    <row r="4990" spans="1:2" x14ac:dyDescent="0.2">
      <c r="A4990"/>
      <c r="B4990" s="41"/>
    </row>
    <row r="4991" spans="1:2" x14ac:dyDescent="0.2">
      <c r="A4991"/>
      <c r="B4991" s="41"/>
    </row>
    <row r="4992" spans="1:2" x14ac:dyDescent="0.2">
      <c r="A4992"/>
      <c r="B4992" s="41"/>
    </row>
    <row r="4993" spans="1:2" x14ac:dyDescent="0.2">
      <c r="A4993"/>
      <c r="B4993" s="41"/>
    </row>
    <row r="4994" spans="1:2" x14ac:dyDescent="0.2">
      <c r="A4994"/>
      <c r="B4994" s="41"/>
    </row>
    <row r="4995" spans="1:2" x14ac:dyDescent="0.2">
      <c r="A4995"/>
      <c r="B4995" s="41"/>
    </row>
    <row r="4996" spans="1:2" x14ac:dyDescent="0.2">
      <c r="A4996"/>
      <c r="B4996" s="41"/>
    </row>
    <row r="4997" spans="1:2" x14ac:dyDescent="0.2">
      <c r="A4997"/>
      <c r="B4997" s="41"/>
    </row>
    <row r="4998" spans="1:2" x14ac:dyDescent="0.2">
      <c r="A4998"/>
      <c r="B4998" s="41"/>
    </row>
    <row r="4999" spans="1:2" x14ac:dyDescent="0.2">
      <c r="A4999"/>
      <c r="B4999" s="41"/>
    </row>
    <row r="5000" spans="1:2" x14ac:dyDescent="0.2">
      <c r="A5000"/>
      <c r="B5000" s="41"/>
    </row>
    <row r="5001" spans="1:2" x14ac:dyDescent="0.2">
      <c r="A5001"/>
      <c r="B5001" s="41"/>
    </row>
    <row r="5002" spans="1:2" x14ac:dyDescent="0.2">
      <c r="A5002"/>
      <c r="B5002" s="41"/>
    </row>
    <row r="5003" spans="1:2" x14ac:dyDescent="0.2">
      <c r="A5003"/>
      <c r="B5003" s="41"/>
    </row>
    <row r="5004" spans="1:2" x14ac:dyDescent="0.2">
      <c r="A5004"/>
      <c r="B5004" s="41"/>
    </row>
    <row r="5005" spans="1:2" x14ac:dyDescent="0.2">
      <c r="A5005"/>
      <c r="B5005" s="41"/>
    </row>
    <row r="5006" spans="1:2" x14ac:dyDescent="0.2">
      <c r="A5006"/>
      <c r="B5006" s="41"/>
    </row>
    <row r="5007" spans="1:2" x14ac:dyDescent="0.2">
      <c r="A5007"/>
      <c r="B5007" s="41"/>
    </row>
    <row r="5008" spans="1:2" x14ac:dyDescent="0.2">
      <c r="A5008"/>
      <c r="B5008" s="41"/>
    </row>
    <row r="5009" spans="1:2" x14ac:dyDescent="0.2">
      <c r="A5009"/>
      <c r="B5009" s="41"/>
    </row>
    <row r="5010" spans="1:2" x14ac:dyDescent="0.2">
      <c r="A5010"/>
      <c r="B5010" s="41"/>
    </row>
    <row r="5011" spans="1:2" x14ac:dyDescent="0.2">
      <c r="A5011"/>
      <c r="B5011" s="41"/>
    </row>
    <row r="5012" spans="1:2" x14ac:dyDescent="0.2">
      <c r="A5012"/>
      <c r="B5012" s="41"/>
    </row>
    <row r="5013" spans="1:2" x14ac:dyDescent="0.2">
      <c r="A5013"/>
      <c r="B5013" s="41"/>
    </row>
    <row r="5014" spans="1:2" x14ac:dyDescent="0.2">
      <c r="A5014"/>
      <c r="B5014" s="41"/>
    </row>
    <row r="5015" spans="1:2" x14ac:dyDescent="0.2">
      <c r="A5015"/>
      <c r="B5015" s="41"/>
    </row>
    <row r="5016" spans="1:2" x14ac:dyDescent="0.2">
      <c r="A5016"/>
      <c r="B5016" s="41"/>
    </row>
    <row r="5017" spans="1:2" x14ac:dyDescent="0.2">
      <c r="A5017"/>
      <c r="B5017" s="41"/>
    </row>
    <row r="5018" spans="1:2" x14ac:dyDescent="0.2">
      <c r="A5018"/>
      <c r="B5018" s="41"/>
    </row>
    <row r="5019" spans="1:2" x14ac:dyDescent="0.2">
      <c r="A5019"/>
      <c r="B5019" s="41"/>
    </row>
    <row r="5020" spans="1:2" x14ac:dyDescent="0.2">
      <c r="A5020"/>
      <c r="B5020" s="41"/>
    </row>
    <row r="5021" spans="1:2" x14ac:dyDescent="0.2">
      <c r="A5021"/>
      <c r="B5021" s="41"/>
    </row>
    <row r="5022" spans="1:2" x14ac:dyDescent="0.2">
      <c r="A5022"/>
      <c r="B5022" s="41"/>
    </row>
    <row r="5023" spans="1:2" x14ac:dyDescent="0.2">
      <c r="A5023"/>
      <c r="B5023" s="41"/>
    </row>
    <row r="5024" spans="1:2" x14ac:dyDescent="0.2">
      <c r="A5024"/>
      <c r="B5024" s="41"/>
    </row>
    <row r="5025" spans="1:2" x14ac:dyDescent="0.2">
      <c r="A5025"/>
      <c r="B5025" s="41"/>
    </row>
    <row r="5026" spans="1:2" x14ac:dyDescent="0.2">
      <c r="A5026"/>
      <c r="B5026" s="41"/>
    </row>
    <row r="5027" spans="1:2" x14ac:dyDescent="0.2">
      <c r="A5027"/>
      <c r="B5027" s="41"/>
    </row>
    <row r="5028" spans="1:2" x14ac:dyDescent="0.2">
      <c r="A5028"/>
      <c r="B5028" s="41"/>
    </row>
    <row r="5029" spans="1:2" x14ac:dyDescent="0.2">
      <c r="A5029"/>
      <c r="B5029" s="41"/>
    </row>
    <row r="5030" spans="1:2" x14ac:dyDescent="0.2">
      <c r="A5030"/>
      <c r="B5030" s="41"/>
    </row>
    <row r="5031" spans="1:2" x14ac:dyDescent="0.2">
      <c r="A5031"/>
      <c r="B5031" s="41"/>
    </row>
    <row r="5032" spans="1:2" x14ac:dyDescent="0.2">
      <c r="A5032"/>
      <c r="B5032" s="41"/>
    </row>
    <row r="5033" spans="1:2" x14ac:dyDescent="0.2">
      <c r="A5033"/>
      <c r="B5033" s="41"/>
    </row>
    <row r="5034" spans="1:2" x14ac:dyDescent="0.2">
      <c r="A5034"/>
      <c r="B5034" s="41"/>
    </row>
    <row r="5035" spans="1:2" x14ac:dyDescent="0.2">
      <c r="A5035"/>
      <c r="B5035" s="41"/>
    </row>
    <row r="5036" spans="1:2" x14ac:dyDescent="0.2">
      <c r="A5036"/>
      <c r="B5036" s="41"/>
    </row>
    <row r="5037" spans="1:2" x14ac:dyDescent="0.2">
      <c r="A5037"/>
      <c r="B5037" s="41"/>
    </row>
    <row r="5038" spans="1:2" x14ac:dyDescent="0.2">
      <c r="A5038"/>
      <c r="B5038" s="41"/>
    </row>
    <row r="5039" spans="1:2" x14ac:dyDescent="0.2">
      <c r="A5039"/>
      <c r="B5039" s="41"/>
    </row>
    <row r="5040" spans="1:2" x14ac:dyDescent="0.2">
      <c r="A5040"/>
      <c r="B5040" s="41"/>
    </row>
    <row r="5041" spans="1:2" x14ac:dyDescent="0.2">
      <c r="A5041"/>
      <c r="B5041" s="41"/>
    </row>
    <row r="5042" spans="1:2" x14ac:dyDescent="0.2">
      <c r="A5042"/>
      <c r="B5042" s="41"/>
    </row>
    <row r="5043" spans="1:2" x14ac:dyDescent="0.2">
      <c r="A5043"/>
      <c r="B5043" s="41"/>
    </row>
    <row r="5044" spans="1:2" x14ac:dyDescent="0.2">
      <c r="A5044"/>
      <c r="B5044" s="41"/>
    </row>
    <row r="5045" spans="1:2" x14ac:dyDescent="0.2">
      <c r="A5045"/>
      <c r="B5045" s="41"/>
    </row>
    <row r="5046" spans="1:2" x14ac:dyDescent="0.2">
      <c r="A5046"/>
      <c r="B5046" s="41"/>
    </row>
    <row r="5047" spans="1:2" x14ac:dyDescent="0.2">
      <c r="A5047"/>
      <c r="B5047" s="41"/>
    </row>
    <row r="5048" spans="1:2" x14ac:dyDescent="0.2">
      <c r="A5048"/>
      <c r="B5048" s="41"/>
    </row>
    <row r="5049" spans="1:2" x14ac:dyDescent="0.2">
      <c r="A5049"/>
      <c r="B5049" s="41"/>
    </row>
    <row r="5050" spans="1:2" x14ac:dyDescent="0.2">
      <c r="A5050"/>
      <c r="B5050" s="41"/>
    </row>
    <row r="5051" spans="1:2" x14ac:dyDescent="0.2">
      <c r="A5051"/>
      <c r="B5051" s="41"/>
    </row>
    <row r="5052" spans="1:2" x14ac:dyDescent="0.2">
      <c r="A5052"/>
      <c r="B5052" s="41"/>
    </row>
    <row r="5053" spans="1:2" x14ac:dyDescent="0.2">
      <c r="A5053"/>
      <c r="B5053" s="41"/>
    </row>
    <row r="5054" spans="1:2" x14ac:dyDescent="0.2">
      <c r="A5054"/>
      <c r="B5054" s="41"/>
    </row>
    <row r="5055" spans="1:2" x14ac:dyDescent="0.2">
      <c r="A5055"/>
      <c r="B5055" s="41"/>
    </row>
    <row r="5056" spans="1:2" x14ac:dyDescent="0.2">
      <c r="A5056"/>
      <c r="B5056" s="41"/>
    </row>
    <row r="5057" spans="1:2" x14ac:dyDescent="0.2">
      <c r="A5057"/>
      <c r="B5057" s="41"/>
    </row>
    <row r="5058" spans="1:2" x14ac:dyDescent="0.2">
      <c r="A5058"/>
      <c r="B5058" s="41"/>
    </row>
    <row r="5059" spans="1:2" x14ac:dyDescent="0.2">
      <c r="A5059"/>
      <c r="B5059" s="41"/>
    </row>
    <row r="5060" spans="1:2" x14ac:dyDescent="0.2">
      <c r="A5060"/>
      <c r="B5060" s="41"/>
    </row>
    <row r="5061" spans="1:2" x14ac:dyDescent="0.2">
      <c r="A5061"/>
      <c r="B5061" s="41"/>
    </row>
    <row r="5062" spans="1:2" x14ac:dyDescent="0.2">
      <c r="A5062"/>
      <c r="B5062" s="41"/>
    </row>
    <row r="5063" spans="1:2" x14ac:dyDescent="0.2">
      <c r="A5063"/>
      <c r="B5063" s="41"/>
    </row>
    <row r="5064" spans="1:2" x14ac:dyDescent="0.2">
      <c r="A5064"/>
      <c r="B5064" s="41"/>
    </row>
    <row r="5065" spans="1:2" x14ac:dyDescent="0.2">
      <c r="A5065"/>
      <c r="B5065" s="41"/>
    </row>
    <row r="5066" spans="1:2" x14ac:dyDescent="0.2">
      <c r="A5066"/>
      <c r="B5066" s="41"/>
    </row>
    <row r="5067" spans="1:2" x14ac:dyDescent="0.2">
      <c r="A5067"/>
      <c r="B5067" s="41"/>
    </row>
    <row r="5068" spans="1:2" x14ac:dyDescent="0.2">
      <c r="A5068"/>
      <c r="B5068" s="41"/>
    </row>
    <row r="5069" spans="1:2" x14ac:dyDescent="0.2">
      <c r="A5069"/>
      <c r="B5069" s="41"/>
    </row>
    <row r="5070" spans="1:2" x14ac:dyDescent="0.2">
      <c r="A5070"/>
      <c r="B5070" s="41"/>
    </row>
    <row r="5071" spans="1:2" x14ac:dyDescent="0.2">
      <c r="A5071"/>
      <c r="B5071" s="41"/>
    </row>
    <row r="5072" spans="1:2" x14ac:dyDescent="0.2">
      <c r="A5072"/>
      <c r="B5072" s="41"/>
    </row>
    <row r="5073" spans="1:2" x14ac:dyDescent="0.2">
      <c r="A5073"/>
      <c r="B5073" s="41"/>
    </row>
    <row r="5074" spans="1:2" x14ac:dyDescent="0.2">
      <c r="A5074"/>
      <c r="B5074" s="41"/>
    </row>
    <row r="5075" spans="1:2" x14ac:dyDescent="0.2">
      <c r="A5075"/>
      <c r="B5075" s="41"/>
    </row>
    <row r="5076" spans="1:2" x14ac:dyDescent="0.2">
      <c r="A5076"/>
      <c r="B5076" s="41"/>
    </row>
    <row r="5077" spans="1:2" x14ac:dyDescent="0.2">
      <c r="A5077"/>
      <c r="B5077" s="41"/>
    </row>
    <row r="5078" spans="1:2" x14ac:dyDescent="0.2">
      <c r="A5078"/>
      <c r="B5078" s="41"/>
    </row>
    <row r="5079" spans="1:2" x14ac:dyDescent="0.2">
      <c r="A5079"/>
      <c r="B5079" s="41"/>
    </row>
    <row r="5080" spans="1:2" x14ac:dyDescent="0.2">
      <c r="A5080"/>
      <c r="B5080" s="41"/>
    </row>
    <row r="5081" spans="1:2" x14ac:dyDescent="0.2">
      <c r="A5081"/>
      <c r="B5081" s="41"/>
    </row>
    <row r="5082" spans="1:2" x14ac:dyDescent="0.2">
      <c r="A5082"/>
      <c r="B5082" s="41"/>
    </row>
    <row r="5083" spans="1:2" x14ac:dyDescent="0.2">
      <c r="A5083"/>
      <c r="B5083" s="41"/>
    </row>
    <row r="5084" spans="1:2" x14ac:dyDescent="0.2">
      <c r="A5084"/>
      <c r="B5084" s="41"/>
    </row>
    <row r="5085" spans="1:2" x14ac:dyDescent="0.2">
      <c r="A5085"/>
      <c r="B5085" s="41"/>
    </row>
    <row r="5086" spans="1:2" x14ac:dyDescent="0.2">
      <c r="A5086"/>
      <c r="B5086" s="41"/>
    </row>
    <row r="5087" spans="1:2" x14ac:dyDescent="0.2">
      <c r="A5087"/>
      <c r="B5087" s="41"/>
    </row>
    <row r="5088" spans="1:2" x14ac:dyDescent="0.2">
      <c r="A5088"/>
      <c r="B5088" s="41"/>
    </row>
    <row r="5089" spans="1:2" x14ac:dyDescent="0.2">
      <c r="A5089"/>
      <c r="B5089" s="41"/>
    </row>
    <row r="5090" spans="1:2" x14ac:dyDescent="0.2">
      <c r="A5090"/>
      <c r="B5090" s="41"/>
    </row>
    <row r="5091" spans="1:2" x14ac:dyDescent="0.2">
      <c r="A5091"/>
      <c r="B5091" s="41"/>
    </row>
    <row r="5092" spans="1:2" x14ac:dyDescent="0.2">
      <c r="A5092"/>
      <c r="B5092" s="41"/>
    </row>
    <row r="5093" spans="1:2" x14ac:dyDescent="0.2">
      <c r="A5093"/>
      <c r="B5093" s="41"/>
    </row>
    <row r="5094" spans="1:2" x14ac:dyDescent="0.2">
      <c r="A5094"/>
      <c r="B5094" s="41"/>
    </row>
    <row r="5095" spans="1:2" x14ac:dyDescent="0.2">
      <c r="A5095"/>
      <c r="B5095" s="41"/>
    </row>
    <row r="5096" spans="1:2" x14ac:dyDescent="0.2">
      <c r="A5096"/>
      <c r="B5096" s="41"/>
    </row>
    <row r="5097" spans="1:2" x14ac:dyDescent="0.2">
      <c r="A5097"/>
      <c r="B5097" s="41"/>
    </row>
    <row r="5098" spans="1:2" x14ac:dyDescent="0.2">
      <c r="A5098"/>
      <c r="B5098" s="41"/>
    </row>
    <row r="5099" spans="1:2" x14ac:dyDescent="0.2">
      <c r="A5099"/>
      <c r="B5099" s="41"/>
    </row>
    <row r="5100" spans="1:2" x14ac:dyDescent="0.2">
      <c r="A5100"/>
      <c r="B5100" s="41"/>
    </row>
    <row r="5101" spans="1:2" x14ac:dyDescent="0.2">
      <c r="A5101"/>
      <c r="B5101" s="41"/>
    </row>
    <row r="5102" spans="1:2" x14ac:dyDescent="0.2">
      <c r="A5102"/>
      <c r="B5102" s="41"/>
    </row>
    <row r="5103" spans="1:2" x14ac:dyDescent="0.2">
      <c r="A5103"/>
      <c r="B5103" s="41"/>
    </row>
    <row r="5104" spans="1:2" x14ac:dyDescent="0.2">
      <c r="A5104"/>
      <c r="B5104" s="41"/>
    </row>
    <row r="5105" spans="1:2" x14ac:dyDescent="0.2">
      <c r="A5105"/>
      <c r="B5105" s="41"/>
    </row>
    <row r="5106" spans="1:2" x14ac:dyDescent="0.2">
      <c r="A5106"/>
      <c r="B5106" s="41"/>
    </row>
    <row r="5107" spans="1:2" x14ac:dyDescent="0.2">
      <c r="A5107"/>
      <c r="B5107" s="41"/>
    </row>
    <row r="5108" spans="1:2" x14ac:dyDescent="0.2">
      <c r="A5108"/>
      <c r="B5108" s="41"/>
    </row>
    <row r="5109" spans="1:2" x14ac:dyDescent="0.2">
      <c r="A5109"/>
      <c r="B5109" s="41"/>
    </row>
    <row r="5110" spans="1:2" x14ac:dyDescent="0.2">
      <c r="A5110"/>
      <c r="B5110" s="41"/>
    </row>
    <row r="5111" spans="1:2" x14ac:dyDescent="0.2">
      <c r="A5111"/>
      <c r="B5111" s="41"/>
    </row>
    <row r="5112" spans="1:2" x14ac:dyDescent="0.2">
      <c r="A5112"/>
      <c r="B5112" s="41"/>
    </row>
    <row r="5113" spans="1:2" x14ac:dyDescent="0.2">
      <c r="A5113"/>
      <c r="B5113" s="41"/>
    </row>
    <row r="5114" spans="1:2" x14ac:dyDescent="0.2">
      <c r="A5114"/>
      <c r="B5114" s="41"/>
    </row>
    <row r="5115" spans="1:2" x14ac:dyDescent="0.2">
      <c r="A5115"/>
      <c r="B5115" s="41"/>
    </row>
    <row r="5116" spans="1:2" x14ac:dyDescent="0.2">
      <c r="A5116"/>
      <c r="B5116" s="41"/>
    </row>
    <row r="5117" spans="1:2" x14ac:dyDescent="0.2">
      <c r="A5117"/>
      <c r="B5117" s="41"/>
    </row>
    <row r="5118" spans="1:2" x14ac:dyDescent="0.2">
      <c r="A5118"/>
      <c r="B5118" s="41"/>
    </row>
    <row r="5119" spans="1:2" x14ac:dyDescent="0.2">
      <c r="A5119"/>
      <c r="B5119" s="41"/>
    </row>
    <row r="5120" spans="1:2" x14ac:dyDescent="0.2">
      <c r="A5120"/>
      <c r="B5120" s="41"/>
    </row>
    <row r="5121" spans="1:2" x14ac:dyDescent="0.2">
      <c r="A5121"/>
      <c r="B5121" s="41"/>
    </row>
    <row r="5122" spans="1:2" x14ac:dyDescent="0.2">
      <c r="A5122"/>
      <c r="B5122" s="41"/>
    </row>
    <row r="5123" spans="1:2" x14ac:dyDescent="0.2">
      <c r="A5123"/>
      <c r="B5123" s="41"/>
    </row>
    <row r="5124" spans="1:2" x14ac:dyDescent="0.2">
      <c r="A5124"/>
      <c r="B5124" s="41"/>
    </row>
    <row r="5125" spans="1:2" x14ac:dyDescent="0.2">
      <c r="A5125"/>
      <c r="B5125" s="41"/>
    </row>
    <row r="5126" spans="1:2" x14ac:dyDescent="0.2">
      <c r="A5126"/>
      <c r="B5126" s="41"/>
    </row>
    <row r="5127" spans="1:2" x14ac:dyDescent="0.2">
      <c r="A5127"/>
      <c r="B5127" s="41"/>
    </row>
    <row r="5128" spans="1:2" x14ac:dyDescent="0.2">
      <c r="A5128"/>
      <c r="B5128" s="41"/>
    </row>
    <row r="5129" spans="1:2" x14ac:dyDescent="0.2">
      <c r="A5129"/>
      <c r="B5129" s="41"/>
    </row>
    <row r="5130" spans="1:2" x14ac:dyDescent="0.2">
      <c r="A5130"/>
      <c r="B5130" s="41"/>
    </row>
    <row r="5131" spans="1:2" x14ac:dyDescent="0.2">
      <c r="A5131"/>
      <c r="B5131" s="41"/>
    </row>
    <row r="5132" spans="1:2" x14ac:dyDescent="0.2">
      <c r="A5132"/>
      <c r="B5132" s="41"/>
    </row>
    <row r="5133" spans="1:2" x14ac:dyDescent="0.2">
      <c r="A5133"/>
      <c r="B5133" s="41"/>
    </row>
    <row r="5134" spans="1:2" x14ac:dyDescent="0.2">
      <c r="A5134"/>
      <c r="B5134" s="41"/>
    </row>
    <row r="5135" spans="1:2" x14ac:dyDescent="0.2">
      <c r="A5135"/>
      <c r="B5135" s="41"/>
    </row>
    <row r="5136" spans="1:2" x14ac:dyDescent="0.2">
      <c r="A5136"/>
      <c r="B5136" s="41"/>
    </row>
    <row r="5137" spans="1:2" x14ac:dyDescent="0.2">
      <c r="A5137"/>
      <c r="B5137" s="41"/>
    </row>
    <row r="5138" spans="1:2" x14ac:dyDescent="0.2">
      <c r="A5138"/>
      <c r="B5138" s="41"/>
    </row>
    <row r="5139" spans="1:2" x14ac:dyDescent="0.2">
      <c r="A5139"/>
      <c r="B5139" s="41"/>
    </row>
    <row r="5140" spans="1:2" x14ac:dyDescent="0.2">
      <c r="A5140"/>
      <c r="B5140" s="41"/>
    </row>
    <row r="5141" spans="1:2" x14ac:dyDescent="0.2">
      <c r="A5141"/>
      <c r="B5141" s="41"/>
    </row>
    <row r="5142" spans="1:2" x14ac:dyDescent="0.2">
      <c r="A5142"/>
      <c r="B5142" s="41"/>
    </row>
    <row r="5143" spans="1:2" x14ac:dyDescent="0.2">
      <c r="A5143"/>
      <c r="B5143" s="41"/>
    </row>
    <row r="5144" spans="1:2" x14ac:dyDescent="0.2">
      <c r="A5144"/>
      <c r="B5144" s="41"/>
    </row>
    <row r="5145" spans="1:2" x14ac:dyDescent="0.2">
      <c r="A5145"/>
      <c r="B5145" s="41"/>
    </row>
    <row r="5146" spans="1:2" x14ac:dyDescent="0.2">
      <c r="A5146"/>
      <c r="B5146" s="41"/>
    </row>
    <row r="5147" spans="1:2" x14ac:dyDescent="0.2">
      <c r="A5147"/>
      <c r="B5147" s="41"/>
    </row>
    <row r="5148" spans="1:2" x14ac:dyDescent="0.2">
      <c r="A5148"/>
      <c r="B5148" s="41"/>
    </row>
    <row r="5149" spans="1:2" x14ac:dyDescent="0.2">
      <c r="A5149"/>
      <c r="B5149" s="41"/>
    </row>
    <row r="5150" spans="1:2" x14ac:dyDescent="0.2">
      <c r="A5150"/>
      <c r="B5150" s="41"/>
    </row>
    <row r="5151" spans="1:2" x14ac:dyDescent="0.2">
      <c r="A5151"/>
      <c r="B5151" s="41"/>
    </row>
    <row r="5152" spans="1:2" x14ac:dyDescent="0.2">
      <c r="A5152"/>
      <c r="B5152" s="41"/>
    </row>
    <row r="5153" spans="1:2" x14ac:dyDescent="0.2">
      <c r="A5153"/>
      <c r="B5153" s="41"/>
    </row>
    <row r="5154" spans="1:2" x14ac:dyDescent="0.2">
      <c r="A5154"/>
      <c r="B5154" s="41"/>
    </row>
    <row r="5155" spans="1:2" x14ac:dyDescent="0.2">
      <c r="A5155"/>
      <c r="B5155" s="41"/>
    </row>
    <row r="5156" spans="1:2" x14ac:dyDescent="0.2">
      <c r="A5156"/>
      <c r="B5156" s="41"/>
    </row>
    <row r="5157" spans="1:2" x14ac:dyDescent="0.2">
      <c r="A5157"/>
      <c r="B5157" s="41"/>
    </row>
    <row r="5158" spans="1:2" x14ac:dyDescent="0.2">
      <c r="A5158"/>
      <c r="B5158" s="41"/>
    </row>
    <row r="5159" spans="1:2" x14ac:dyDescent="0.2">
      <c r="A5159"/>
      <c r="B5159" s="41"/>
    </row>
    <row r="5160" spans="1:2" x14ac:dyDescent="0.2">
      <c r="A5160"/>
      <c r="B5160" s="41"/>
    </row>
    <row r="5161" spans="1:2" x14ac:dyDescent="0.2">
      <c r="A5161"/>
      <c r="B5161" s="41"/>
    </row>
    <row r="5162" spans="1:2" x14ac:dyDescent="0.2">
      <c r="A5162"/>
      <c r="B5162" s="41"/>
    </row>
    <row r="5163" spans="1:2" x14ac:dyDescent="0.2">
      <c r="A5163"/>
      <c r="B5163" s="41"/>
    </row>
    <row r="5164" spans="1:2" x14ac:dyDescent="0.2">
      <c r="A5164"/>
      <c r="B5164" s="41"/>
    </row>
    <row r="5165" spans="1:2" x14ac:dyDescent="0.2">
      <c r="A5165"/>
      <c r="B5165" s="41"/>
    </row>
    <row r="5166" spans="1:2" x14ac:dyDescent="0.2">
      <c r="A5166"/>
      <c r="B5166" s="41"/>
    </row>
    <row r="5167" spans="1:2" x14ac:dyDescent="0.2">
      <c r="A5167"/>
      <c r="B5167" s="41"/>
    </row>
    <row r="5168" spans="1:2" x14ac:dyDescent="0.2">
      <c r="A5168"/>
      <c r="B5168" s="41"/>
    </row>
    <row r="5169" spans="1:2" x14ac:dyDescent="0.2">
      <c r="A5169"/>
      <c r="B5169" s="41"/>
    </row>
    <row r="5170" spans="1:2" x14ac:dyDescent="0.2">
      <c r="A5170"/>
      <c r="B5170" s="41"/>
    </row>
    <row r="5171" spans="1:2" x14ac:dyDescent="0.2">
      <c r="A5171"/>
      <c r="B5171" s="41"/>
    </row>
    <row r="5172" spans="1:2" x14ac:dyDescent="0.2">
      <c r="A5172"/>
      <c r="B5172" s="41"/>
    </row>
    <row r="5173" spans="1:2" x14ac:dyDescent="0.2">
      <c r="A5173"/>
      <c r="B5173" s="41"/>
    </row>
    <row r="5174" spans="1:2" x14ac:dyDescent="0.2">
      <c r="A5174"/>
      <c r="B5174" s="41"/>
    </row>
    <row r="5175" spans="1:2" x14ac:dyDescent="0.2">
      <c r="A5175"/>
      <c r="B5175" s="41"/>
    </row>
    <row r="5176" spans="1:2" x14ac:dyDescent="0.2">
      <c r="A5176"/>
      <c r="B5176" s="41"/>
    </row>
    <row r="5177" spans="1:2" x14ac:dyDescent="0.2">
      <c r="A5177"/>
      <c r="B5177" s="41"/>
    </row>
    <row r="5178" spans="1:2" x14ac:dyDescent="0.2">
      <c r="A5178"/>
      <c r="B5178" s="41"/>
    </row>
    <row r="5179" spans="1:2" x14ac:dyDescent="0.2">
      <c r="A5179"/>
      <c r="B5179" s="41"/>
    </row>
    <row r="5180" spans="1:2" x14ac:dyDescent="0.2">
      <c r="A5180"/>
      <c r="B5180" s="41"/>
    </row>
    <row r="5181" spans="1:2" x14ac:dyDescent="0.2">
      <c r="A5181"/>
      <c r="B5181" s="41"/>
    </row>
    <row r="5182" spans="1:2" x14ac:dyDescent="0.2">
      <c r="A5182"/>
      <c r="B5182" s="41"/>
    </row>
    <row r="5183" spans="1:2" x14ac:dyDescent="0.2">
      <c r="A5183"/>
      <c r="B5183" s="41"/>
    </row>
    <row r="5184" spans="1:2" x14ac:dyDescent="0.2">
      <c r="A5184"/>
      <c r="B5184" s="41"/>
    </row>
    <row r="5185" spans="1:2" x14ac:dyDescent="0.2">
      <c r="A5185"/>
      <c r="B5185" s="41"/>
    </row>
    <row r="5186" spans="1:2" x14ac:dyDescent="0.2">
      <c r="A5186"/>
      <c r="B5186" s="41"/>
    </row>
    <row r="5187" spans="1:2" x14ac:dyDescent="0.2">
      <c r="A5187"/>
      <c r="B5187" s="41"/>
    </row>
    <row r="5188" spans="1:2" x14ac:dyDescent="0.2">
      <c r="A5188"/>
      <c r="B5188" s="41"/>
    </row>
    <row r="5189" spans="1:2" x14ac:dyDescent="0.2">
      <c r="A5189"/>
      <c r="B5189" s="41"/>
    </row>
    <row r="5190" spans="1:2" x14ac:dyDescent="0.2">
      <c r="A5190"/>
      <c r="B5190" s="41"/>
    </row>
    <row r="5191" spans="1:2" x14ac:dyDescent="0.2">
      <c r="A5191"/>
      <c r="B5191" s="41"/>
    </row>
    <row r="5192" spans="1:2" x14ac:dyDescent="0.2">
      <c r="A5192"/>
      <c r="B5192" s="41"/>
    </row>
    <row r="5193" spans="1:2" x14ac:dyDescent="0.2">
      <c r="A5193"/>
      <c r="B5193" s="41"/>
    </row>
    <row r="5194" spans="1:2" x14ac:dyDescent="0.2">
      <c r="A5194"/>
      <c r="B5194" s="41"/>
    </row>
    <row r="5195" spans="1:2" x14ac:dyDescent="0.2">
      <c r="A5195"/>
      <c r="B5195" s="41"/>
    </row>
    <row r="5196" spans="1:2" x14ac:dyDescent="0.2">
      <c r="A5196"/>
      <c r="B5196" s="41"/>
    </row>
    <row r="5197" spans="1:2" x14ac:dyDescent="0.2">
      <c r="A5197"/>
      <c r="B5197" s="41"/>
    </row>
    <row r="5198" spans="1:2" x14ac:dyDescent="0.2">
      <c r="A5198"/>
      <c r="B5198" s="41"/>
    </row>
    <row r="5199" spans="1:2" x14ac:dyDescent="0.2">
      <c r="A5199"/>
      <c r="B5199" s="41"/>
    </row>
    <row r="5200" spans="1:2" x14ac:dyDescent="0.2">
      <c r="A5200"/>
      <c r="B5200" s="41"/>
    </row>
    <row r="5201" spans="1:2" x14ac:dyDescent="0.2">
      <c r="A5201"/>
      <c r="B5201" s="41"/>
    </row>
    <row r="5202" spans="1:2" x14ac:dyDescent="0.2">
      <c r="A5202"/>
      <c r="B5202" s="41"/>
    </row>
    <row r="5203" spans="1:2" x14ac:dyDescent="0.2">
      <c r="A5203"/>
      <c r="B5203" s="41"/>
    </row>
    <row r="5204" spans="1:2" x14ac:dyDescent="0.2">
      <c r="A5204"/>
      <c r="B5204" s="41"/>
    </row>
    <row r="5205" spans="1:2" x14ac:dyDescent="0.2">
      <c r="A5205"/>
      <c r="B5205" s="41"/>
    </row>
    <row r="5206" spans="1:2" x14ac:dyDescent="0.2">
      <c r="A5206"/>
      <c r="B5206" s="41"/>
    </row>
    <row r="5207" spans="1:2" x14ac:dyDescent="0.2">
      <c r="A5207"/>
      <c r="B5207" s="41"/>
    </row>
    <row r="5208" spans="1:2" x14ac:dyDescent="0.2">
      <c r="A5208"/>
      <c r="B5208" s="41"/>
    </row>
    <row r="5209" spans="1:2" x14ac:dyDescent="0.2">
      <c r="A5209"/>
      <c r="B5209" s="41"/>
    </row>
    <row r="5210" spans="1:2" x14ac:dyDescent="0.2">
      <c r="A5210"/>
      <c r="B5210" s="41"/>
    </row>
    <row r="5211" spans="1:2" x14ac:dyDescent="0.2">
      <c r="A5211"/>
      <c r="B5211" s="41"/>
    </row>
    <row r="5212" spans="1:2" x14ac:dyDescent="0.2">
      <c r="A5212"/>
      <c r="B5212" s="41"/>
    </row>
    <row r="5213" spans="1:2" x14ac:dyDescent="0.2">
      <c r="A5213"/>
      <c r="B5213" s="41"/>
    </row>
    <row r="5214" spans="1:2" x14ac:dyDescent="0.2">
      <c r="A5214"/>
      <c r="B5214" s="41"/>
    </row>
    <row r="5215" spans="1:2" x14ac:dyDescent="0.2">
      <c r="A5215"/>
      <c r="B5215" s="41"/>
    </row>
    <row r="5216" spans="1:2" x14ac:dyDescent="0.2">
      <c r="A5216"/>
      <c r="B5216" s="41"/>
    </row>
    <row r="5217" spans="1:2" x14ac:dyDescent="0.2">
      <c r="A5217"/>
      <c r="B5217" s="41"/>
    </row>
    <row r="5218" spans="1:2" x14ac:dyDescent="0.2">
      <c r="A5218"/>
      <c r="B5218" s="41"/>
    </row>
    <row r="5219" spans="1:2" x14ac:dyDescent="0.2">
      <c r="A5219"/>
      <c r="B5219" s="41"/>
    </row>
    <row r="5220" spans="1:2" x14ac:dyDescent="0.2">
      <c r="A5220"/>
      <c r="B5220" s="41"/>
    </row>
    <row r="5221" spans="1:2" x14ac:dyDescent="0.2">
      <c r="A5221"/>
      <c r="B5221" s="41"/>
    </row>
    <row r="5222" spans="1:2" x14ac:dyDescent="0.2">
      <c r="A5222"/>
      <c r="B5222" s="41"/>
    </row>
    <row r="5223" spans="1:2" x14ac:dyDescent="0.2">
      <c r="A5223"/>
      <c r="B5223" s="41"/>
    </row>
    <row r="5224" spans="1:2" x14ac:dyDescent="0.2">
      <c r="A5224"/>
      <c r="B5224" s="41"/>
    </row>
    <row r="5225" spans="1:2" x14ac:dyDescent="0.2">
      <c r="A5225"/>
      <c r="B5225" s="41"/>
    </row>
    <row r="5226" spans="1:2" x14ac:dyDescent="0.2">
      <c r="A5226"/>
      <c r="B5226" s="41"/>
    </row>
    <row r="5227" spans="1:2" x14ac:dyDescent="0.2">
      <c r="A5227"/>
      <c r="B5227" s="41"/>
    </row>
    <row r="5228" spans="1:2" x14ac:dyDescent="0.2">
      <c r="A5228"/>
      <c r="B5228" s="41"/>
    </row>
    <row r="5229" spans="1:2" x14ac:dyDescent="0.2">
      <c r="A5229"/>
      <c r="B5229" s="41"/>
    </row>
    <row r="5230" spans="1:2" x14ac:dyDescent="0.2">
      <c r="A5230"/>
      <c r="B5230" s="41"/>
    </row>
    <row r="5231" spans="1:2" x14ac:dyDescent="0.2">
      <c r="A5231"/>
      <c r="B5231" s="41"/>
    </row>
    <row r="5232" spans="1:2" x14ac:dyDescent="0.2">
      <c r="A5232"/>
      <c r="B5232" s="41"/>
    </row>
    <row r="5233" spans="1:2" x14ac:dyDescent="0.2">
      <c r="A5233"/>
      <c r="B5233" s="41"/>
    </row>
    <row r="5234" spans="1:2" x14ac:dyDescent="0.2">
      <c r="A5234"/>
      <c r="B5234" s="41"/>
    </row>
    <row r="5235" spans="1:2" x14ac:dyDescent="0.2">
      <c r="A5235"/>
      <c r="B5235" s="41"/>
    </row>
    <row r="5236" spans="1:2" x14ac:dyDescent="0.2">
      <c r="A5236"/>
      <c r="B5236" s="41"/>
    </row>
    <row r="5237" spans="1:2" x14ac:dyDescent="0.2">
      <c r="A5237"/>
      <c r="B5237" s="41"/>
    </row>
    <row r="5238" spans="1:2" x14ac:dyDescent="0.2">
      <c r="A5238"/>
      <c r="B5238" s="41"/>
    </row>
    <row r="5239" spans="1:2" x14ac:dyDescent="0.2">
      <c r="A5239"/>
      <c r="B5239" s="41"/>
    </row>
    <row r="5240" spans="1:2" x14ac:dyDescent="0.2">
      <c r="A5240"/>
      <c r="B5240" s="41"/>
    </row>
    <row r="5241" spans="1:2" x14ac:dyDescent="0.2">
      <c r="A5241"/>
      <c r="B5241" s="41"/>
    </row>
    <row r="5242" spans="1:2" x14ac:dyDescent="0.2">
      <c r="A5242"/>
      <c r="B5242" s="41"/>
    </row>
    <row r="5243" spans="1:2" x14ac:dyDescent="0.2">
      <c r="A5243"/>
      <c r="B5243" s="41"/>
    </row>
    <row r="5244" spans="1:2" x14ac:dyDescent="0.2">
      <c r="A5244"/>
      <c r="B5244" s="41"/>
    </row>
    <row r="5245" spans="1:2" x14ac:dyDescent="0.2">
      <c r="A5245"/>
      <c r="B5245" s="41"/>
    </row>
    <row r="5246" spans="1:2" x14ac:dyDescent="0.2">
      <c r="A5246"/>
      <c r="B5246" s="41"/>
    </row>
    <row r="5247" spans="1:2" x14ac:dyDescent="0.2">
      <c r="A5247"/>
      <c r="B5247" s="41"/>
    </row>
    <row r="5248" spans="1:2" x14ac:dyDescent="0.2">
      <c r="A5248"/>
      <c r="B5248" s="41"/>
    </row>
    <row r="5249" spans="1:2" x14ac:dyDescent="0.2">
      <c r="A5249"/>
      <c r="B5249" s="41"/>
    </row>
    <row r="5250" spans="1:2" x14ac:dyDescent="0.2">
      <c r="A5250"/>
      <c r="B5250" s="41"/>
    </row>
    <row r="5251" spans="1:2" x14ac:dyDescent="0.2">
      <c r="A5251"/>
      <c r="B5251" s="41"/>
    </row>
    <row r="5252" spans="1:2" x14ac:dyDescent="0.2">
      <c r="A5252"/>
      <c r="B5252" s="41"/>
    </row>
    <row r="5253" spans="1:2" x14ac:dyDescent="0.2">
      <c r="A5253"/>
      <c r="B5253" s="41"/>
    </row>
    <row r="5254" spans="1:2" x14ac:dyDescent="0.2">
      <c r="A5254"/>
      <c r="B5254" s="41"/>
    </row>
    <row r="5255" spans="1:2" x14ac:dyDescent="0.2">
      <c r="A5255"/>
      <c r="B5255" s="41"/>
    </row>
    <row r="5256" spans="1:2" x14ac:dyDescent="0.2">
      <c r="A5256"/>
      <c r="B5256" s="41"/>
    </row>
    <row r="5257" spans="1:2" x14ac:dyDescent="0.2">
      <c r="A5257"/>
      <c r="B5257" s="41"/>
    </row>
    <row r="5258" spans="1:2" x14ac:dyDescent="0.2">
      <c r="A5258"/>
      <c r="B5258" s="41"/>
    </row>
    <row r="5259" spans="1:2" x14ac:dyDescent="0.2">
      <c r="A5259"/>
      <c r="B5259" s="41"/>
    </row>
    <row r="5260" spans="1:2" x14ac:dyDescent="0.2">
      <c r="A5260"/>
      <c r="B5260" s="41"/>
    </row>
    <row r="5261" spans="1:2" x14ac:dyDescent="0.2">
      <c r="A5261"/>
      <c r="B5261" s="41"/>
    </row>
    <row r="5262" spans="1:2" x14ac:dyDescent="0.2">
      <c r="A5262"/>
      <c r="B5262" s="41"/>
    </row>
    <row r="5263" spans="1:2" x14ac:dyDescent="0.2">
      <c r="A5263"/>
      <c r="B5263" s="41"/>
    </row>
    <row r="5264" spans="1:2" x14ac:dyDescent="0.2">
      <c r="A5264"/>
      <c r="B5264" s="41"/>
    </row>
    <row r="5265" spans="1:2" x14ac:dyDescent="0.2">
      <c r="A5265"/>
      <c r="B5265" s="41"/>
    </row>
    <row r="5266" spans="1:2" x14ac:dyDescent="0.2">
      <c r="A5266"/>
      <c r="B5266" s="41"/>
    </row>
    <row r="5267" spans="1:2" x14ac:dyDescent="0.2">
      <c r="A5267"/>
      <c r="B5267" s="41"/>
    </row>
    <row r="5268" spans="1:2" x14ac:dyDescent="0.2">
      <c r="A5268"/>
      <c r="B5268" s="41"/>
    </row>
    <row r="5269" spans="1:2" x14ac:dyDescent="0.2">
      <c r="A5269"/>
      <c r="B5269" s="41"/>
    </row>
    <row r="5270" spans="1:2" x14ac:dyDescent="0.2">
      <c r="A5270"/>
      <c r="B5270" s="41"/>
    </row>
    <row r="5271" spans="1:2" x14ac:dyDescent="0.2">
      <c r="A5271"/>
      <c r="B5271" s="41"/>
    </row>
    <row r="5272" spans="1:2" x14ac:dyDescent="0.2">
      <c r="A5272"/>
      <c r="B5272" s="41"/>
    </row>
    <row r="5273" spans="1:2" x14ac:dyDescent="0.2">
      <c r="A5273"/>
      <c r="B5273" s="41"/>
    </row>
    <row r="5274" spans="1:2" x14ac:dyDescent="0.2">
      <c r="A5274"/>
      <c r="B5274" s="41"/>
    </row>
    <row r="5275" spans="1:2" x14ac:dyDescent="0.2">
      <c r="A5275"/>
      <c r="B5275" s="41"/>
    </row>
    <row r="5276" spans="1:2" x14ac:dyDescent="0.2">
      <c r="A5276"/>
      <c r="B5276" s="41"/>
    </row>
    <row r="5277" spans="1:2" x14ac:dyDescent="0.2">
      <c r="A5277"/>
      <c r="B5277" s="41"/>
    </row>
    <row r="5278" spans="1:2" x14ac:dyDescent="0.2">
      <c r="A5278"/>
      <c r="B5278" s="41"/>
    </row>
    <row r="5279" spans="1:2" x14ac:dyDescent="0.2">
      <c r="A5279"/>
      <c r="B5279" s="41"/>
    </row>
    <row r="5280" spans="1:2" x14ac:dyDescent="0.2">
      <c r="A5280"/>
      <c r="B5280" s="41"/>
    </row>
    <row r="5281" spans="1:2" x14ac:dyDescent="0.2">
      <c r="A5281"/>
      <c r="B5281" s="41"/>
    </row>
    <row r="5282" spans="1:2" x14ac:dyDescent="0.2">
      <c r="A5282"/>
      <c r="B5282" s="41"/>
    </row>
    <row r="5283" spans="1:2" x14ac:dyDescent="0.2">
      <c r="A5283"/>
      <c r="B5283" s="41"/>
    </row>
    <row r="5284" spans="1:2" x14ac:dyDescent="0.2">
      <c r="A5284"/>
      <c r="B5284" s="41"/>
    </row>
    <row r="5285" spans="1:2" x14ac:dyDescent="0.2">
      <c r="A5285"/>
      <c r="B5285" s="41"/>
    </row>
    <row r="5286" spans="1:2" x14ac:dyDescent="0.2">
      <c r="A5286"/>
      <c r="B5286" s="41"/>
    </row>
    <row r="5287" spans="1:2" x14ac:dyDescent="0.2">
      <c r="A5287"/>
      <c r="B5287" s="41"/>
    </row>
    <row r="5288" spans="1:2" x14ac:dyDescent="0.2">
      <c r="A5288"/>
      <c r="B5288" s="41"/>
    </row>
    <row r="5289" spans="1:2" x14ac:dyDescent="0.2">
      <c r="A5289"/>
      <c r="B5289" s="41"/>
    </row>
    <row r="5290" spans="1:2" x14ac:dyDescent="0.2">
      <c r="A5290"/>
      <c r="B5290" s="41"/>
    </row>
    <row r="5291" spans="1:2" x14ac:dyDescent="0.2">
      <c r="A5291"/>
      <c r="B5291" s="41"/>
    </row>
    <row r="5292" spans="1:2" x14ac:dyDescent="0.2">
      <c r="A5292"/>
      <c r="B5292" s="41"/>
    </row>
    <row r="5293" spans="1:2" x14ac:dyDescent="0.2">
      <c r="A5293"/>
      <c r="B5293" s="41"/>
    </row>
    <row r="5294" spans="1:2" x14ac:dyDescent="0.2">
      <c r="A5294"/>
      <c r="B5294" s="41"/>
    </row>
    <row r="5295" spans="1:2" x14ac:dyDescent="0.2">
      <c r="A5295"/>
      <c r="B5295" s="41"/>
    </row>
    <row r="5296" spans="1:2" x14ac:dyDescent="0.2">
      <c r="A5296"/>
      <c r="B5296" s="41"/>
    </row>
    <row r="5297" spans="1:2" x14ac:dyDescent="0.2">
      <c r="A5297"/>
      <c r="B5297" s="41"/>
    </row>
    <row r="5298" spans="1:2" x14ac:dyDescent="0.2">
      <c r="A5298"/>
      <c r="B5298" s="41"/>
    </row>
    <row r="5299" spans="1:2" x14ac:dyDescent="0.2">
      <c r="A5299"/>
      <c r="B5299" s="41"/>
    </row>
    <row r="5300" spans="1:2" x14ac:dyDescent="0.2">
      <c r="A5300"/>
      <c r="B5300" s="41"/>
    </row>
    <row r="5301" spans="1:2" x14ac:dyDescent="0.2">
      <c r="A5301"/>
      <c r="B5301" s="41"/>
    </row>
    <row r="5302" spans="1:2" x14ac:dyDescent="0.2">
      <c r="A5302"/>
      <c r="B5302" s="41"/>
    </row>
    <row r="5303" spans="1:2" x14ac:dyDescent="0.2">
      <c r="A5303"/>
      <c r="B5303" s="41"/>
    </row>
    <row r="5304" spans="1:2" x14ac:dyDescent="0.2">
      <c r="A5304"/>
      <c r="B5304" s="41"/>
    </row>
    <row r="5305" spans="1:2" x14ac:dyDescent="0.2">
      <c r="A5305"/>
      <c r="B5305" s="41"/>
    </row>
    <row r="5306" spans="1:2" x14ac:dyDescent="0.2">
      <c r="A5306"/>
      <c r="B5306" s="41"/>
    </row>
    <row r="5307" spans="1:2" x14ac:dyDescent="0.2">
      <c r="A5307"/>
      <c r="B5307" s="41"/>
    </row>
    <row r="5308" spans="1:2" x14ac:dyDescent="0.2">
      <c r="A5308"/>
      <c r="B5308" s="41"/>
    </row>
    <row r="5309" spans="1:2" x14ac:dyDescent="0.2">
      <c r="A5309"/>
      <c r="B5309" s="41"/>
    </row>
    <row r="5310" spans="1:2" x14ac:dyDescent="0.2">
      <c r="A5310"/>
      <c r="B5310" s="41"/>
    </row>
    <row r="5311" spans="1:2" x14ac:dyDescent="0.2">
      <c r="A5311"/>
      <c r="B5311" s="41"/>
    </row>
    <row r="5312" spans="1:2" x14ac:dyDescent="0.2">
      <c r="A5312"/>
      <c r="B5312" s="41"/>
    </row>
    <row r="5313" spans="1:2" x14ac:dyDescent="0.2">
      <c r="A5313"/>
      <c r="B5313" s="41"/>
    </row>
    <row r="5314" spans="1:2" x14ac:dyDescent="0.2">
      <c r="A5314"/>
      <c r="B5314" s="41"/>
    </row>
    <row r="5315" spans="1:2" x14ac:dyDescent="0.2">
      <c r="A5315"/>
      <c r="B5315" s="41"/>
    </row>
    <row r="5316" spans="1:2" x14ac:dyDescent="0.2">
      <c r="A5316"/>
      <c r="B5316" s="41"/>
    </row>
    <row r="5317" spans="1:2" x14ac:dyDescent="0.2">
      <c r="A5317"/>
      <c r="B5317" s="41"/>
    </row>
    <row r="5318" spans="1:2" x14ac:dyDescent="0.2">
      <c r="A5318"/>
      <c r="B5318" s="41"/>
    </row>
    <row r="5319" spans="1:2" x14ac:dyDescent="0.2">
      <c r="A5319"/>
      <c r="B5319" s="41"/>
    </row>
    <row r="5320" spans="1:2" x14ac:dyDescent="0.2">
      <c r="A5320"/>
      <c r="B5320" s="41"/>
    </row>
    <row r="5321" spans="1:2" x14ac:dyDescent="0.2">
      <c r="A5321"/>
      <c r="B5321" s="41"/>
    </row>
    <row r="5322" spans="1:2" x14ac:dyDescent="0.2">
      <c r="A5322"/>
      <c r="B5322" s="41"/>
    </row>
    <row r="5323" spans="1:2" x14ac:dyDescent="0.2">
      <c r="A5323"/>
      <c r="B5323" s="41"/>
    </row>
    <row r="5324" spans="1:2" x14ac:dyDescent="0.2">
      <c r="A5324"/>
      <c r="B5324" s="41"/>
    </row>
    <row r="5325" spans="1:2" x14ac:dyDescent="0.2">
      <c r="A5325"/>
      <c r="B5325" s="41"/>
    </row>
    <row r="5326" spans="1:2" x14ac:dyDescent="0.2">
      <c r="A5326"/>
      <c r="B5326" s="41"/>
    </row>
    <row r="5327" spans="1:2" x14ac:dyDescent="0.2">
      <c r="A5327"/>
      <c r="B5327" s="41"/>
    </row>
    <row r="5328" spans="1:2" x14ac:dyDescent="0.2">
      <c r="A5328"/>
      <c r="B5328" s="41"/>
    </row>
    <row r="5329" spans="1:2" x14ac:dyDescent="0.2">
      <c r="A5329"/>
      <c r="B5329" s="41"/>
    </row>
    <row r="5330" spans="1:2" x14ac:dyDescent="0.2">
      <c r="A5330"/>
      <c r="B5330" s="41"/>
    </row>
    <row r="5331" spans="1:2" x14ac:dyDescent="0.2">
      <c r="A5331"/>
      <c r="B5331" s="41"/>
    </row>
    <row r="5332" spans="1:2" x14ac:dyDescent="0.2">
      <c r="A5332"/>
      <c r="B5332" s="41"/>
    </row>
    <row r="5333" spans="1:2" x14ac:dyDescent="0.2">
      <c r="A5333"/>
      <c r="B5333" s="41"/>
    </row>
    <row r="5334" spans="1:2" x14ac:dyDescent="0.2">
      <c r="A5334"/>
      <c r="B5334" s="41"/>
    </row>
    <row r="5335" spans="1:2" x14ac:dyDescent="0.2">
      <c r="A5335"/>
      <c r="B5335" s="41"/>
    </row>
    <row r="5336" spans="1:2" x14ac:dyDescent="0.2">
      <c r="A5336"/>
      <c r="B5336" s="41"/>
    </row>
    <row r="5337" spans="1:2" x14ac:dyDescent="0.2">
      <c r="A5337"/>
      <c r="B5337" s="41"/>
    </row>
    <row r="5338" spans="1:2" x14ac:dyDescent="0.2">
      <c r="A5338"/>
      <c r="B5338" s="41"/>
    </row>
    <row r="5339" spans="1:2" x14ac:dyDescent="0.2">
      <c r="A5339"/>
      <c r="B5339" s="41"/>
    </row>
    <row r="5340" spans="1:2" x14ac:dyDescent="0.2">
      <c r="A5340"/>
      <c r="B5340" s="41"/>
    </row>
    <row r="5341" spans="1:2" x14ac:dyDescent="0.2">
      <c r="A5341"/>
      <c r="B5341" s="41"/>
    </row>
    <row r="5342" spans="1:2" x14ac:dyDescent="0.2">
      <c r="A5342"/>
      <c r="B5342" s="41"/>
    </row>
    <row r="5343" spans="1:2" x14ac:dyDescent="0.2">
      <c r="A5343"/>
      <c r="B5343" s="41"/>
    </row>
    <row r="5344" spans="1:2" x14ac:dyDescent="0.2">
      <c r="A5344"/>
      <c r="B5344" s="41"/>
    </row>
    <row r="5345" spans="1:2" x14ac:dyDescent="0.2">
      <c r="A5345"/>
      <c r="B5345" s="41"/>
    </row>
    <row r="5346" spans="1:2" x14ac:dyDescent="0.2">
      <c r="A5346"/>
      <c r="B5346" s="41"/>
    </row>
    <row r="5347" spans="1:2" x14ac:dyDescent="0.2">
      <c r="A5347"/>
      <c r="B5347" s="41"/>
    </row>
    <row r="5348" spans="1:2" x14ac:dyDescent="0.2">
      <c r="A5348"/>
      <c r="B5348" s="41"/>
    </row>
    <row r="5349" spans="1:2" x14ac:dyDescent="0.2">
      <c r="A5349"/>
      <c r="B5349" s="41"/>
    </row>
    <row r="5350" spans="1:2" x14ac:dyDescent="0.2">
      <c r="A5350"/>
      <c r="B5350" s="41"/>
    </row>
    <row r="5351" spans="1:2" x14ac:dyDescent="0.2">
      <c r="A5351"/>
      <c r="B5351" s="41"/>
    </row>
    <row r="5352" spans="1:2" x14ac:dyDescent="0.2">
      <c r="A5352"/>
      <c r="B5352" s="41"/>
    </row>
    <row r="5353" spans="1:2" x14ac:dyDescent="0.2">
      <c r="A5353"/>
      <c r="B5353" s="41"/>
    </row>
    <row r="5354" spans="1:2" x14ac:dyDescent="0.2">
      <c r="A5354"/>
      <c r="B5354" s="41"/>
    </row>
    <row r="5355" spans="1:2" x14ac:dyDescent="0.2">
      <c r="A5355"/>
      <c r="B5355" s="41"/>
    </row>
    <row r="5356" spans="1:2" x14ac:dyDescent="0.2">
      <c r="A5356"/>
      <c r="B5356" s="41"/>
    </row>
    <row r="5357" spans="1:2" x14ac:dyDescent="0.2">
      <c r="A5357"/>
      <c r="B5357" s="41"/>
    </row>
    <row r="5358" spans="1:2" x14ac:dyDescent="0.2">
      <c r="A5358"/>
      <c r="B5358" s="41"/>
    </row>
    <row r="5359" spans="1:2" x14ac:dyDescent="0.2">
      <c r="A5359"/>
      <c r="B5359" s="41"/>
    </row>
    <row r="5360" spans="1:2" x14ac:dyDescent="0.2">
      <c r="A5360"/>
      <c r="B5360" s="41"/>
    </row>
    <row r="5361" spans="1:2" x14ac:dyDescent="0.2">
      <c r="A5361"/>
      <c r="B5361" s="41"/>
    </row>
    <row r="5362" spans="1:2" x14ac:dyDescent="0.2">
      <c r="A5362"/>
      <c r="B5362" s="41"/>
    </row>
    <row r="5363" spans="1:2" x14ac:dyDescent="0.2">
      <c r="A5363"/>
      <c r="B5363" s="41"/>
    </row>
    <row r="5364" spans="1:2" x14ac:dyDescent="0.2">
      <c r="A5364"/>
      <c r="B5364" s="41"/>
    </row>
    <row r="5365" spans="1:2" x14ac:dyDescent="0.2">
      <c r="A5365"/>
      <c r="B5365" s="41"/>
    </row>
    <row r="5366" spans="1:2" x14ac:dyDescent="0.2">
      <c r="A5366"/>
      <c r="B5366" s="41"/>
    </row>
    <row r="5367" spans="1:2" x14ac:dyDescent="0.2">
      <c r="A5367"/>
      <c r="B5367" s="41"/>
    </row>
    <row r="5368" spans="1:2" x14ac:dyDescent="0.2">
      <c r="A5368"/>
      <c r="B5368" s="41"/>
    </row>
    <row r="5369" spans="1:2" x14ac:dyDescent="0.2">
      <c r="A5369"/>
      <c r="B5369" s="41"/>
    </row>
    <row r="5370" spans="1:2" x14ac:dyDescent="0.2">
      <c r="A5370"/>
      <c r="B5370" s="41"/>
    </row>
    <row r="5371" spans="1:2" x14ac:dyDescent="0.2">
      <c r="A5371"/>
      <c r="B5371" s="41"/>
    </row>
    <row r="5372" spans="1:2" x14ac:dyDescent="0.2">
      <c r="A5372"/>
      <c r="B5372" s="41"/>
    </row>
    <row r="5373" spans="1:2" x14ac:dyDescent="0.2">
      <c r="A5373"/>
      <c r="B5373" s="41"/>
    </row>
    <row r="5374" spans="1:2" x14ac:dyDescent="0.2">
      <c r="A5374"/>
      <c r="B5374" s="41"/>
    </row>
    <row r="5375" spans="1:2" x14ac:dyDescent="0.2">
      <c r="A5375"/>
      <c r="B5375" s="41"/>
    </row>
    <row r="5376" spans="1:2" x14ac:dyDescent="0.2">
      <c r="A5376"/>
      <c r="B5376" s="41"/>
    </row>
    <row r="5377" spans="1:2" x14ac:dyDescent="0.2">
      <c r="A5377"/>
      <c r="B5377" s="41"/>
    </row>
    <row r="5378" spans="1:2" x14ac:dyDescent="0.2">
      <c r="A5378"/>
      <c r="B5378" s="41"/>
    </row>
    <row r="5379" spans="1:2" x14ac:dyDescent="0.2">
      <c r="A5379"/>
      <c r="B5379" s="41"/>
    </row>
    <row r="5380" spans="1:2" x14ac:dyDescent="0.2">
      <c r="A5380"/>
      <c r="B5380" s="41"/>
    </row>
    <row r="5381" spans="1:2" x14ac:dyDescent="0.2">
      <c r="A5381"/>
      <c r="B5381" s="41"/>
    </row>
    <row r="5382" spans="1:2" x14ac:dyDescent="0.2">
      <c r="A5382"/>
      <c r="B5382" s="41"/>
    </row>
    <row r="5383" spans="1:2" x14ac:dyDescent="0.2">
      <c r="A5383"/>
      <c r="B5383" s="41"/>
    </row>
    <row r="5384" spans="1:2" x14ac:dyDescent="0.2">
      <c r="A5384"/>
      <c r="B5384" s="41"/>
    </row>
    <row r="5385" spans="1:2" x14ac:dyDescent="0.2">
      <c r="A5385"/>
      <c r="B5385" s="41"/>
    </row>
    <row r="5386" spans="1:2" x14ac:dyDescent="0.2">
      <c r="A5386"/>
      <c r="B5386" s="41"/>
    </row>
    <row r="5387" spans="1:2" x14ac:dyDescent="0.2">
      <c r="A5387"/>
      <c r="B5387" s="41"/>
    </row>
    <row r="5388" spans="1:2" x14ac:dyDescent="0.2">
      <c r="A5388"/>
      <c r="B5388" s="41"/>
    </row>
    <row r="5389" spans="1:2" x14ac:dyDescent="0.2">
      <c r="A5389"/>
      <c r="B5389" s="41"/>
    </row>
    <row r="5390" spans="1:2" x14ac:dyDescent="0.2">
      <c r="A5390"/>
      <c r="B5390" s="41"/>
    </row>
    <row r="5391" spans="1:2" x14ac:dyDescent="0.2">
      <c r="A5391"/>
      <c r="B5391" s="41"/>
    </row>
    <row r="5392" spans="1:2" x14ac:dyDescent="0.2">
      <c r="A5392"/>
      <c r="B5392" s="41"/>
    </row>
    <row r="5393" spans="1:2" x14ac:dyDescent="0.2">
      <c r="A5393"/>
      <c r="B5393" s="41"/>
    </row>
    <row r="5394" spans="1:2" x14ac:dyDescent="0.2">
      <c r="A5394"/>
      <c r="B5394" s="41"/>
    </row>
    <row r="5395" spans="1:2" x14ac:dyDescent="0.2">
      <c r="A5395"/>
      <c r="B5395" s="41"/>
    </row>
    <row r="5396" spans="1:2" x14ac:dyDescent="0.2">
      <c r="A5396"/>
      <c r="B5396" s="41"/>
    </row>
    <row r="5397" spans="1:2" x14ac:dyDescent="0.2">
      <c r="A5397"/>
      <c r="B5397" s="41"/>
    </row>
    <row r="5398" spans="1:2" x14ac:dyDescent="0.2">
      <c r="A5398"/>
      <c r="B5398" s="41"/>
    </row>
    <row r="5399" spans="1:2" x14ac:dyDescent="0.2">
      <c r="A5399"/>
      <c r="B5399" s="41"/>
    </row>
    <row r="5400" spans="1:2" x14ac:dyDescent="0.2">
      <c r="A5400"/>
      <c r="B5400" s="41"/>
    </row>
    <row r="5401" spans="1:2" x14ac:dyDescent="0.2">
      <c r="A5401"/>
      <c r="B5401" s="41"/>
    </row>
    <row r="5402" spans="1:2" x14ac:dyDescent="0.2">
      <c r="A5402"/>
      <c r="B5402" s="41"/>
    </row>
    <row r="5403" spans="1:2" x14ac:dyDescent="0.2">
      <c r="A5403"/>
      <c r="B5403" s="41"/>
    </row>
    <row r="5404" spans="1:2" x14ac:dyDescent="0.2">
      <c r="A5404"/>
      <c r="B5404" s="41"/>
    </row>
    <row r="5405" spans="1:2" x14ac:dyDescent="0.2">
      <c r="A5405"/>
      <c r="B5405" s="41"/>
    </row>
    <row r="5406" spans="1:2" x14ac:dyDescent="0.2">
      <c r="A5406"/>
      <c r="B5406" s="41"/>
    </row>
    <row r="5407" spans="1:2" x14ac:dyDescent="0.2">
      <c r="A5407"/>
      <c r="B5407" s="41"/>
    </row>
    <row r="5408" spans="1:2" x14ac:dyDescent="0.2">
      <c r="A5408"/>
      <c r="B5408" s="41"/>
    </row>
    <row r="5409" spans="1:2" x14ac:dyDescent="0.2">
      <c r="A5409"/>
      <c r="B5409" s="41"/>
    </row>
    <row r="5410" spans="1:2" x14ac:dyDescent="0.2">
      <c r="A5410"/>
      <c r="B5410" s="41"/>
    </row>
    <row r="5411" spans="1:2" x14ac:dyDescent="0.2">
      <c r="A5411"/>
      <c r="B5411" s="41"/>
    </row>
    <row r="5412" spans="1:2" x14ac:dyDescent="0.2">
      <c r="A5412"/>
      <c r="B5412" s="41"/>
    </row>
    <row r="5413" spans="1:2" x14ac:dyDescent="0.2">
      <c r="A5413"/>
      <c r="B5413" s="41"/>
    </row>
    <row r="5414" spans="1:2" x14ac:dyDescent="0.2">
      <c r="A5414"/>
      <c r="B5414" s="41"/>
    </row>
    <row r="5415" spans="1:2" x14ac:dyDescent="0.2">
      <c r="A5415"/>
      <c r="B5415" s="41"/>
    </row>
    <row r="5416" spans="1:2" x14ac:dyDescent="0.2">
      <c r="A5416"/>
      <c r="B5416" s="41"/>
    </row>
    <row r="5417" spans="1:2" x14ac:dyDescent="0.2">
      <c r="A5417"/>
      <c r="B5417" s="41"/>
    </row>
    <row r="5418" spans="1:2" x14ac:dyDescent="0.2">
      <c r="A5418"/>
      <c r="B5418" s="41"/>
    </row>
    <row r="5419" spans="1:2" x14ac:dyDescent="0.2">
      <c r="A5419"/>
      <c r="B5419" s="41"/>
    </row>
    <row r="5420" spans="1:2" x14ac:dyDescent="0.2">
      <c r="A5420"/>
      <c r="B5420" s="41"/>
    </row>
    <row r="5421" spans="1:2" x14ac:dyDescent="0.2">
      <c r="A5421"/>
      <c r="B5421" s="41"/>
    </row>
    <row r="5422" spans="1:2" x14ac:dyDescent="0.2">
      <c r="A5422"/>
      <c r="B5422" s="41"/>
    </row>
    <row r="5423" spans="1:2" x14ac:dyDescent="0.2">
      <c r="A5423"/>
      <c r="B5423" s="41"/>
    </row>
    <row r="5424" spans="1:2" x14ac:dyDescent="0.2">
      <c r="A5424"/>
      <c r="B5424" s="41"/>
    </row>
    <row r="5425" spans="1:2" x14ac:dyDescent="0.2">
      <c r="A5425"/>
      <c r="B5425" s="41"/>
    </row>
    <row r="5426" spans="1:2" x14ac:dyDescent="0.2">
      <c r="A5426"/>
      <c r="B5426" s="41"/>
    </row>
    <row r="5427" spans="1:2" x14ac:dyDescent="0.2">
      <c r="A5427"/>
      <c r="B5427" s="41"/>
    </row>
    <row r="5428" spans="1:2" x14ac:dyDescent="0.2">
      <c r="A5428"/>
      <c r="B5428" s="41"/>
    </row>
    <row r="5429" spans="1:2" x14ac:dyDescent="0.2">
      <c r="A5429"/>
      <c r="B5429" s="41"/>
    </row>
    <row r="5430" spans="1:2" x14ac:dyDescent="0.2">
      <c r="A5430"/>
      <c r="B5430" s="41"/>
    </row>
    <row r="5431" spans="1:2" x14ac:dyDescent="0.2">
      <c r="A5431"/>
      <c r="B5431" s="41"/>
    </row>
    <row r="5432" spans="1:2" x14ac:dyDescent="0.2">
      <c r="A5432"/>
      <c r="B5432" s="41"/>
    </row>
    <row r="5433" spans="1:2" x14ac:dyDescent="0.2">
      <c r="A5433"/>
      <c r="B5433" s="41"/>
    </row>
    <row r="5434" spans="1:2" x14ac:dyDescent="0.2">
      <c r="A5434"/>
      <c r="B5434" s="41"/>
    </row>
    <row r="5435" spans="1:2" x14ac:dyDescent="0.2">
      <c r="A5435"/>
      <c r="B5435" s="41"/>
    </row>
    <row r="5436" spans="1:2" x14ac:dyDescent="0.2">
      <c r="A5436"/>
      <c r="B5436" s="41"/>
    </row>
    <row r="5437" spans="1:2" x14ac:dyDescent="0.2">
      <c r="A5437"/>
      <c r="B5437" s="41"/>
    </row>
    <row r="5438" spans="1:2" x14ac:dyDescent="0.2">
      <c r="A5438"/>
      <c r="B5438" s="41"/>
    </row>
    <row r="5439" spans="1:2" x14ac:dyDescent="0.2">
      <c r="A5439"/>
      <c r="B5439" s="41"/>
    </row>
    <row r="5440" spans="1:2" x14ac:dyDescent="0.2">
      <c r="A5440"/>
      <c r="B5440" s="41"/>
    </row>
    <row r="5441" spans="1:2" x14ac:dyDescent="0.2">
      <c r="A5441"/>
      <c r="B5441" s="41"/>
    </row>
    <row r="5442" spans="1:2" x14ac:dyDescent="0.2">
      <c r="A5442"/>
      <c r="B5442" s="41"/>
    </row>
    <row r="5443" spans="1:2" x14ac:dyDescent="0.2">
      <c r="A5443"/>
      <c r="B5443" s="41"/>
    </row>
    <row r="5444" spans="1:2" x14ac:dyDescent="0.2">
      <c r="A5444"/>
      <c r="B5444" s="41"/>
    </row>
    <row r="5445" spans="1:2" x14ac:dyDescent="0.2">
      <c r="A5445"/>
      <c r="B5445" s="41"/>
    </row>
    <row r="5446" spans="1:2" x14ac:dyDescent="0.2">
      <c r="A5446"/>
      <c r="B5446" s="41"/>
    </row>
    <row r="5447" spans="1:2" x14ac:dyDescent="0.2">
      <c r="A5447"/>
      <c r="B5447" s="41"/>
    </row>
    <row r="5448" spans="1:2" x14ac:dyDescent="0.2">
      <c r="A5448"/>
      <c r="B5448" s="41"/>
    </row>
    <row r="5449" spans="1:2" x14ac:dyDescent="0.2">
      <c r="A5449"/>
      <c r="B5449" s="41"/>
    </row>
    <row r="5450" spans="1:2" x14ac:dyDescent="0.2">
      <c r="A5450"/>
      <c r="B5450" s="41"/>
    </row>
    <row r="5451" spans="1:2" x14ac:dyDescent="0.2">
      <c r="A5451"/>
      <c r="B5451" s="41"/>
    </row>
    <row r="5452" spans="1:2" x14ac:dyDescent="0.2">
      <c r="A5452"/>
      <c r="B5452" s="41"/>
    </row>
    <row r="5453" spans="1:2" x14ac:dyDescent="0.2">
      <c r="A5453"/>
      <c r="B5453" s="41"/>
    </row>
    <row r="5454" spans="1:2" x14ac:dyDescent="0.2">
      <c r="A5454"/>
      <c r="B5454" s="41"/>
    </row>
    <row r="5455" spans="1:2" x14ac:dyDescent="0.2">
      <c r="A5455"/>
      <c r="B5455" s="41"/>
    </row>
    <row r="5456" spans="1:2" x14ac:dyDescent="0.2">
      <c r="A5456"/>
      <c r="B5456" s="41"/>
    </row>
    <row r="5457" spans="1:2" x14ac:dyDescent="0.2">
      <c r="A5457"/>
      <c r="B5457" s="41"/>
    </row>
    <row r="5458" spans="1:2" x14ac:dyDescent="0.2">
      <c r="A5458"/>
      <c r="B5458" s="41"/>
    </row>
    <row r="5459" spans="1:2" x14ac:dyDescent="0.2">
      <c r="A5459"/>
      <c r="B5459" s="41"/>
    </row>
    <row r="5460" spans="1:2" x14ac:dyDescent="0.2">
      <c r="A5460"/>
      <c r="B5460" s="41"/>
    </row>
    <row r="5461" spans="1:2" x14ac:dyDescent="0.2">
      <c r="A5461"/>
      <c r="B5461" s="41"/>
    </row>
    <row r="5462" spans="1:2" x14ac:dyDescent="0.2">
      <c r="A5462"/>
      <c r="B5462" s="41"/>
    </row>
    <row r="5463" spans="1:2" x14ac:dyDescent="0.2">
      <c r="A5463"/>
      <c r="B5463" s="41"/>
    </row>
    <row r="5464" spans="1:2" x14ac:dyDescent="0.2">
      <c r="A5464"/>
      <c r="B5464" s="41"/>
    </row>
    <row r="5465" spans="1:2" x14ac:dyDescent="0.2">
      <c r="A5465"/>
      <c r="B5465" s="41"/>
    </row>
    <row r="5466" spans="1:2" x14ac:dyDescent="0.2">
      <c r="A5466"/>
      <c r="B5466" s="41"/>
    </row>
    <row r="5467" spans="1:2" x14ac:dyDescent="0.2">
      <c r="A5467"/>
      <c r="B5467" s="41"/>
    </row>
    <row r="5468" spans="1:2" x14ac:dyDescent="0.2">
      <c r="A5468"/>
      <c r="B5468" s="41"/>
    </row>
    <row r="5469" spans="1:2" x14ac:dyDescent="0.2">
      <c r="A5469"/>
      <c r="B5469" s="41"/>
    </row>
    <row r="5470" spans="1:2" x14ac:dyDescent="0.2">
      <c r="A5470"/>
      <c r="B5470" s="41"/>
    </row>
    <row r="5471" spans="1:2" x14ac:dyDescent="0.2">
      <c r="A5471"/>
      <c r="B5471" s="41"/>
    </row>
    <row r="5472" spans="1:2" x14ac:dyDescent="0.2">
      <c r="A5472"/>
      <c r="B5472" s="41"/>
    </row>
    <row r="5473" spans="1:2" x14ac:dyDescent="0.2">
      <c r="A5473"/>
      <c r="B5473" s="41"/>
    </row>
    <row r="5474" spans="1:2" x14ac:dyDescent="0.2">
      <c r="A5474"/>
      <c r="B5474" s="41"/>
    </row>
    <row r="5475" spans="1:2" x14ac:dyDescent="0.2">
      <c r="A5475"/>
      <c r="B5475" s="41"/>
    </row>
    <row r="5476" spans="1:2" x14ac:dyDescent="0.2">
      <c r="A5476"/>
      <c r="B5476" s="41"/>
    </row>
    <row r="5477" spans="1:2" x14ac:dyDescent="0.2">
      <c r="A5477"/>
      <c r="B5477" s="41"/>
    </row>
    <row r="5478" spans="1:2" x14ac:dyDescent="0.2">
      <c r="A5478"/>
      <c r="B5478" s="41"/>
    </row>
    <row r="5479" spans="1:2" x14ac:dyDescent="0.2">
      <c r="A5479"/>
      <c r="B5479" s="41"/>
    </row>
    <row r="5480" spans="1:2" x14ac:dyDescent="0.2">
      <c r="A5480"/>
      <c r="B5480" s="41"/>
    </row>
    <row r="5481" spans="1:2" x14ac:dyDescent="0.2">
      <c r="A5481"/>
      <c r="B5481" s="41"/>
    </row>
    <row r="5482" spans="1:2" x14ac:dyDescent="0.2">
      <c r="A5482"/>
      <c r="B5482" s="41"/>
    </row>
    <row r="5483" spans="1:2" x14ac:dyDescent="0.2">
      <c r="A5483"/>
      <c r="B5483" s="41"/>
    </row>
    <row r="5484" spans="1:2" x14ac:dyDescent="0.2">
      <c r="A5484"/>
      <c r="B5484" s="41"/>
    </row>
    <row r="5485" spans="1:2" x14ac:dyDescent="0.2">
      <c r="A5485"/>
      <c r="B5485" s="41"/>
    </row>
    <row r="5486" spans="1:2" x14ac:dyDescent="0.2">
      <c r="A5486"/>
      <c r="B5486" s="41"/>
    </row>
    <row r="5487" spans="1:2" x14ac:dyDescent="0.2">
      <c r="A5487"/>
      <c r="B5487" s="41"/>
    </row>
    <row r="5488" spans="1:2" x14ac:dyDescent="0.2">
      <c r="A5488"/>
      <c r="B5488" s="41"/>
    </row>
    <row r="5489" spans="1:2" x14ac:dyDescent="0.2">
      <c r="A5489"/>
      <c r="B5489" s="41"/>
    </row>
    <row r="5490" spans="1:2" x14ac:dyDescent="0.2">
      <c r="A5490"/>
      <c r="B5490" s="41"/>
    </row>
    <row r="5491" spans="1:2" x14ac:dyDescent="0.2">
      <c r="A5491"/>
      <c r="B5491" s="41"/>
    </row>
    <row r="5492" spans="1:2" x14ac:dyDescent="0.2">
      <c r="A5492"/>
      <c r="B5492" s="41"/>
    </row>
    <row r="5493" spans="1:2" x14ac:dyDescent="0.2">
      <c r="A5493"/>
      <c r="B5493" s="41"/>
    </row>
    <row r="5494" spans="1:2" x14ac:dyDescent="0.2">
      <c r="A5494"/>
      <c r="B5494" s="41"/>
    </row>
    <row r="5495" spans="1:2" x14ac:dyDescent="0.2">
      <c r="A5495"/>
      <c r="B5495" s="41"/>
    </row>
    <row r="5496" spans="1:2" x14ac:dyDescent="0.2">
      <c r="A5496"/>
      <c r="B5496" s="41"/>
    </row>
    <row r="5497" spans="1:2" x14ac:dyDescent="0.2">
      <c r="A5497"/>
      <c r="B5497" s="41"/>
    </row>
    <row r="5498" spans="1:2" x14ac:dyDescent="0.2">
      <c r="A5498"/>
      <c r="B5498" s="41"/>
    </row>
    <row r="5499" spans="1:2" x14ac:dyDescent="0.2">
      <c r="A5499"/>
      <c r="B5499" s="41"/>
    </row>
    <row r="5500" spans="1:2" x14ac:dyDescent="0.2">
      <c r="A5500"/>
      <c r="B5500" s="41"/>
    </row>
    <row r="5501" spans="1:2" x14ac:dyDescent="0.2">
      <c r="A5501"/>
      <c r="B5501" s="41"/>
    </row>
    <row r="5502" spans="1:2" x14ac:dyDescent="0.2">
      <c r="A5502"/>
      <c r="B5502" s="41"/>
    </row>
    <row r="5503" spans="1:2" x14ac:dyDescent="0.2">
      <c r="A5503"/>
      <c r="B5503" s="41"/>
    </row>
    <row r="5504" spans="1:2" x14ac:dyDescent="0.2">
      <c r="A5504"/>
      <c r="B5504" s="41"/>
    </row>
    <row r="5505" spans="1:2" x14ac:dyDescent="0.2">
      <c r="A5505"/>
      <c r="B5505" s="41"/>
    </row>
    <row r="5506" spans="1:2" x14ac:dyDescent="0.2">
      <c r="A5506"/>
      <c r="B5506" s="41"/>
    </row>
    <row r="5507" spans="1:2" x14ac:dyDescent="0.2">
      <c r="A5507"/>
      <c r="B5507" s="41"/>
    </row>
    <row r="5508" spans="1:2" x14ac:dyDescent="0.2">
      <c r="A5508"/>
      <c r="B5508" s="41"/>
    </row>
    <row r="5509" spans="1:2" x14ac:dyDescent="0.2">
      <c r="A5509"/>
      <c r="B5509" s="41"/>
    </row>
    <row r="5510" spans="1:2" x14ac:dyDescent="0.2">
      <c r="A5510"/>
      <c r="B5510" s="41"/>
    </row>
    <row r="5511" spans="1:2" x14ac:dyDescent="0.2">
      <c r="A5511"/>
      <c r="B5511" s="41"/>
    </row>
    <row r="5512" spans="1:2" x14ac:dyDescent="0.2">
      <c r="A5512"/>
      <c r="B5512" s="41"/>
    </row>
    <row r="5513" spans="1:2" x14ac:dyDescent="0.2">
      <c r="A5513"/>
      <c r="B5513" s="41"/>
    </row>
    <row r="5514" spans="1:2" x14ac:dyDescent="0.2">
      <c r="A5514"/>
      <c r="B5514" s="41"/>
    </row>
    <row r="5515" spans="1:2" x14ac:dyDescent="0.2">
      <c r="A5515"/>
      <c r="B5515" s="41"/>
    </row>
    <row r="5516" spans="1:2" x14ac:dyDescent="0.2">
      <c r="A5516"/>
      <c r="B5516" s="41"/>
    </row>
    <row r="5517" spans="1:2" x14ac:dyDescent="0.2">
      <c r="A5517"/>
      <c r="B5517" s="41"/>
    </row>
    <row r="5518" spans="1:2" x14ac:dyDescent="0.2">
      <c r="A5518"/>
      <c r="B5518" s="41"/>
    </row>
    <row r="5519" spans="1:2" x14ac:dyDescent="0.2">
      <c r="A5519"/>
      <c r="B5519" s="41"/>
    </row>
    <row r="5520" spans="1:2" x14ac:dyDescent="0.2">
      <c r="A5520"/>
      <c r="B5520" s="41"/>
    </row>
    <row r="5521" spans="1:2" x14ac:dyDescent="0.2">
      <c r="A5521"/>
      <c r="B5521" s="41"/>
    </row>
    <row r="5522" spans="1:2" x14ac:dyDescent="0.2">
      <c r="A5522"/>
      <c r="B5522" s="41"/>
    </row>
    <row r="5523" spans="1:2" x14ac:dyDescent="0.2">
      <c r="A5523"/>
      <c r="B5523" s="41"/>
    </row>
    <row r="5524" spans="1:2" x14ac:dyDescent="0.2">
      <c r="A5524"/>
      <c r="B5524" s="41"/>
    </row>
    <row r="5525" spans="1:2" x14ac:dyDescent="0.2">
      <c r="A5525"/>
      <c r="B5525" s="41"/>
    </row>
    <row r="5526" spans="1:2" x14ac:dyDescent="0.2">
      <c r="A5526"/>
      <c r="B5526" s="41"/>
    </row>
    <row r="5527" spans="1:2" x14ac:dyDescent="0.2">
      <c r="A5527"/>
      <c r="B5527" s="41"/>
    </row>
    <row r="5528" spans="1:2" x14ac:dyDescent="0.2">
      <c r="A5528"/>
      <c r="B5528" s="41"/>
    </row>
    <row r="5529" spans="1:2" x14ac:dyDescent="0.2">
      <c r="A5529"/>
      <c r="B5529" s="41"/>
    </row>
    <row r="5530" spans="1:2" x14ac:dyDescent="0.2">
      <c r="A5530"/>
      <c r="B5530" s="41"/>
    </row>
    <row r="5531" spans="1:2" x14ac:dyDescent="0.2">
      <c r="A5531"/>
      <c r="B5531" s="41"/>
    </row>
    <row r="5532" spans="1:2" x14ac:dyDescent="0.2">
      <c r="A5532"/>
      <c r="B5532" s="41"/>
    </row>
    <row r="5533" spans="1:2" x14ac:dyDescent="0.2">
      <c r="A5533"/>
      <c r="B5533" s="41"/>
    </row>
    <row r="5534" spans="1:2" x14ac:dyDescent="0.2">
      <c r="A5534"/>
      <c r="B5534" s="41"/>
    </row>
    <row r="5535" spans="1:2" x14ac:dyDescent="0.2">
      <c r="A5535"/>
      <c r="B5535" s="41"/>
    </row>
    <row r="5536" spans="1:2" x14ac:dyDescent="0.2">
      <c r="A5536"/>
      <c r="B5536" s="41"/>
    </row>
    <row r="5537" spans="1:2" x14ac:dyDescent="0.2">
      <c r="A5537"/>
      <c r="B5537" s="41"/>
    </row>
    <row r="5538" spans="1:2" x14ac:dyDescent="0.2">
      <c r="A5538"/>
      <c r="B5538" s="41"/>
    </row>
    <row r="5539" spans="1:2" x14ac:dyDescent="0.2">
      <c r="A5539"/>
      <c r="B5539" s="41"/>
    </row>
    <row r="5540" spans="1:2" x14ac:dyDescent="0.2">
      <c r="A5540"/>
      <c r="B5540" s="41"/>
    </row>
    <row r="5541" spans="1:2" x14ac:dyDescent="0.2">
      <c r="A5541"/>
      <c r="B5541" s="41"/>
    </row>
    <row r="5542" spans="1:2" x14ac:dyDescent="0.2">
      <c r="A5542"/>
      <c r="B5542" s="41"/>
    </row>
    <row r="5543" spans="1:2" x14ac:dyDescent="0.2">
      <c r="A5543"/>
      <c r="B5543" s="41"/>
    </row>
    <row r="5544" spans="1:2" x14ac:dyDescent="0.2">
      <c r="A5544"/>
      <c r="B5544" s="41"/>
    </row>
    <row r="5545" spans="1:2" x14ac:dyDescent="0.2">
      <c r="A5545"/>
      <c r="B5545" s="41"/>
    </row>
    <row r="5546" spans="1:2" x14ac:dyDescent="0.2">
      <c r="A5546"/>
      <c r="B5546" s="41"/>
    </row>
    <row r="5547" spans="1:2" x14ac:dyDescent="0.2">
      <c r="A5547"/>
      <c r="B5547" s="41"/>
    </row>
    <row r="5548" spans="1:2" x14ac:dyDescent="0.2">
      <c r="A5548"/>
      <c r="B5548" s="41"/>
    </row>
    <row r="5549" spans="1:2" x14ac:dyDescent="0.2">
      <c r="A5549"/>
      <c r="B5549" s="41"/>
    </row>
    <row r="5550" spans="1:2" x14ac:dyDescent="0.2">
      <c r="A5550"/>
      <c r="B5550" s="41"/>
    </row>
    <row r="5551" spans="1:2" x14ac:dyDescent="0.2">
      <c r="A5551"/>
      <c r="B5551" s="41"/>
    </row>
    <row r="5552" spans="1:2" x14ac:dyDescent="0.2">
      <c r="A5552"/>
      <c r="B5552" s="41"/>
    </row>
    <row r="5553" spans="1:2" x14ac:dyDescent="0.2">
      <c r="A5553"/>
      <c r="B5553" s="41"/>
    </row>
    <row r="5554" spans="1:2" x14ac:dyDescent="0.2">
      <c r="A5554"/>
      <c r="B5554" s="41"/>
    </row>
    <row r="5555" spans="1:2" x14ac:dyDescent="0.2">
      <c r="A5555"/>
      <c r="B5555" s="41"/>
    </row>
    <row r="5556" spans="1:2" x14ac:dyDescent="0.2">
      <c r="A5556"/>
      <c r="B5556" s="41"/>
    </row>
    <row r="5557" spans="1:2" x14ac:dyDescent="0.2">
      <c r="A5557"/>
      <c r="B5557" s="41"/>
    </row>
    <row r="5558" spans="1:2" x14ac:dyDescent="0.2">
      <c r="A5558"/>
      <c r="B5558" s="41"/>
    </row>
    <row r="5559" spans="1:2" x14ac:dyDescent="0.2">
      <c r="A5559"/>
      <c r="B5559" s="41"/>
    </row>
    <row r="5560" spans="1:2" x14ac:dyDescent="0.2">
      <c r="A5560"/>
      <c r="B5560" s="41"/>
    </row>
    <row r="5561" spans="1:2" x14ac:dyDescent="0.2">
      <c r="A5561"/>
      <c r="B5561" s="41"/>
    </row>
    <row r="5562" spans="1:2" x14ac:dyDescent="0.2">
      <c r="A5562"/>
      <c r="B5562" s="41"/>
    </row>
    <row r="5563" spans="1:2" x14ac:dyDescent="0.2">
      <c r="A5563"/>
      <c r="B5563" s="41"/>
    </row>
    <row r="5564" spans="1:2" x14ac:dyDescent="0.2">
      <c r="A5564"/>
      <c r="B5564" s="41"/>
    </row>
    <row r="5565" spans="1:2" x14ac:dyDescent="0.2">
      <c r="A5565"/>
      <c r="B5565" s="41"/>
    </row>
    <row r="5566" spans="1:2" x14ac:dyDescent="0.2">
      <c r="A5566"/>
      <c r="B5566" s="41"/>
    </row>
    <row r="5567" spans="1:2" x14ac:dyDescent="0.2">
      <c r="A5567"/>
      <c r="B5567" s="41"/>
    </row>
    <row r="5568" spans="1:2" x14ac:dyDescent="0.2">
      <c r="A5568"/>
      <c r="B5568" s="41"/>
    </row>
    <row r="5569" spans="1:2" x14ac:dyDescent="0.2">
      <c r="A5569"/>
      <c r="B5569" s="41"/>
    </row>
    <row r="5570" spans="1:2" x14ac:dyDescent="0.2">
      <c r="A5570"/>
      <c r="B5570" s="41"/>
    </row>
    <row r="5571" spans="1:2" x14ac:dyDescent="0.2">
      <c r="A5571"/>
      <c r="B5571" s="41"/>
    </row>
    <row r="5572" spans="1:2" x14ac:dyDescent="0.2">
      <c r="A5572"/>
      <c r="B5572" s="41"/>
    </row>
    <row r="5573" spans="1:2" x14ac:dyDescent="0.2">
      <c r="A5573"/>
      <c r="B5573" s="41"/>
    </row>
    <row r="5574" spans="1:2" x14ac:dyDescent="0.2">
      <c r="A5574"/>
      <c r="B5574" s="41"/>
    </row>
    <row r="5575" spans="1:2" x14ac:dyDescent="0.2">
      <c r="A5575"/>
      <c r="B5575" s="41"/>
    </row>
    <row r="5576" spans="1:2" x14ac:dyDescent="0.2">
      <c r="A5576"/>
      <c r="B5576" s="41"/>
    </row>
    <row r="5577" spans="1:2" x14ac:dyDescent="0.2">
      <c r="A5577"/>
      <c r="B5577" s="41"/>
    </row>
    <row r="5578" spans="1:2" x14ac:dyDescent="0.2">
      <c r="A5578"/>
      <c r="B5578" s="41"/>
    </row>
    <row r="5579" spans="1:2" x14ac:dyDescent="0.2">
      <c r="A5579"/>
      <c r="B5579" s="41"/>
    </row>
    <row r="5580" spans="1:2" x14ac:dyDescent="0.2">
      <c r="A5580"/>
      <c r="B5580" s="41"/>
    </row>
    <row r="5581" spans="1:2" x14ac:dyDescent="0.2">
      <c r="A5581"/>
      <c r="B5581" s="41"/>
    </row>
    <row r="5582" spans="1:2" x14ac:dyDescent="0.2">
      <c r="A5582"/>
      <c r="B5582" s="41"/>
    </row>
    <row r="5583" spans="1:2" x14ac:dyDescent="0.2">
      <c r="A5583"/>
      <c r="B5583" s="41"/>
    </row>
    <row r="5584" spans="1:2" x14ac:dyDescent="0.2">
      <c r="A5584"/>
      <c r="B5584" s="41"/>
    </row>
    <row r="5585" spans="1:2" x14ac:dyDescent="0.2">
      <c r="A5585"/>
      <c r="B5585" s="41"/>
    </row>
    <row r="5586" spans="1:2" x14ac:dyDescent="0.2">
      <c r="A5586"/>
      <c r="B5586" s="41"/>
    </row>
    <row r="5587" spans="1:2" x14ac:dyDescent="0.2">
      <c r="A5587"/>
      <c r="B5587" s="41"/>
    </row>
    <row r="5588" spans="1:2" x14ac:dyDescent="0.2">
      <c r="A5588"/>
      <c r="B5588" s="41"/>
    </row>
    <row r="5589" spans="1:2" x14ac:dyDescent="0.2">
      <c r="A5589"/>
      <c r="B5589" s="41"/>
    </row>
    <row r="5590" spans="1:2" x14ac:dyDescent="0.2">
      <c r="A5590"/>
      <c r="B5590" s="41"/>
    </row>
    <row r="5591" spans="1:2" x14ac:dyDescent="0.2">
      <c r="A5591"/>
      <c r="B5591" s="41"/>
    </row>
    <row r="5592" spans="1:2" x14ac:dyDescent="0.2">
      <c r="A5592"/>
      <c r="B5592" s="41"/>
    </row>
    <row r="5593" spans="1:2" x14ac:dyDescent="0.2">
      <c r="A5593"/>
      <c r="B5593" s="41"/>
    </row>
    <row r="5594" spans="1:2" x14ac:dyDescent="0.2">
      <c r="A5594"/>
      <c r="B5594" s="41"/>
    </row>
    <row r="5595" spans="1:2" x14ac:dyDescent="0.2">
      <c r="A5595"/>
      <c r="B5595" s="41"/>
    </row>
    <row r="5596" spans="1:2" x14ac:dyDescent="0.2">
      <c r="A5596"/>
      <c r="B5596" s="41"/>
    </row>
    <row r="5597" spans="1:2" x14ac:dyDescent="0.2">
      <c r="A5597"/>
      <c r="B5597" s="41"/>
    </row>
    <row r="5598" spans="1:2" x14ac:dyDescent="0.2">
      <c r="A5598"/>
      <c r="B5598" s="41"/>
    </row>
    <row r="5599" spans="1:2" x14ac:dyDescent="0.2">
      <c r="A5599"/>
      <c r="B5599" s="41"/>
    </row>
    <row r="5600" spans="1:2" x14ac:dyDescent="0.2">
      <c r="A5600"/>
      <c r="B5600" s="41"/>
    </row>
    <row r="5601" spans="1:2" x14ac:dyDescent="0.2">
      <c r="A5601"/>
      <c r="B5601" s="41"/>
    </row>
    <row r="5602" spans="1:2" x14ac:dyDescent="0.2">
      <c r="A5602"/>
      <c r="B5602" s="41"/>
    </row>
    <row r="5603" spans="1:2" x14ac:dyDescent="0.2">
      <c r="A5603"/>
      <c r="B5603" s="41"/>
    </row>
    <row r="5604" spans="1:2" x14ac:dyDescent="0.2">
      <c r="A5604"/>
      <c r="B5604" s="41"/>
    </row>
    <row r="5605" spans="1:2" x14ac:dyDescent="0.2">
      <c r="A5605"/>
      <c r="B5605" s="41"/>
    </row>
    <row r="5606" spans="1:2" x14ac:dyDescent="0.2">
      <c r="A5606"/>
      <c r="B5606" s="41"/>
    </row>
    <row r="5607" spans="1:2" x14ac:dyDescent="0.2">
      <c r="A5607"/>
      <c r="B5607" s="41"/>
    </row>
    <row r="5608" spans="1:2" x14ac:dyDescent="0.2">
      <c r="A5608"/>
      <c r="B5608" s="41"/>
    </row>
    <row r="5609" spans="1:2" x14ac:dyDescent="0.2">
      <c r="A5609"/>
      <c r="B5609" s="41"/>
    </row>
    <row r="5610" spans="1:2" x14ac:dyDescent="0.2">
      <c r="A5610"/>
      <c r="B5610" s="41"/>
    </row>
    <row r="5611" spans="1:2" x14ac:dyDescent="0.2">
      <c r="A5611"/>
      <c r="B5611" s="41"/>
    </row>
    <row r="5612" spans="1:2" x14ac:dyDescent="0.2">
      <c r="A5612"/>
      <c r="B5612" s="41"/>
    </row>
    <row r="5613" spans="1:2" x14ac:dyDescent="0.2">
      <c r="A5613"/>
      <c r="B5613" s="41"/>
    </row>
    <row r="5614" spans="1:2" x14ac:dyDescent="0.2">
      <c r="A5614"/>
      <c r="B5614" s="41"/>
    </row>
    <row r="5615" spans="1:2" x14ac:dyDescent="0.2">
      <c r="A5615"/>
      <c r="B5615" s="41"/>
    </row>
    <row r="5616" spans="1:2" x14ac:dyDescent="0.2">
      <c r="A5616"/>
      <c r="B5616" s="41"/>
    </row>
    <row r="5617" spans="1:2" x14ac:dyDescent="0.2">
      <c r="A5617"/>
      <c r="B5617" s="41"/>
    </row>
    <row r="5618" spans="1:2" x14ac:dyDescent="0.2">
      <c r="A5618"/>
      <c r="B5618" s="41"/>
    </row>
    <row r="5619" spans="1:2" x14ac:dyDescent="0.2">
      <c r="A5619"/>
      <c r="B5619" s="41"/>
    </row>
    <row r="5620" spans="1:2" x14ac:dyDescent="0.2">
      <c r="A5620"/>
      <c r="B5620" s="41"/>
    </row>
    <row r="5621" spans="1:2" x14ac:dyDescent="0.2">
      <c r="A5621"/>
      <c r="B5621" s="41"/>
    </row>
    <row r="5622" spans="1:2" x14ac:dyDescent="0.2">
      <c r="A5622"/>
      <c r="B5622" s="41"/>
    </row>
    <row r="5623" spans="1:2" x14ac:dyDescent="0.2">
      <c r="A5623"/>
      <c r="B5623" s="41"/>
    </row>
    <row r="5624" spans="1:2" x14ac:dyDescent="0.2">
      <c r="A5624"/>
      <c r="B5624" s="41"/>
    </row>
    <row r="5625" spans="1:2" x14ac:dyDescent="0.2">
      <c r="A5625"/>
      <c r="B5625" s="41"/>
    </row>
    <row r="5626" spans="1:2" x14ac:dyDescent="0.2">
      <c r="A5626"/>
      <c r="B5626" s="41"/>
    </row>
    <row r="5627" spans="1:2" x14ac:dyDescent="0.2">
      <c r="A5627"/>
      <c r="B5627" s="41"/>
    </row>
    <row r="5628" spans="1:2" x14ac:dyDescent="0.2">
      <c r="A5628"/>
      <c r="B5628" s="41"/>
    </row>
    <row r="5629" spans="1:2" x14ac:dyDescent="0.2">
      <c r="A5629"/>
      <c r="B5629" s="41"/>
    </row>
    <row r="5630" spans="1:2" x14ac:dyDescent="0.2">
      <c r="A5630"/>
      <c r="B5630" s="41"/>
    </row>
    <row r="5631" spans="1:2" x14ac:dyDescent="0.2">
      <c r="A5631"/>
      <c r="B5631" s="41"/>
    </row>
    <row r="5632" spans="1:2" x14ac:dyDescent="0.2">
      <c r="A5632"/>
      <c r="B5632" s="41"/>
    </row>
    <row r="5633" spans="1:2" x14ac:dyDescent="0.2">
      <c r="A5633"/>
      <c r="B5633" s="41"/>
    </row>
    <row r="5634" spans="1:2" x14ac:dyDescent="0.2">
      <c r="A5634"/>
      <c r="B5634" s="41"/>
    </row>
    <row r="5635" spans="1:2" x14ac:dyDescent="0.2">
      <c r="A5635"/>
      <c r="B5635" s="41"/>
    </row>
    <row r="5636" spans="1:2" x14ac:dyDescent="0.2">
      <c r="A5636"/>
      <c r="B5636" s="41"/>
    </row>
    <row r="5637" spans="1:2" x14ac:dyDescent="0.2">
      <c r="A5637"/>
      <c r="B5637" s="41"/>
    </row>
    <row r="5638" spans="1:2" x14ac:dyDescent="0.2">
      <c r="A5638"/>
      <c r="B5638" s="41"/>
    </row>
    <row r="5639" spans="1:2" x14ac:dyDescent="0.2">
      <c r="A5639"/>
      <c r="B5639" s="41"/>
    </row>
    <row r="5640" spans="1:2" x14ac:dyDescent="0.2">
      <c r="A5640"/>
      <c r="B5640" s="41"/>
    </row>
    <row r="5641" spans="1:2" x14ac:dyDescent="0.2">
      <c r="A5641"/>
      <c r="B5641" s="41"/>
    </row>
    <row r="5642" spans="1:2" x14ac:dyDescent="0.2">
      <c r="A5642"/>
      <c r="B5642" s="41"/>
    </row>
    <row r="5643" spans="1:2" x14ac:dyDescent="0.2">
      <c r="A5643"/>
      <c r="B5643" s="41"/>
    </row>
    <row r="5644" spans="1:2" x14ac:dyDescent="0.2">
      <c r="A5644"/>
      <c r="B5644" s="41"/>
    </row>
    <row r="5645" spans="1:2" x14ac:dyDescent="0.2">
      <c r="A5645"/>
      <c r="B5645" s="41"/>
    </row>
    <row r="5646" spans="1:2" x14ac:dyDescent="0.2">
      <c r="A5646"/>
      <c r="B5646" s="41"/>
    </row>
    <row r="5647" spans="1:2" x14ac:dyDescent="0.2">
      <c r="A5647"/>
      <c r="B5647" s="41"/>
    </row>
    <row r="5648" spans="1:2" x14ac:dyDescent="0.2">
      <c r="A5648"/>
      <c r="B5648" s="41"/>
    </row>
    <row r="5649" spans="1:2" x14ac:dyDescent="0.2">
      <c r="A5649"/>
      <c r="B5649" s="41"/>
    </row>
    <row r="5650" spans="1:2" x14ac:dyDescent="0.2">
      <c r="A5650"/>
      <c r="B5650" s="41"/>
    </row>
    <row r="5651" spans="1:2" x14ac:dyDescent="0.2">
      <c r="A5651"/>
      <c r="B5651" s="41"/>
    </row>
    <row r="5652" spans="1:2" x14ac:dyDescent="0.2">
      <c r="A5652"/>
      <c r="B5652" s="41"/>
    </row>
    <row r="5653" spans="1:2" x14ac:dyDescent="0.2">
      <c r="A5653"/>
      <c r="B5653" s="41"/>
    </row>
    <row r="5654" spans="1:2" x14ac:dyDescent="0.2">
      <c r="A5654"/>
      <c r="B5654" s="41"/>
    </row>
    <row r="5655" spans="1:2" x14ac:dyDescent="0.2">
      <c r="A5655"/>
      <c r="B5655" s="41"/>
    </row>
    <row r="5656" spans="1:2" x14ac:dyDescent="0.2">
      <c r="A5656"/>
      <c r="B5656" s="41"/>
    </row>
    <row r="5657" spans="1:2" x14ac:dyDescent="0.2">
      <c r="A5657"/>
      <c r="B5657" s="41"/>
    </row>
    <row r="5658" spans="1:2" x14ac:dyDescent="0.2">
      <c r="A5658"/>
      <c r="B5658" s="41"/>
    </row>
    <row r="5659" spans="1:2" x14ac:dyDescent="0.2">
      <c r="A5659"/>
      <c r="B5659" s="41"/>
    </row>
    <row r="5660" spans="1:2" x14ac:dyDescent="0.2">
      <c r="A5660"/>
      <c r="B5660" s="41"/>
    </row>
    <row r="5661" spans="1:2" x14ac:dyDescent="0.2">
      <c r="A5661"/>
      <c r="B5661" s="41"/>
    </row>
    <row r="5662" spans="1:2" x14ac:dyDescent="0.2">
      <c r="A5662"/>
      <c r="B5662" s="41"/>
    </row>
    <row r="5663" spans="1:2" x14ac:dyDescent="0.2">
      <c r="A5663"/>
      <c r="B5663" s="41"/>
    </row>
    <row r="5664" spans="1:2" x14ac:dyDescent="0.2">
      <c r="A5664"/>
      <c r="B5664" s="41"/>
    </row>
    <row r="5665" spans="1:2" x14ac:dyDescent="0.2">
      <c r="A5665"/>
      <c r="B5665" s="41"/>
    </row>
    <row r="5666" spans="1:2" x14ac:dyDescent="0.2">
      <c r="A5666"/>
      <c r="B5666" s="41"/>
    </row>
    <row r="5667" spans="1:2" x14ac:dyDescent="0.2">
      <c r="A5667"/>
      <c r="B5667" s="41"/>
    </row>
    <row r="5668" spans="1:2" x14ac:dyDescent="0.2">
      <c r="A5668"/>
      <c r="B5668" s="41"/>
    </row>
    <row r="5669" spans="1:2" x14ac:dyDescent="0.2">
      <c r="A5669"/>
      <c r="B5669" s="41"/>
    </row>
    <row r="5670" spans="1:2" x14ac:dyDescent="0.2">
      <c r="A5670"/>
      <c r="B5670" s="41"/>
    </row>
    <row r="5671" spans="1:2" x14ac:dyDescent="0.2">
      <c r="A5671"/>
      <c r="B5671" s="41"/>
    </row>
    <row r="5672" spans="1:2" x14ac:dyDescent="0.2">
      <c r="A5672"/>
      <c r="B5672" s="41"/>
    </row>
    <row r="5673" spans="1:2" x14ac:dyDescent="0.2">
      <c r="A5673"/>
      <c r="B5673" s="41"/>
    </row>
    <row r="5674" spans="1:2" x14ac:dyDescent="0.2">
      <c r="A5674"/>
      <c r="B5674" s="41"/>
    </row>
    <row r="5675" spans="1:2" x14ac:dyDescent="0.2">
      <c r="A5675"/>
      <c r="B5675" s="41"/>
    </row>
    <row r="5676" spans="1:2" x14ac:dyDescent="0.2">
      <c r="A5676"/>
      <c r="B5676" s="41"/>
    </row>
    <row r="5677" spans="1:2" x14ac:dyDescent="0.2">
      <c r="A5677"/>
      <c r="B5677" s="41"/>
    </row>
    <row r="5678" spans="1:2" x14ac:dyDescent="0.2">
      <c r="A5678"/>
      <c r="B5678" s="41"/>
    </row>
    <row r="5679" spans="1:2" x14ac:dyDescent="0.2">
      <c r="A5679"/>
      <c r="B5679" s="41"/>
    </row>
    <row r="5680" spans="1:2" x14ac:dyDescent="0.2">
      <c r="A5680"/>
      <c r="B5680" s="41"/>
    </row>
    <row r="5681" spans="1:2" x14ac:dyDescent="0.2">
      <c r="A5681"/>
      <c r="B5681" s="41"/>
    </row>
    <row r="5682" spans="1:2" x14ac:dyDescent="0.2">
      <c r="A5682"/>
      <c r="B5682" s="41"/>
    </row>
    <row r="5683" spans="1:2" x14ac:dyDescent="0.2">
      <c r="A5683"/>
      <c r="B5683" s="41"/>
    </row>
    <row r="5684" spans="1:2" x14ac:dyDescent="0.2">
      <c r="A5684"/>
      <c r="B5684" s="41"/>
    </row>
    <row r="5685" spans="1:2" x14ac:dyDescent="0.2">
      <c r="A5685"/>
      <c r="B5685" s="41"/>
    </row>
    <row r="5686" spans="1:2" x14ac:dyDescent="0.2">
      <c r="A5686"/>
      <c r="B5686" s="41"/>
    </row>
    <row r="5687" spans="1:2" x14ac:dyDescent="0.2">
      <c r="A5687"/>
      <c r="B5687" s="41"/>
    </row>
    <row r="5688" spans="1:2" x14ac:dyDescent="0.2">
      <c r="A5688"/>
      <c r="B5688" s="41"/>
    </row>
    <row r="5689" spans="1:2" x14ac:dyDescent="0.2">
      <c r="A5689"/>
      <c r="B5689" s="41"/>
    </row>
    <row r="5690" spans="1:2" x14ac:dyDescent="0.2">
      <c r="A5690"/>
      <c r="B5690" s="41"/>
    </row>
    <row r="5691" spans="1:2" x14ac:dyDescent="0.2">
      <c r="A5691"/>
      <c r="B5691" s="41"/>
    </row>
    <row r="5692" spans="1:2" x14ac:dyDescent="0.2">
      <c r="A5692"/>
      <c r="B5692" s="41"/>
    </row>
    <row r="5693" spans="1:2" x14ac:dyDescent="0.2">
      <c r="A5693"/>
      <c r="B5693" s="41"/>
    </row>
    <row r="5694" spans="1:2" x14ac:dyDescent="0.2">
      <c r="A5694"/>
      <c r="B5694" s="41"/>
    </row>
    <row r="5695" spans="1:2" x14ac:dyDescent="0.2">
      <c r="A5695"/>
      <c r="B5695" s="41"/>
    </row>
    <row r="5696" spans="1:2" x14ac:dyDescent="0.2">
      <c r="A5696"/>
      <c r="B5696" s="41"/>
    </row>
    <row r="5697" spans="1:2" x14ac:dyDescent="0.2">
      <c r="A5697"/>
      <c r="B5697" s="41"/>
    </row>
    <row r="5698" spans="1:2" x14ac:dyDescent="0.2">
      <c r="A5698"/>
      <c r="B5698" s="41"/>
    </row>
    <row r="5699" spans="1:2" x14ac:dyDescent="0.2">
      <c r="A5699"/>
      <c r="B5699" s="41"/>
    </row>
    <row r="5700" spans="1:2" x14ac:dyDescent="0.2">
      <c r="A5700"/>
      <c r="B5700" s="41"/>
    </row>
    <row r="5701" spans="1:2" x14ac:dyDescent="0.2">
      <c r="A5701"/>
      <c r="B5701" s="41"/>
    </row>
    <row r="5702" spans="1:2" x14ac:dyDescent="0.2">
      <c r="A5702"/>
      <c r="B5702" s="41"/>
    </row>
    <row r="5703" spans="1:2" x14ac:dyDescent="0.2">
      <c r="A5703"/>
      <c r="B5703" s="41"/>
    </row>
    <row r="5704" spans="1:2" x14ac:dyDescent="0.2">
      <c r="A5704"/>
      <c r="B5704" s="41"/>
    </row>
    <row r="5705" spans="1:2" x14ac:dyDescent="0.2">
      <c r="A5705"/>
      <c r="B5705" s="41"/>
    </row>
    <row r="5706" spans="1:2" x14ac:dyDescent="0.2">
      <c r="A5706"/>
      <c r="B5706" s="41"/>
    </row>
    <row r="5707" spans="1:2" x14ac:dyDescent="0.2">
      <c r="A5707"/>
      <c r="B5707" s="41"/>
    </row>
    <row r="5708" spans="1:2" x14ac:dyDescent="0.2">
      <c r="A5708"/>
      <c r="B5708" s="41"/>
    </row>
    <row r="5709" spans="1:2" x14ac:dyDescent="0.2">
      <c r="A5709"/>
      <c r="B5709" s="41"/>
    </row>
    <row r="5710" spans="1:2" x14ac:dyDescent="0.2">
      <c r="A5710"/>
      <c r="B5710" s="41"/>
    </row>
    <row r="5711" spans="1:2" x14ac:dyDescent="0.2">
      <c r="A5711"/>
      <c r="B5711" s="41"/>
    </row>
    <row r="5712" spans="1:2" x14ac:dyDescent="0.2">
      <c r="A5712"/>
      <c r="B5712" s="41"/>
    </row>
    <row r="5713" spans="1:2" x14ac:dyDescent="0.2">
      <c r="A5713"/>
      <c r="B5713" s="41"/>
    </row>
    <row r="5714" spans="1:2" x14ac:dyDescent="0.2">
      <c r="A5714"/>
      <c r="B5714" s="41"/>
    </row>
    <row r="5715" spans="1:2" x14ac:dyDescent="0.2">
      <c r="A5715"/>
      <c r="B5715" s="41"/>
    </row>
    <row r="5716" spans="1:2" x14ac:dyDescent="0.2">
      <c r="A5716"/>
      <c r="B5716" s="41"/>
    </row>
    <row r="5717" spans="1:2" x14ac:dyDescent="0.2">
      <c r="A5717"/>
      <c r="B5717" s="41"/>
    </row>
    <row r="5718" spans="1:2" x14ac:dyDescent="0.2">
      <c r="A5718"/>
      <c r="B5718" s="41"/>
    </row>
    <row r="5719" spans="1:2" x14ac:dyDescent="0.2">
      <c r="A5719"/>
      <c r="B5719" s="41"/>
    </row>
    <row r="5720" spans="1:2" x14ac:dyDescent="0.2">
      <c r="A5720"/>
      <c r="B5720" s="41"/>
    </row>
    <row r="5721" spans="1:2" x14ac:dyDescent="0.2">
      <c r="A5721"/>
      <c r="B5721" s="41"/>
    </row>
    <row r="5722" spans="1:2" x14ac:dyDescent="0.2">
      <c r="A5722"/>
      <c r="B5722" s="41"/>
    </row>
    <row r="5723" spans="1:2" x14ac:dyDescent="0.2">
      <c r="A5723"/>
      <c r="B5723" s="41"/>
    </row>
    <row r="5724" spans="1:2" x14ac:dyDescent="0.2">
      <c r="A5724"/>
      <c r="B5724" s="41"/>
    </row>
    <row r="5725" spans="1:2" x14ac:dyDescent="0.2">
      <c r="A5725"/>
      <c r="B5725" s="41"/>
    </row>
    <row r="5726" spans="1:2" x14ac:dyDescent="0.2">
      <c r="A5726"/>
      <c r="B5726" s="41"/>
    </row>
    <row r="5727" spans="1:2" x14ac:dyDescent="0.2">
      <c r="A5727"/>
      <c r="B5727" s="41"/>
    </row>
    <row r="5728" spans="1:2" x14ac:dyDescent="0.2">
      <c r="A5728"/>
      <c r="B5728" s="41"/>
    </row>
    <row r="5729" spans="1:2" x14ac:dyDescent="0.2">
      <c r="A5729"/>
      <c r="B5729" s="41"/>
    </row>
    <row r="5730" spans="1:2" x14ac:dyDescent="0.2">
      <c r="A5730"/>
      <c r="B5730" s="41"/>
    </row>
    <row r="5731" spans="1:2" x14ac:dyDescent="0.2">
      <c r="A5731"/>
      <c r="B5731" s="41"/>
    </row>
    <row r="5732" spans="1:2" x14ac:dyDescent="0.2">
      <c r="A5732"/>
      <c r="B5732" s="41"/>
    </row>
    <row r="5733" spans="1:2" x14ac:dyDescent="0.2">
      <c r="A5733"/>
      <c r="B5733" s="41"/>
    </row>
    <row r="5734" spans="1:2" x14ac:dyDescent="0.2">
      <c r="A5734"/>
      <c r="B5734" s="41"/>
    </row>
    <row r="5735" spans="1:2" x14ac:dyDescent="0.2">
      <c r="A5735"/>
      <c r="B5735" s="41"/>
    </row>
    <row r="5736" spans="1:2" x14ac:dyDescent="0.2">
      <c r="A5736"/>
      <c r="B5736" s="41"/>
    </row>
    <row r="5737" spans="1:2" x14ac:dyDescent="0.2">
      <c r="A5737"/>
      <c r="B5737" s="41"/>
    </row>
    <row r="5738" spans="1:2" x14ac:dyDescent="0.2">
      <c r="A5738"/>
      <c r="B5738" s="41"/>
    </row>
    <row r="5739" spans="1:2" x14ac:dyDescent="0.2">
      <c r="A5739"/>
      <c r="B5739" s="41"/>
    </row>
    <row r="5740" spans="1:2" x14ac:dyDescent="0.2">
      <c r="A5740"/>
      <c r="B5740" s="41"/>
    </row>
    <row r="5741" spans="1:2" x14ac:dyDescent="0.2">
      <c r="A5741"/>
      <c r="B5741" s="41"/>
    </row>
    <row r="5742" spans="1:2" x14ac:dyDescent="0.2">
      <c r="A5742"/>
      <c r="B5742" s="41"/>
    </row>
    <row r="5743" spans="1:2" x14ac:dyDescent="0.2">
      <c r="A5743"/>
      <c r="B5743" s="41"/>
    </row>
    <row r="5744" spans="1:2" x14ac:dyDescent="0.2">
      <c r="A5744"/>
      <c r="B5744" s="41"/>
    </row>
    <row r="5745" spans="1:2" x14ac:dyDescent="0.2">
      <c r="A5745"/>
      <c r="B5745" s="41"/>
    </row>
    <row r="5746" spans="1:2" x14ac:dyDescent="0.2">
      <c r="A5746"/>
      <c r="B5746" s="41"/>
    </row>
    <row r="5747" spans="1:2" x14ac:dyDescent="0.2">
      <c r="A5747"/>
      <c r="B5747" s="41"/>
    </row>
    <row r="5748" spans="1:2" x14ac:dyDescent="0.2">
      <c r="A5748"/>
      <c r="B5748" s="41"/>
    </row>
    <row r="5749" spans="1:2" x14ac:dyDescent="0.2">
      <c r="A5749"/>
      <c r="B5749" s="41"/>
    </row>
    <row r="5750" spans="1:2" x14ac:dyDescent="0.2">
      <c r="A5750"/>
      <c r="B5750" s="41"/>
    </row>
    <row r="5751" spans="1:2" x14ac:dyDescent="0.2">
      <c r="A5751"/>
      <c r="B5751" s="41"/>
    </row>
    <row r="5752" spans="1:2" x14ac:dyDescent="0.2">
      <c r="A5752"/>
      <c r="B5752" s="41"/>
    </row>
    <row r="5753" spans="1:2" x14ac:dyDescent="0.2">
      <c r="A5753"/>
      <c r="B5753" s="41"/>
    </row>
    <row r="5754" spans="1:2" x14ac:dyDescent="0.2">
      <c r="A5754"/>
      <c r="B5754" s="41"/>
    </row>
    <row r="5755" spans="1:2" x14ac:dyDescent="0.2">
      <c r="A5755"/>
      <c r="B5755" s="41"/>
    </row>
    <row r="5756" spans="1:2" x14ac:dyDescent="0.2">
      <c r="A5756"/>
      <c r="B5756" s="41"/>
    </row>
    <row r="5757" spans="1:2" x14ac:dyDescent="0.2">
      <c r="A5757"/>
      <c r="B5757" s="41"/>
    </row>
    <row r="5758" spans="1:2" x14ac:dyDescent="0.2">
      <c r="A5758"/>
      <c r="B5758" s="41"/>
    </row>
    <row r="5759" spans="1:2" x14ac:dyDescent="0.2">
      <c r="A5759"/>
      <c r="B5759" s="41"/>
    </row>
    <row r="5760" spans="1:2" x14ac:dyDescent="0.2">
      <c r="A5760"/>
      <c r="B5760" s="41"/>
    </row>
    <row r="5761" spans="1:2" x14ac:dyDescent="0.2">
      <c r="A5761"/>
      <c r="B5761" s="41"/>
    </row>
    <row r="5762" spans="1:2" x14ac:dyDescent="0.2">
      <c r="A5762"/>
      <c r="B5762" s="41"/>
    </row>
    <row r="5763" spans="1:2" x14ac:dyDescent="0.2">
      <c r="A5763"/>
      <c r="B5763" s="41"/>
    </row>
    <row r="5764" spans="1:2" x14ac:dyDescent="0.2">
      <c r="A5764"/>
      <c r="B5764" s="41"/>
    </row>
    <row r="5765" spans="1:2" x14ac:dyDescent="0.2">
      <c r="A5765"/>
      <c r="B5765" s="41"/>
    </row>
    <row r="5766" spans="1:2" x14ac:dyDescent="0.2">
      <c r="A5766"/>
      <c r="B5766" s="41"/>
    </row>
    <row r="5767" spans="1:2" x14ac:dyDescent="0.2">
      <c r="A5767"/>
      <c r="B5767" s="41"/>
    </row>
    <row r="5768" spans="1:2" x14ac:dyDescent="0.2">
      <c r="A5768"/>
      <c r="B5768" s="41"/>
    </row>
    <row r="5769" spans="1:2" x14ac:dyDescent="0.2">
      <c r="A5769"/>
      <c r="B5769" s="41"/>
    </row>
    <row r="5770" spans="1:2" x14ac:dyDescent="0.2">
      <c r="A5770"/>
      <c r="B5770" s="41"/>
    </row>
    <row r="5771" spans="1:2" x14ac:dyDescent="0.2">
      <c r="A5771"/>
      <c r="B5771" s="41"/>
    </row>
    <row r="5772" spans="1:2" x14ac:dyDescent="0.2">
      <c r="A5772"/>
      <c r="B5772" s="41"/>
    </row>
    <row r="5773" spans="1:2" x14ac:dyDescent="0.2">
      <c r="A5773"/>
      <c r="B5773" s="41"/>
    </row>
    <row r="5774" spans="1:2" x14ac:dyDescent="0.2">
      <c r="A5774"/>
      <c r="B5774" s="41"/>
    </row>
    <row r="5775" spans="1:2" x14ac:dyDescent="0.2">
      <c r="A5775"/>
      <c r="B5775" s="41"/>
    </row>
    <row r="5776" spans="1:2" x14ac:dyDescent="0.2">
      <c r="A5776"/>
      <c r="B5776" s="41"/>
    </row>
    <row r="5777" spans="1:2" x14ac:dyDescent="0.2">
      <c r="A5777"/>
      <c r="B5777" s="41"/>
    </row>
    <row r="5778" spans="1:2" x14ac:dyDescent="0.2">
      <c r="A5778"/>
      <c r="B5778" s="41"/>
    </row>
    <row r="5779" spans="1:2" x14ac:dyDescent="0.2">
      <c r="A5779"/>
      <c r="B5779" s="41"/>
    </row>
    <row r="5780" spans="1:2" x14ac:dyDescent="0.2">
      <c r="A5780"/>
      <c r="B5780" s="41"/>
    </row>
    <row r="5781" spans="1:2" x14ac:dyDescent="0.2">
      <c r="A5781"/>
      <c r="B5781" s="41"/>
    </row>
    <row r="5782" spans="1:2" x14ac:dyDescent="0.2">
      <c r="A5782"/>
      <c r="B5782" s="41"/>
    </row>
    <row r="5783" spans="1:2" x14ac:dyDescent="0.2">
      <c r="A5783"/>
      <c r="B5783" s="41"/>
    </row>
    <row r="5784" spans="1:2" x14ac:dyDescent="0.2">
      <c r="A5784"/>
      <c r="B5784" s="41"/>
    </row>
    <row r="5785" spans="1:2" x14ac:dyDescent="0.2">
      <c r="A5785"/>
      <c r="B5785" s="41"/>
    </row>
    <row r="5786" spans="1:2" x14ac:dyDescent="0.2">
      <c r="A5786"/>
      <c r="B5786" s="41"/>
    </row>
    <row r="5787" spans="1:2" x14ac:dyDescent="0.2">
      <c r="A5787"/>
      <c r="B5787" s="41"/>
    </row>
    <row r="5788" spans="1:2" x14ac:dyDescent="0.2">
      <c r="A5788"/>
      <c r="B5788" s="41"/>
    </row>
    <row r="5789" spans="1:2" x14ac:dyDescent="0.2">
      <c r="A5789"/>
      <c r="B5789" s="41"/>
    </row>
    <row r="5790" spans="1:2" x14ac:dyDescent="0.2">
      <c r="A5790"/>
      <c r="B5790" s="41"/>
    </row>
    <row r="5791" spans="1:2" x14ac:dyDescent="0.2">
      <c r="A5791"/>
      <c r="B5791" s="41"/>
    </row>
    <row r="5792" spans="1:2" x14ac:dyDescent="0.2">
      <c r="A5792"/>
      <c r="B5792" s="41"/>
    </row>
    <row r="5793" spans="1:2" x14ac:dyDescent="0.2">
      <c r="A5793"/>
      <c r="B5793" s="41"/>
    </row>
    <row r="5794" spans="1:2" x14ac:dyDescent="0.2">
      <c r="A5794"/>
      <c r="B5794" s="41"/>
    </row>
    <row r="5795" spans="1:2" x14ac:dyDescent="0.2">
      <c r="A5795"/>
      <c r="B5795" s="41"/>
    </row>
    <row r="5796" spans="1:2" x14ac:dyDescent="0.2">
      <c r="A5796"/>
      <c r="B5796" s="41"/>
    </row>
    <row r="5797" spans="1:2" x14ac:dyDescent="0.2">
      <c r="A5797"/>
      <c r="B5797" s="41"/>
    </row>
    <row r="5798" spans="1:2" x14ac:dyDescent="0.2">
      <c r="A5798"/>
      <c r="B5798" s="41"/>
    </row>
    <row r="5799" spans="1:2" x14ac:dyDescent="0.2">
      <c r="A5799"/>
      <c r="B5799" s="41"/>
    </row>
    <row r="5800" spans="1:2" x14ac:dyDescent="0.2">
      <c r="A5800"/>
      <c r="B5800" s="41"/>
    </row>
    <row r="5801" spans="1:2" x14ac:dyDescent="0.2">
      <c r="A5801"/>
      <c r="B5801" s="41"/>
    </row>
    <row r="5802" spans="1:2" x14ac:dyDescent="0.2">
      <c r="A5802"/>
      <c r="B5802" s="41"/>
    </row>
    <row r="5803" spans="1:2" x14ac:dyDescent="0.2">
      <c r="A5803"/>
      <c r="B5803" s="41"/>
    </row>
    <row r="5804" spans="1:2" x14ac:dyDescent="0.2">
      <c r="A5804"/>
      <c r="B5804" s="41"/>
    </row>
    <row r="5805" spans="1:2" x14ac:dyDescent="0.2">
      <c r="A5805"/>
      <c r="B5805" s="41"/>
    </row>
    <row r="5806" spans="1:2" x14ac:dyDescent="0.2">
      <c r="A5806"/>
      <c r="B5806" s="41"/>
    </row>
    <row r="5807" spans="1:2" x14ac:dyDescent="0.2">
      <c r="A5807"/>
      <c r="B5807" s="41"/>
    </row>
    <row r="5808" spans="1:2" x14ac:dyDescent="0.2">
      <c r="A5808"/>
      <c r="B5808" s="41"/>
    </row>
    <row r="5809" spans="1:2" x14ac:dyDescent="0.2">
      <c r="A5809"/>
      <c r="B5809" s="41"/>
    </row>
    <row r="5810" spans="1:2" x14ac:dyDescent="0.2">
      <c r="A5810"/>
      <c r="B5810" s="41"/>
    </row>
    <row r="5811" spans="1:2" x14ac:dyDescent="0.2">
      <c r="A5811"/>
      <c r="B5811" s="41"/>
    </row>
    <row r="5812" spans="1:2" x14ac:dyDescent="0.2">
      <c r="A5812"/>
      <c r="B5812" s="41"/>
    </row>
    <row r="5813" spans="1:2" x14ac:dyDescent="0.2">
      <c r="A5813"/>
      <c r="B5813" s="41"/>
    </row>
    <row r="5814" spans="1:2" x14ac:dyDescent="0.2">
      <c r="A5814"/>
      <c r="B5814" s="41"/>
    </row>
    <row r="5815" spans="1:2" x14ac:dyDescent="0.2">
      <c r="A5815"/>
      <c r="B5815" s="41"/>
    </row>
    <row r="5816" spans="1:2" x14ac:dyDescent="0.2">
      <c r="A5816"/>
      <c r="B5816" s="41"/>
    </row>
    <row r="5817" spans="1:2" x14ac:dyDescent="0.2">
      <c r="A5817"/>
      <c r="B5817" s="41"/>
    </row>
    <row r="5818" spans="1:2" x14ac:dyDescent="0.2">
      <c r="A5818"/>
      <c r="B5818" s="41"/>
    </row>
    <row r="5819" spans="1:2" x14ac:dyDescent="0.2">
      <c r="A5819"/>
      <c r="B5819" s="41"/>
    </row>
    <row r="5820" spans="1:2" x14ac:dyDescent="0.2">
      <c r="A5820"/>
      <c r="B5820" s="41"/>
    </row>
    <row r="5821" spans="1:2" x14ac:dyDescent="0.2">
      <c r="A5821"/>
      <c r="B5821" s="41"/>
    </row>
    <row r="5822" spans="1:2" x14ac:dyDescent="0.2">
      <c r="A5822"/>
      <c r="B5822" s="41"/>
    </row>
    <row r="5823" spans="1:2" x14ac:dyDescent="0.2">
      <c r="A5823"/>
      <c r="B5823" s="41"/>
    </row>
    <row r="5824" spans="1:2" x14ac:dyDescent="0.2">
      <c r="A5824"/>
      <c r="B5824" s="41"/>
    </row>
    <row r="5825" spans="1:2" x14ac:dyDescent="0.2">
      <c r="A5825"/>
      <c r="B5825" s="41"/>
    </row>
    <row r="5826" spans="1:2" x14ac:dyDescent="0.2">
      <c r="A5826"/>
      <c r="B5826" s="41"/>
    </row>
    <row r="5827" spans="1:2" x14ac:dyDescent="0.2">
      <c r="A5827"/>
      <c r="B5827" s="41"/>
    </row>
    <row r="5828" spans="1:2" x14ac:dyDescent="0.2">
      <c r="A5828"/>
      <c r="B5828" s="41"/>
    </row>
    <row r="5829" spans="1:2" x14ac:dyDescent="0.2">
      <c r="A5829"/>
      <c r="B5829" s="41"/>
    </row>
    <row r="5830" spans="1:2" x14ac:dyDescent="0.2">
      <c r="A5830"/>
      <c r="B5830" s="41"/>
    </row>
    <row r="5831" spans="1:2" x14ac:dyDescent="0.2">
      <c r="A5831"/>
      <c r="B5831" s="41"/>
    </row>
    <row r="5832" spans="1:2" x14ac:dyDescent="0.2">
      <c r="A5832"/>
      <c r="B5832" s="41"/>
    </row>
    <row r="5833" spans="1:2" x14ac:dyDescent="0.2">
      <c r="A5833"/>
      <c r="B5833" s="41"/>
    </row>
    <row r="5834" spans="1:2" x14ac:dyDescent="0.2">
      <c r="A5834"/>
      <c r="B5834" s="41"/>
    </row>
    <row r="5835" spans="1:2" x14ac:dyDescent="0.2">
      <c r="A5835"/>
      <c r="B5835" s="41"/>
    </row>
    <row r="5836" spans="1:2" x14ac:dyDescent="0.2">
      <c r="A5836"/>
      <c r="B5836" s="41"/>
    </row>
    <row r="5837" spans="1:2" x14ac:dyDescent="0.2">
      <c r="A5837"/>
      <c r="B5837" s="41"/>
    </row>
    <row r="5838" spans="1:2" x14ac:dyDescent="0.2">
      <c r="A5838"/>
      <c r="B5838" s="41"/>
    </row>
    <row r="5839" spans="1:2" x14ac:dyDescent="0.2">
      <c r="A5839"/>
      <c r="B5839" s="41"/>
    </row>
    <row r="5840" spans="1:2" x14ac:dyDescent="0.2">
      <c r="A5840"/>
      <c r="B5840" s="41"/>
    </row>
    <row r="5841" spans="1:2" x14ac:dyDescent="0.2">
      <c r="A5841"/>
      <c r="B5841" s="41"/>
    </row>
    <row r="5842" spans="1:2" x14ac:dyDescent="0.2">
      <c r="A5842"/>
      <c r="B5842" s="41"/>
    </row>
    <row r="5843" spans="1:2" x14ac:dyDescent="0.2">
      <c r="A5843"/>
      <c r="B5843" s="41"/>
    </row>
    <row r="5844" spans="1:2" x14ac:dyDescent="0.2">
      <c r="A5844"/>
      <c r="B5844" s="41"/>
    </row>
    <row r="5845" spans="1:2" x14ac:dyDescent="0.2">
      <c r="A5845"/>
      <c r="B5845" s="41"/>
    </row>
    <row r="5846" spans="1:2" x14ac:dyDescent="0.2">
      <c r="A5846"/>
      <c r="B5846" s="41"/>
    </row>
    <row r="5847" spans="1:2" x14ac:dyDescent="0.2">
      <c r="A5847"/>
      <c r="B5847" s="41"/>
    </row>
    <row r="5848" spans="1:2" x14ac:dyDescent="0.2">
      <c r="A5848"/>
      <c r="B5848" s="41"/>
    </row>
    <row r="5849" spans="1:2" x14ac:dyDescent="0.2">
      <c r="A5849"/>
      <c r="B5849" s="41"/>
    </row>
    <row r="5850" spans="1:2" x14ac:dyDescent="0.2">
      <c r="A5850"/>
      <c r="B5850" s="41"/>
    </row>
    <row r="5851" spans="1:2" x14ac:dyDescent="0.2">
      <c r="A5851"/>
      <c r="B5851" s="41"/>
    </row>
    <row r="5852" spans="1:2" x14ac:dyDescent="0.2">
      <c r="A5852"/>
      <c r="B5852" s="41"/>
    </row>
    <row r="5853" spans="1:2" x14ac:dyDescent="0.2">
      <c r="A5853"/>
      <c r="B5853" s="41"/>
    </row>
    <row r="5854" spans="1:2" x14ac:dyDescent="0.2">
      <c r="A5854"/>
      <c r="B5854" s="41"/>
    </row>
    <row r="5855" spans="1:2" x14ac:dyDescent="0.2">
      <c r="A5855"/>
      <c r="B5855" s="41"/>
    </row>
    <row r="5856" spans="1:2" x14ac:dyDescent="0.2">
      <c r="A5856"/>
      <c r="B5856" s="41"/>
    </row>
    <row r="5857" spans="1:2" x14ac:dyDescent="0.2">
      <c r="A5857"/>
      <c r="B5857" s="41"/>
    </row>
    <row r="5858" spans="1:2" x14ac:dyDescent="0.2">
      <c r="A5858"/>
      <c r="B5858" s="41"/>
    </row>
    <row r="5859" spans="1:2" x14ac:dyDescent="0.2">
      <c r="A5859"/>
      <c r="B5859" s="41"/>
    </row>
    <row r="5860" spans="1:2" x14ac:dyDescent="0.2">
      <c r="A5860"/>
      <c r="B5860" s="41"/>
    </row>
    <row r="5861" spans="1:2" x14ac:dyDescent="0.2">
      <c r="A5861"/>
      <c r="B5861" s="41"/>
    </row>
    <row r="5862" spans="1:2" x14ac:dyDescent="0.2">
      <c r="A5862"/>
      <c r="B5862" s="41"/>
    </row>
    <row r="5863" spans="1:2" x14ac:dyDescent="0.2">
      <c r="A5863"/>
      <c r="B5863" s="41"/>
    </row>
    <row r="5864" spans="1:2" x14ac:dyDescent="0.2">
      <c r="A5864"/>
      <c r="B5864" s="41"/>
    </row>
    <row r="5865" spans="1:2" x14ac:dyDescent="0.2">
      <c r="A5865"/>
      <c r="B5865" s="41"/>
    </row>
    <row r="5866" spans="1:2" x14ac:dyDescent="0.2">
      <c r="A5866"/>
      <c r="B5866" s="41"/>
    </row>
    <row r="5867" spans="1:2" x14ac:dyDescent="0.2">
      <c r="A5867"/>
      <c r="B5867" s="41"/>
    </row>
    <row r="5868" spans="1:2" x14ac:dyDescent="0.2">
      <c r="A5868"/>
      <c r="B5868" s="41"/>
    </row>
    <row r="5869" spans="1:2" x14ac:dyDescent="0.2">
      <c r="A5869"/>
      <c r="B5869" s="41"/>
    </row>
    <row r="5870" spans="1:2" x14ac:dyDescent="0.2">
      <c r="A5870"/>
      <c r="B5870" s="41"/>
    </row>
    <row r="5871" spans="1:2" x14ac:dyDescent="0.2">
      <c r="A5871"/>
      <c r="B5871" s="41"/>
    </row>
    <row r="5872" spans="1:2" x14ac:dyDescent="0.2">
      <c r="A5872"/>
      <c r="B5872" s="41"/>
    </row>
    <row r="5873" spans="1:2" x14ac:dyDescent="0.2">
      <c r="A5873"/>
      <c r="B5873" s="41"/>
    </row>
    <row r="5874" spans="1:2" x14ac:dyDescent="0.2">
      <c r="A5874"/>
      <c r="B5874" s="41"/>
    </row>
    <row r="5875" spans="1:2" x14ac:dyDescent="0.2">
      <c r="A5875"/>
      <c r="B5875" s="41"/>
    </row>
    <row r="5876" spans="1:2" x14ac:dyDescent="0.2">
      <c r="A5876"/>
      <c r="B5876" s="41"/>
    </row>
    <row r="5877" spans="1:2" x14ac:dyDescent="0.2">
      <c r="A5877"/>
      <c r="B5877" s="41"/>
    </row>
    <row r="5878" spans="1:2" x14ac:dyDescent="0.2">
      <c r="A5878"/>
      <c r="B5878" s="41"/>
    </row>
    <row r="5879" spans="1:2" x14ac:dyDescent="0.2">
      <c r="A5879"/>
      <c r="B5879" s="41"/>
    </row>
    <row r="5880" spans="1:2" x14ac:dyDescent="0.2">
      <c r="A5880"/>
      <c r="B5880" s="41"/>
    </row>
    <row r="5881" spans="1:2" x14ac:dyDescent="0.2">
      <c r="A5881"/>
      <c r="B5881" s="41"/>
    </row>
    <row r="5882" spans="1:2" x14ac:dyDescent="0.2">
      <c r="A5882"/>
      <c r="B5882" s="41"/>
    </row>
    <row r="5883" spans="1:2" x14ac:dyDescent="0.2">
      <c r="A5883"/>
      <c r="B5883" s="41"/>
    </row>
    <row r="5884" spans="1:2" x14ac:dyDescent="0.2">
      <c r="A5884"/>
      <c r="B5884" s="41"/>
    </row>
    <row r="5885" spans="1:2" x14ac:dyDescent="0.2">
      <c r="A5885"/>
      <c r="B5885" s="41"/>
    </row>
    <row r="5886" spans="1:2" x14ac:dyDescent="0.2">
      <c r="A5886"/>
      <c r="B5886" s="41"/>
    </row>
    <row r="5887" spans="1:2" x14ac:dyDescent="0.2">
      <c r="A5887"/>
      <c r="B5887" s="41"/>
    </row>
    <row r="5888" spans="1:2" x14ac:dyDescent="0.2">
      <c r="A5888"/>
      <c r="B5888" s="41"/>
    </row>
    <row r="5889" spans="1:2" x14ac:dyDescent="0.2">
      <c r="A5889"/>
      <c r="B5889" s="41"/>
    </row>
    <row r="5890" spans="1:2" x14ac:dyDescent="0.2">
      <c r="A5890"/>
      <c r="B5890" s="41"/>
    </row>
    <row r="5891" spans="1:2" x14ac:dyDescent="0.2">
      <c r="A5891"/>
      <c r="B5891" s="41"/>
    </row>
    <row r="5892" spans="1:2" x14ac:dyDescent="0.2">
      <c r="A5892"/>
      <c r="B5892" s="41"/>
    </row>
    <row r="5893" spans="1:2" x14ac:dyDescent="0.2">
      <c r="A5893"/>
      <c r="B5893" s="41"/>
    </row>
    <row r="5894" spans="1:2" x14ac:dyDescent="0.2">
      <c r="A5894"/>
      <c r="B5894" s="41"/>
    </row>
    <row r="5895" spans="1:2" x14ac:dyDescent="0.2">
      <c r="A5895"/>
      <c r="B5895" s="41"/>
    </row>
    <row r="5896" spans="1:2" x14ac:dyDescent="0.2">
      <c r="A5896"/>
      <c r="B5896" s="41"/>
    </row>
    <row r="5897" spans="1:2" x14ac:dyDescent="0.2">
      <c r="A5897"/>
      <c r="B5897" s="41"/>
    </row>
    <row r="5898" spans="1:2" x14ac:dyDescent="0.2">
      <c r="A5898"/>
      <c r="B5898" s="41"/>
    </row>
    <row r="5899" spans="1:2" x14ac:dyDescent="0.2">
      <c r="A5899"/>
      <c r="B5899" s="41"/>
    </row>
    <row r="5900" spans="1:2" x14ac:dyDescent="0.2">
      <c r="A5900"/>
      <c r="B5900" s="41"/>
    </row>
    <row r="5901" spans="1:2" x14ac:dyDescent="0.2">
      <c r="A5901"/>
      <c r="B5901" s="41"/>
    </row>
    <row r="5902" spans="1:2" x14ac:dyDescent="0.2">
      <c r="A5902"/>
      <c r="B5902" s="41"/>
    </row>
    <row r="5903" spans="1:2" x14ac:dyDescent="0.2">
      <c r="A5903"/>
      <c r="B5903" s="41"/>
    </row>
    <row r="5904" spans="1:2" x14ac:dyDescent="0.2">
      <c r="A5904"/>
      <c r="B5904" s="41"/>
    </row>
    <row r="5905" spans="1:2" x14ac:dyDescent="0.2">
      <c r="A5905"/>
      <c r="B5905" s="41"/>
    </row>
    <row r="5906" spans="1:2" x14ac:dyDescent="0.2">
      <c r="A5906"/>
      <c r="B5906" s="41"/>
    </row>
    <row r="5907" spans="1:2" x14ac:dyDescent="0.2">
      <c r="A5907"/>
      <c r="B5907" s="41"/>
    </row>
    <row r="5908" spans="1:2" x14ac:dyDescent="0.2">
      <c r="A5908"/>
      <c r="B5908" s="41"/>
    </row>
    <row r="5909" spans="1:2" x14ac:dyDescent="0.2">
      <c r="A5909"/>
      <c r="B5909" s="41"/>
    </row>
    <row r="5910" spans="1:2" x14ac:dyDescent="0.2">
      <c r="A5910"/>
      <c r="B5910" s="41"/>
    </row>
    <row r="5911" spans="1:2" x14ac:dyDescent="0.2">
      <c r="A5911"/>
      <c r="B5911" s="41"/>
    </row>
    <row r="5912" spans="1:2" x14ac:dyDescent="0.2">
      <c r="A5912"/>
      <c r="B5912" s="41"/>
    </row>
    <row r="5913" spans="1:2" x14ac:dyDescent="0.2">
      <c r="A5913"/>
      <c r="B5913" s="41"/>
    </row>
    <row r="5914" spans="1:2" x14ac:dyDescent="0.2">
      <c r="A5914"/>
      <c r="B5914" s="41"/>
    </row>
    <row r="5915" spans="1:2" x14ac:dyDescent="0.2">
      <c r="A5915"/>
      <c r="B5915" s="41"/>
    </row>
    <row r="5916" spans="1:2" x14ac:dyDescent="0.2">
      <c r="A5916"/>
      <c r="B5916" s="41"/>
    </row>
    <row r="5917" spans="1:2" x14ac:dyDescent="0.2">
      <c r="A5917"/>
      <c r="B5917" s="41"/>
    </row>
    <row r="5918" spans="1:2" x14ac:dyDescent="0.2">
      <c r="A5918"/>
      <c r="B5918" s="41"/>
    </row>
    <row r="5919" spans="1:2" x14ac:dyDescent="0.2">
      <c r="A5919"/>
      <c r="B5919" s="41"/>
    </row>
    <row r="5920" spans="1:2" x14ac:dyDescent="0.2">
      <c r="A5920"/>
      <c r="B5920" s="41"/>
    </row>
    <row r="5921" spans="1:2" x14ac:dyDescent="0.2">
      <c r="A5921"/>
      <c r="B5921" s="41"/>
    </row>
    <row r="5922" spans="1:2" x14ac:dyDescent="0.2">
      <c r="A5922"/>
      <c r="B5922" s="41"/>
    </row>
    <row r="5923" spans="1:2" x14ac:dyDescent="0.2">
      <c r="A5923"/>
      <c r="B5923" s="41"/>
    </row>
    <row r="5924" spans="1:2" x14ac:dyDescent="0.2">
      <c r="A5924"/>
      <c r="B5924" s="41"/>
    </row>
    <row r="5925" spans="1:2" x14ac:dyDescent="0.2">
      <c r="A5925"/>
      <c r="B5925" s="41"/>
    </row>
    <row r="5926" spans="1:2" x14ac:dyDescent="0.2">
      <c r="A5926"/>
      <c r="B5926" s="41"/>
    </row>
    <row r="5927" spans="1:2" x14ac:dyDescent="0.2">
      <c r="A5927"/>
      <c r="B5927" s="41"/>
    </row>
    <row r="5928" spans="1:2" x14ac:dyDescent="0.2">
      <c r="A5928"/>
      <c r="B5928" s="41"/>
    </row>
    <row r="5929" spans="1:2" x14ac:dyDescent="0.2">
      <c r="A5929"/>
      <c r="B5929" s="41"/>
    </row>
    <row r="5930" spans="1:2" x14ac:dyDescent="0.2">
      <c r="A5930"/>
      <c r="B5930" s="41"/>
    </row>
    <row r="5931" spans="1:2" x14ac:dyDescent="0.2">
      <c r="A5931"/>
      <c r="B5931" s="41"/>
    </row>
    <row r="5932" spans="1:2" x14ac:dyDescent="0.2">
      <c r="A5932"/>
      <c r="B5932" s="41"/>
    </row>
    <row r="5933" spans="1:2" x14ac:dyDescent="0.2">
      <c r="A5933"/>
      <c r="B5933" s="41"/>
    </row>
    <row r="5934" spans="1:2" x14ac:dyDescent="0.2">
      <c r="A5934"/>
      <c r="B5934" s="41"/>
    </row>
    <row r="5935" spans="1:2" x14ac:dyDescent="0.2">
      <c r="A5935"/>
      <c r="B5935" s="41"/>
    </row>
    <row r="5936" spans="1:2" x14ac:dyDescent="0.2">
      <c r="A5936"/>
      <c r="B5936" s="41"/>
    </row>
    <row r="5937" spans="1:2" x14ac:dyDescent="0.2">
      <c r="A5937"/>
      <c r="B5937" s="41"/>
    </row>
    <row r="5938" spans="1:2" x14ac:dyDescent="0.2">
      <c r="A5938"/>
      <c r="B5938" s="41"/>
    </row>
    <row r="5939" spans="1:2" x14ac:dyDescent="0.2">
      <c r="A5939"/>
      <c r="B5939" s="41"/>
    </row>
    <row r="5940" spans="1:2" x14ac:dyDescent="0.2">
      <c r="A5940"/>
      <c r="B5940" s="41"/>
    </row>
    <row r="5941" spans="1:2" x14ac:dyDescent="0.2">
      <c r="A5941"/>
      <c r="B5941" s="41"/>
    </row>
    <row r="5942" spans="1:2" x14ac:dyDescent="0.2">
      <c r="A5942"/>
      <c r="B5942" s="41"/>
    </row>
    <row r="5943" spans="1:2" x14ac:dyDescent="0.2">
      <c r="A5943"/>
      <c r="B5943" s="41"/>
    </row>
    <row r="5944" spans="1:2" x14ac:dyDescent="0.2">
      <c r="A5944"/>
      <c r="B5944" s="41"/>
    </row>
    <row r="5945" spans="1:2" x14ac:dyDescent="0.2">
      <c r="A5945"/>
      <c r="B5945" s="41"/>
    </row>
    <row r="5946" spans="1:2" x14ac:dyDescent="0.2">
      <c r="A5946"/>
      <c r="B5946" s="41"/>
    </row>
    <row r="5947" spans="1:2" x14ac:dyDescent="0.2">
      <c r="A5947"/>
      <c r="B5947" s="41"/>
    </row>
    <row r="5948" spans="1:2" x14ac:dyDescent="0.2">
      <c r="A5948"/>
      <c r="B5948" s="41"/>
    </row>
    <row r="5949" spans="1:2" x14ac:dyDescent="0.2">
      <c r="A5949"/>
      <c r="B5949" s="41"/>
    </row>
    <row r="5950" spans="1:2" x14ac:dyDescent="0.2">
      <c r="A5950"/>
      <c r="B5950" s="41"/>
    </row>
    <row r="5951" spans="1:2" x14ac:dyDescent="0.2">
      <c r="A5951"/>
      <c r="B5951" s="41"/>
    </row>
    <row r="5952" spans="1:2" x14ac:dyDescent="0.2">
      <c r="A5952"/>
      <c r="B5952" s="41"/>
    </row>
    <row r="5953" spans="1:2" x14ac:dyDescent="0.2">
      <c r="A5953"/>
      <c r="B5953" s="41"/>
    </row>
    <row r="5954" spans="1:2" x14ac:dyDescent="0.2">
      <c r="A5954"/>
      <c r="B5954" s="41"/>
    </row>
    <row r="5955" spans="1:2" x14ac:dyDescent="0.2">
      <c r="A5955"/>
      <c r="B5955" s="41"/>
    </row>
    <row r="5956" spans="1:2" x14ac:dyDescent="0.2">
      <c r="A5956"/>
      <c r="B5956" s="41"/>
    </row>
    <row r="5957" spans="1:2" x14ac:dyDescent="0.2">
      <c r="A5957"/>
      <c r="B5957" s="41"/>
    </row>
    <row r="5958" spans="1:2" x14ac:dyDescent="0.2">
      <c r="A5958"/>
      <c r="B5958" s="41"/>
    </row>
    <row r="5959" spans="1:2" x14ac:dyDescent="0.2">
      <c r="A5959"/>
      <c r="B5959" s="41"/>
    </row>
    <row r="5960" spans="1:2" x14ac:dyDescent="0.2">
      <c r="A5960"/>
      <c r="B5960" s="41"/>
    </row>
    <row r="5961" spans="1:2" x14ac:dyDescent="0.2">
      <c r="A5961"/>
      <c r="B5961" s="41"/>
    </row>
    <row r="5962" spans="1:2" x14ac:dyDescent="0.2">
      <c r="A5962"/>
      <c r="B5962" s="41"/>
    </row>
    <row r="5963" spans="1:2" x14ac:dyDescent="0.2">
      <c r="A5963"/>
      <c r="B5963" s="41"/>
    </row>
    <row r="5964" spans="1:2" x14ac:dyDescent="0.2">
      <c r="A5964"/>
      <c r="B5964" s="41"/>
    </row>
    <row r="5965" spans="1:2" x14ac:dyDescent="0.2">
      <c r="A5965"/>
      <c r="B5965" s="41"/>
    </row>
    <row r="5966" spans="1:2" x14ac:dyDescent="0.2">
      <c r="A5966"/>
      <c r="B5966" s="41"/>
    </row>
    <row r="5967" spans="1:2" x14ac:dyDescent="0.2">
      <c r="A5967"/>
      <c r="B5967" s="41"/>
    </row>
    <row r="5968" spans="1:2" x14ac:dyDescent="0.2">
      <c r="A5968"/>
      <c r="B5968" s="41"/>
    </row>
    <row r="5969" spans="1:2" x14ac:dyDescent="0.2">
      <c r="A5969"/>
      <c r="B5969" s="41"/>
    </row>
    <row r="5970" spans="1:2" x14ac:dyDescent="0.2">
      <c r="A5970"/>
      <c r="B5970" s="41"/>
    </row>
    <row r="5971" spans="1:2" x14ac:dyDescent="0.2">
      <c r="A5971"/>
      <c r="B5971" s="41"/>
    </row>
    <row r="5972" spans="1:2" x14ac:dyDescent="0.2">
      <c r="A5972"/>
      <c r="B5972" s="41"/>
    </row>
    <row r="5973" spans="1:2" x14ac:dyDescent="0.2">
      <c r="A5973"/>
      <c r="B5973" s="41"/>
    </row>
    <row r="5974" spans="1:2" x14ac:dyDescent="0.2">
      <c r="A5974"/>
      <c r="B5974" s="41"/>
    </row>
    <row r="5975" spans="1:2" x14ac:dyDescent="0.2">
      <c r="A5975"/>
      <c r="B5975" s="41"/>
    </row>
    <row r="5976" spans="1:2" x14ac:dyDescent="0.2">
      <c r="A5976"/>
      <c r="B5976" s="41"/>
    </row>
    <row r="5977" spans="1:2" x14ac:dyDescent="0.2">
      <c r="A5977"/>
      <c r="B5977" s="41"/>
    </row>
    <row r="5978" spans="1:2" x14ac:dyDescent="0.2">
      <c r="A5978"/>
      <c r="B5978" s="41"/>
    </row>
    <row r="5979" spans="1:2" x14ac:dyDescent="0.2">
      <c r="A5979"/>
      <c r="B5979" s="41"/>
    </row>
    <row r="5980" spans="1:2" x14ac:dyDescent="0.2">
      <c r="A5980"/>
      <c r="B5980" s="41"/>
    </row>
    <row r="5981" spans="1:2" x14ac:dyDescent="0.2">
      <c r="A5981"/>
      <c r="B5981" s="41"/>
    </row>
    <row r="5982" spans="1:2" x14ac:dyDescent="0.2">
      <c r="A5982"/>
      <c r="B5982" s="41"/>
    </row>
    <row r="5983" spans="1:2" x14ac:dyDescent="0.2">
      <c r="A5983"/>
      <c r="B5983" s="41"/>
    </row>
    <row r="5984" spans="1:2" x14ac:dyDescent="0.2">
      <c r="A5984"/>
      <c r="B5984" s="41"/>
    </row>
    <row r="5985" spans="1:2" x14ac:dyDescent="0.2">
      <c r="A5985"/>
      <c r="B5985" s="41"/>
    </row>
    <row r="5986" spans="1:2" x14ac:dyDescent="0.2">
      <c r="A5986"/>
      <c r="B5986" s="41"/>
    </row>
    <row r="5987" spans="1:2" x14ac:dyDescent="0.2">
      <c r="A5987"/>
      <c r="B5987" s="41"/>
    </row>
    <row r="5988" spans="1:2" x14ac:dyDescent="0.2">
      <c r="A5988"/>
      <c r="B5988" s="41"/>
    </row>
    <row r="5989" spans="1:2" x14ac:dyDescent="0.2">
      <c r="A5989"/>
      <c r="B5989" s="41"/>
    </row>
    <row r="5990" spans="1:2" x14ac:dyDescent="0.2">
      <c r="A5990"/>
      <c r="B5990" s="41"/>
    </row>
    <row r="5991" spans="1:2" x14ac:dyDescent="0.2">
      <c r="A5991"/>
      <c r="B5991" s="41"/>
    </row>
    <row r="5992" spans="1:2" x14ac:dyDescent="0.2">
      <c r="A5992"/>
      <c r="B5992" s="41"/>
    </row>
    <row r="5993" spans="1:2" x14ac:dyDescent="0.2">
      <c r="A5993"/>
      <c r="B5993" s="41"/>
    </row>
    <row r="5994" spans="1:2" x14ac:dyDescent="0.2">
      <c r="A5994"/>
      <c r="B5994" s="41"/>
    </row>
    <row r="5995" spans="1:2" x14ac:dyDescent="0.2">
      <c r="A5995"/>
      <c r="B5995" s="41"/>
    </row>
    <row r="5996" spans="1:2" x14ac:dyDescent="0.2">
      <c r="A5996"/>
      <c r="B5996" s="41"/>
    </row>
    <row r="5997" spans="1:2" x14ac:dyDescent="0.2">
      <c r="A5997"/>
      <c r="B5997" s="41"/>
    </row>
    <row r="5998" spans="1:2" x14ac:dyDescent="0.2">
      <c r="A5998"/>
      <c r="B5998" s="41"/>
    </row>
    <row r="5999" spans="1:2" x14ac:dyDescent="0.2">
      <c r="A5999"/>
      <c r="B5999" s="41"/>
    </row>
    <row r="6000" spans="1:2" x14ac:dyDescent="0.2">
      <c r="A6000"/>
      <c r="B6000" s="41"/>
    </row>
    <row r="6001" spans="1:2" x14ac:dyDescent="0.2">
      <c r="A6001"/>
      <c r="B6001" s="41"/>
    </row>
    <row r="6002" spans="1:2" x14ac:dyDescent="0.2">
      <c r="A6002"/>
      <c r="B6002" s="41"/>
    </row>
    <row r="6003" spans="1:2" x14ac:dyDescent="0.2">
      <c r="A6003"/>
      <c r="B6003" s="41"/>
    </row>
    <row r="6004" spans="1:2" x14ac:dyDescent="0.2">
      <c r="A6004"/>
      <c r="B6004" s="41"/>
    </row>
    <row r="6005" spans="1:2" x14ac:dyDescent="0.2">
      <c r="A6005"/>
      <c r="B6005" s="41"/>
    </row>
    <row r="6006" spans="1:2" x14ac:dyDescent="0.2">
      <c r="A6006"/>
      <c r="B6006" s="41"/>
    </row>
    <row r="6007" spans="1:2" x14ac:dyDescent="0.2">
      <c r="A6007"/>
      <c r="B6007" s="41"/>
    </row>
    <row r="6008" spans="1:2" x14ac:dyDescent="0.2">
      <c r="A6008"/>
      <c r="B6008" s="41"/>
    </row>
    <row r="6009" spans="1:2" x14ac:dyDescent="0.2">
      <c r="A6009"/>
      <c r="B6009" s="41"/>
    </row>
    <row r="6010" spans="1:2" x14ac:dyDescent="0.2">
      <c r="A6010"/>
      <c r="B6010" s="41"/>
    </row>
    <row r="6011" spans="1:2" x14ac:dyDescent="0.2">
      <c r="A6011"/>
      <c r="B6011" s="41"/>
    </row>
    <row r="6012" spans="1:2" x14ac:dyDescent="0.2">
      <c r="A6012"/>
      <c r="B6012" s="41"/>
    </row>
    <row r="6013" spans="1:2" x14ac:dyDescent="0.2">
      <c r="A6013"/>
      <c r="B6013" s="41"/>
    </row>
    <row r="6014" spans="1:2" x14ac:dyDescent="0.2">
      <c r="A6014"/>
      <c r="B6014" s="41"/>
    </row>
    <row r="6015" spans="1:2" x14ac:dyDescent="0.2">
      <c r="A6015"/>
      <c r="B6015" s="41"/>
    </row>
    <row r="6016" spans="1:2" x14ac:dyDescent="0.2">
      <c r="A6016"/>
      <c r="B6016" s="41"/>
    </row>
    <row r="6017" spans="1:2" x14ac:dyDescent="0.2">
      <c r="A6017"/>
      <c r="B6017" s="41"/>
    </row>
    <row r="6018" spans="1:2" x14ac:dyDescent="0.2">
      <c r="A6018"/>
      <c r="B6018" s="41"/>
    </row>
    <row r="6019" spans="1:2" x14ac:dyDescent="0.2">
      <c r="A6019"/>
      <c r="B6019" s="41"/>
    </row>
    <row r="6020" spans="1:2" x14ac:dyDescent="0.2">
      <c r="A6020"/>
      <c r="B6020" s="41"/>
    </row>
    <row r="6021" spans="1:2" x14ac:dyDescent="0.2">
      <c r="A6021"/>
      <c r="B6021" s="41"/>
    </row>
    <row r="6022" spans="1:2" x14ac:dyDescent="0.2">
      <c r="A6022"/>
      <c r="B6022" s="41"/>
    </row>
    <row r="6023" spans="1:2" x14ac:dyDescent="0.2">
      <c r="A6023"/>
      <c r="B6023" s="41"/>
    </row>
    <row r="6024" spans="1:2" x14ac:dyDescent="0.2">
      <c r="A6024"/>
      <c r="B6024" s="41"/>
    </row>
    <row r="6025" spans="1:2" x14ac:dyDescent="0.2">
      <c r="A6025"/>
      <c r="B6025" s="41"/>
    </row>
    <row r="6026" spans="1:2" x14ac:dyDescent="0.2">
      <c r="A6026"/>
      <c r="B6026" s="41"/>
    </row>
    <row r="6027" spans="1:2" x14ac:dyDescent="0.2">
      <c r="A6027"/>
      <c r="B6027" s="41"/>
    </row>
    <row r="6028" spans="1:2" x14ac:dyDescent="0.2">
      <c r="A6028"/>
      <c r="B6028" s="41"/>
    </row>
    <row r="6029" spans="1:2" x14ac:dyDescent="0.2">
      <c r="A6029"/>
      <c r="B6029" s="41"/>
    </row>
    <row r="6030" spans="1:2" x14ac:dyDescent="0.2">
      <c r="A6030"/>
      <c r="B6030" s="41"/>
    </row>
    <row r="6031" spans="1:2" x14ac:dyDescent="0.2">
      <c r="A6031"/>
      <c r="B6031" s="41"/>
    </row>
    <row r="6032" spans="1:2" x14ac:dyDescent="0.2">
      <c r="A6032"/>
      <c r="B6032" s="41"/>
    </row>
    <row r="6033" spans="1:2" x14ac:dyDescent="0.2">
      <c r="A6033"/>
      <c r="B6033" s="41"/>
    </row>
    <row r="6034" spans="1:2" x14ac:dyDescent="0.2">
      <c r="A6034"/>
      <c r="B6034" s="41"/>
    </row>
    <row r="6035" spans="1:2" x14ac:dyDescent="0.2">
      <c r="A6035"/>
      <c r="B6035" s="41"/>
    </row>
    <row r="6036" spans="1:2" x14ac:dyDescent="0.2">
      <c r="A6036"/>
      <c r="B6036" s="41"/>
    </row>
    <row r="6037" spans="1:2" x14ac:dyDescent="0.2">
      <c r="A6037"/>
      <c r="B6037" s="41"/>
    </row>
    <row r="6038" spans="1:2" x14ac:dyDescent="0.2">
      <c r="A6038"/>
      <c r="B6038" s="41"/>
    </row>
    <row r="6039" spans="1:2" x14ac:dyDescent="0.2">
      <c r="A6039"/>
      <c r="B6039" s="41"/>
    </row>
    <row r="6040" spans="1:2" x14ac:dyDescent="0.2">
      <c r="A6040"/>
      <c r="B6040" s="41"/>
    </row>
    <row r="6041" spans="1:2" x14ac:dyDescent="0.2">
      <c r="A6041"/>
      <c r="B6041" s="41"/>
    </row>
    <row r="6042" spans="1:2" x14ac:dyDescent="0.2">
      <c r="A6042"/>
      <c r="B6042" s="41"/>
    </row>
    <row r="6043" spans="1:2" x14ac:dyDescent="0.2">
      <c r="A6043"/>
      <c r="B6043" s="41"/>
    </row>
    <row r="6044" spans="1:2" x14ac:dyDescent="0.2">
      <c r="A6044"/>
      <c r="B6044" s="41"/>
    </row>
    <row r="6045" spans="1:2" x14ac:dyDescent="0.2">
      <c r="A6045"/>
      <c r="B6045" s="41"/>
    </row>
    <row r="6046" spans="1:2" x14ac:dyDescent="0.2">
      <c r="A6046"/>
      <c r="B6046" s="41"/>
    </row>
    <row r="6047" spans="1:2" x14ac:dyDescent="0.2">
      <c r="A6047"/>
      <c r="B6047" s="41"/>
    </row>
    <row r="6048" spans="1:2" x14ac:dyDescent="0.2">
      <c r="A6048"/>
      <c r="B6048" s="41"/>
    </row>
    <row r="6049" spans="1:2" x14ac:dyDescent="0.2">
      <c r="A6049"/>
      <c r="B6049" s="41"/>
    </row>
    <row r="6050" spans="1:2" x14ac:dyDescent="0.2">
      <c r="A6050"/>
      <c r="B6050" s="41"/>
    </row>
    <row r="6051" spans="1:2" x14ac:dyDescent="0.2">
      <c r="A6051"/>
      <c r="B6051" s="41"/>
    </row>
    <row r="6052" spans="1:2" x14ac:dyDescent="0.2">
      <c r="A6052"/>
      <c r="B6052" s="41"/>
    </row>
    <row r="6053" spans="1:2" x14ac:dyDescent="0.2">
      <c r="A6053"/>
      <c r="B6053" s="41"/>
    </row>
    <row r="6054" spans="1:2" x14ac:dyDescent="0.2">
      <c r="A6054"/>
      <c r="B6054" s="41"/>
    </row>
    <row r="6055" spans="1:2" x14ac:dyDescent="0.2">
      <c r="A6055"/>
      <c r="B6055" s="41"/>
    </row>
    <row r="6056" spans="1:2" x14ac:dyDescent="0.2">
      <c r="A6056"/>
      <c r="B6056" s="41"/>
    </row>
    <row r="6057" spans="1:2" x14ac:dyDescent="0.2">
      <c r="A6057"/>
      <c r="B6057" s="41"/>
    </row>
    <row r="6058" spans="1:2" x14ac:dyDescent="0.2">
      <c r="A6058"/>
      <c r="B6058" s="41"/>
    </row>
    <row r="6059" spans="1:2" x14ac:dyDescent="0.2">
      <c r="A6059"/>
      <c r="B6059" s="41"/>
    </row>
    <row r="6060" spans="1:2" x14ac:dyDescent="0.2">
      <c r="A6060"/>
      <c r="B6060" s="41"/>
    </row>
    <row r="6061" spans="1:2" x14ac:dyDescent="0.2">
      <c r="A6061"/>
      <c r="B6061" s="41"/>
    </row>
    <row r="6062" spans="1:2" x14ac:dyDescent="0.2">
      <c r="A6062"/>
      <c r="B6062" s="41"/>
    </row>
    <row r="6063" spans="1:2" x14ac:dyDescent="0.2">
      <c r="A6063"/>
      <c r="B6063" s="41"/>
    </row>
    <row r="6064" spans="1:2" x14ac:dyDescent="0.2">
      <c r="A6064"/>
      <c r="B6064" s="41"/>
    </row>
    <row r="6065" spans="1:2" x14ac:dyDescent="0.2">
      <c r="A6065"/>
      <c r="B6065" s="41"/>
    </row>
    <row r="6066" spans="1:2" x14ac:dyDescent="0.2">
      <c r="A6066"/>
      <c r="B6066" s="41"/>
    </row>
    <row r="6067" spans="1:2" x14ac:dyDescent="0.2">
      <c r="A6067"/>
      <c r="B6067" s="41"/>
    </row>
    <row r="6068" spans="1:2" x14ac:dyDescent="0.2">
      <c r="A6068"/>
      <c r="B6068" s="41"/>
    </row>
    <row r="6069" spans="1:2" x14ac:dyDescent="0.2">
      <c r="A6069"/>
      <c r="B6069" s="41"/>
    </row>
    <row r="6070" spans="1:2" x14ac:dyDescent="0.2">
      <c r="A6070"/>
      <c r="B6070" s="41"/>
    </row>
    <row r="6071" spans="1:2" x14ac:dyDescent="0.2">
      <c r="A6071"/>
      <c r="B6071" s="41"/>
    </row>
    <row r="6072" spans="1:2" x14ac:dyDescent="0.2">
      <c r="A6072"/>
      <c r="B6072" s="41"/>
    </row>
    <row r="6073" spans="1:2" x14ac:dyDescent="0.2">
      <c r="A6073"/>
      <c r="B6073" s="41"/>
    </row>
    <row r="6074" spans="1:2" x14ac:dyDescent="0.2">
      <c r="A6074"/>
      <c r="B6074" s="41"/>
    </row>
    <row r="6075" spans="1:2" x14ac:dyDescent="0.2">
      <c r="A6075"/>
      <c r="B6075" s="41"/>
    </row>
    <row r="6076" spans="1:2" x14ac:dyDescent="0.2">
      <c r="A6076"/>
      <c r="B6076" s="41"/>
    </row>
    <row r="6077" spans="1:2" x14ac:dyDescent="0.2">
      <c r="A6077"/>
      <c r="B6077" s="41"/>
    </row>
    <row r="6078" spans="1:2" x14ac:dyDescent="0.2">
      <c r="A6078"/>
      <c r="B6078" s="41"/>
    </row>
    <row r="6079" spans="1:2" x14ac:dyDescent="0.2">
      <c r="A6079"/>
      <c r="B6079" s="41"/>
    </row>
    <row r="6080" spans="1:2" x14ac:dyDescent="0.2">
      <c r="A6080"/>
      <c r="B6080" s="41"/>
    </row>
    <row r="6081" spans="1:2" x14ac:dyDescent="0.2">
      <c r="A6081"/>
      <c r="B6081" s="41"/>
    </row>
    <row r="6082" spans="1:2" x14ac:dyDescent="0.2">
      <c r="A6082"/>
      <c r="B6082" s="41"/>
    </row>
    <row r="6083" spans="1:2" x14ac:dyDescent="0.2">
      <c r="A6083"/>
      <c r="B6083" s="41"/>
    </row>
    <row r="6084" spans="1:2" x14ac:dyDescent="0.2">
      <c r="A6084"/>
      <c r="B6084" s="41"/>
    </row>
    <row r="6085" spans="1:2" x14ac:dyDescent="0.2">
      <c r="A6085"/>
      <c r="B6085" s="41"/>
    </row>
    <row r="6086" spans="1:2" x14ac:dyDescent="0.2">
      <c r="A6086"/>
      <c r="B6086" s="41"/>
    </row>
    <row r="6087" spans="1:2" x14ac:dyDescent="0.2">
      <c r="A6087"/>
      <c r="B6087" s="41"/>
    </row>
    <row r="6088" spans="1:2" x14ac:dyDescent="0.2">
      <c r="A6088"/>
      <c r="B6088" s="41"/>
    </row>
    <row r="6089" spans="1:2" x14ac:dyDescent="0.2">
      <c r="A6089"/>
      <c r="B6089" s="41"/>
    </row>
    <row r="6090" spans="1:2" x14ac:dyDescent="0.2">
      <c r="A6090"/>
      <c r="B6090" s="41"/>
    </row>
    <row r="6091" spans="1:2" x14ac:dyDescent="0.2">
      <c r="A6091"/>
      <c r="B6091" s="41"/>
    </row>
    <row r="6092" spans="1:2" x14ac:dyDescent="0.2">
      <c r="A6092"/>
      <c r="B6092" s="41"/>
    </row>
    <row r="6093" spans="1:2" x14ac:dyDescent="0.2">
      <c r="A6093"/>
      <c r="B6093" s="41"/>
    </row>
    <row r="6094" spans="1:2" x14ac:dyDescent="0.2">
      <c r="A6094"/>
      <c r="B6094" s="41"/>
    </row>
    <row r="6095" spans="1:2" x14ac:dyDescent="0.2">
      <c r="A6095"/>
      <c r="B6095" s="41"/>
    </row>
    <row r="6096" spans="1:2" x14ac:dyDescent="0.2">
      <c r="A6096"/>
      <c r="B6096" s="41"/>
    </row>
    <row r="6097" spans="1:2" x14ac:dyDescent="0.2">
      <c r="A6097"/>
      <c r="B6097" s="41"/>
    </row>
    <row r="6098" spans="1:2" x14ac:dyDescent="0.2">
      <c r="A6098"/>
      <c r="B6098" s="41"/>
    </row>
    <row r="6099" spans="1:2" x14ac:dyDescent="0.2">
      <c r="A6099"/>
      <c r="B6099" s="41"/>
    </row>
    <row r="6100" spans="1:2" x14ac:dyDescent="0.2">
      <c r="A6100"/>
      <c r="B6100" s="41"/>
    </row>
    <row r="6101" spans="1:2" x14ac:dyDescent="0.2">
      <c r="A6101"/>
      <c r="B6101" s="41"/>
    </row>
    <row r="6102" spans="1:2" x14ac:dyDescent="0.2">
      <c r="A6102"/>
      <c r="B6102" s="41"/>
    </row>
    <row r="6103" spans="1:2" x14ac:dyDescent="0.2">
      <c r="A6103"/>
      <c r="B6103" s="41"/>
    </row>
    <row r="6104" spans="1:2" x14ac:dyDescent="0.2">
      <c r="A6104"/>
      <c r="B6104" s="41"/>
    </row>
    <row r="6105" spans="1:2" x14ac:dyDescent="0.2">
      <c r="A6105"/>
      <c r="B6105" s="41"/>
    </row>
    <row r="6106" spans="1:2" x14ac:dyDescent="0.2">
      <c r="A6106"/>
      <c r="B6106" s="41"/>
    </row>
    <row r="6107" spans="1:2" x14ac:dyDescent="0.2">
      <c r="A6107"/>
      <c r="B6107" s="41"/>
    </row>
    <row r="6108" spans="1:2" x14ac:dyDescent="0.2">
      <c r="A6108"/>
      <c r="B6108" s="41"/>
    </row>
    <row r="6109" spans="1:2" x14ac:dyDescent="0.2">
      <c r="A6109"/>
      <c r="B6109" s="41"/>
    </row>
    <row r="6110" spans="1:2" x14ac:dyDescent="0.2">
      <c r="A6110"/>
      <c r="B6110" s="41"/>
    </row>
    <row r="6111" spans="1:2" x14ac:dyDescent="0.2">
      <c r="A6111"/>
      <c r="B6111" s="41"/>
    </row>
    <row r="6112" spans="1:2" x14ac:dyDescent="0.2">
      <c r="A6112"/>
      <c r="B6112" s="41"/>
    </row>
    <row r="6113" spans="1:2" x14ac:dyDescent="0.2">
      <c r="A6113"/>
      <c r="B6113" s="41"/>
    </row>
    <row r="6114" spans="1:2" x14ac:dyDescent="0.2">
      <c r="A6114"/>
      <c r="B6114" s="41"/>
    </row>
    <row r="6115" spans="1:2" x14ac:dyDescent="0.2">
      <c r="A6115"/>
      <c r="B6115" s="41"/>
    </row>
    <row r="6116" spans="1:2" x14ac:dyDescent="0.2">
      <c r="A6116"/>
      <c r="B6116" s="41"/>
    </row>
    <row r="6117" spans="1:2" x14ac:dyDescent="0.2">
      <c r="A6117"/>
      <c r="B6117" s="41"/>
    </row>
    <row r="6118" spans="1:2" x14ac:dyDescent="0.2">
      <c r="A6118"/>
      <c r="B6118" s="41"/>
    </row>
    <row r="6119" spans="1:2" x14ac:dyDescent="0.2">
      <c r="A6119"/>
      <c r="B6119" s="41"/>
    </row>
    <row r="6120" spans="1:2" x14ac:dyDescent="0.2">
      <c r="A6120"/>
      <c r="B6120" s="41"/>
    </row>
    <row r="6121" spans="1:2" x14ac:dyDescent="0.2">
      <c r="A6121"/>
      <c r="B6121" s="41"/>
    </row>
    <row r="6122" spans="1:2" x14ac:dyDescent="0.2">
      <c r="A6122"/>
      <c r="B6122" s="41"/>
    </row>
    <row r="6123" spans="1:2" x14ac:dyDescent="0.2">
      <c r="A6123"/>
      <c r="B6123" s="41"/>
    </row>
    <row r="6124" spans="1:2" x14ac:dyDescent="0.2">
      <c r="A6124"/>
      <c r="B6124" s="41"/>
    </row>
    <row r="6125" spans="1:2" x14ac:dyDescent="0.2">
      <c r="A6125"/>
      <c r="B6125" s="41"/>
    </row>
    <row r="6126" spans="1:2" x14ac:dyDescent="0.2">
      <c r="A6126"/>
      <c r="B6126" s="41"/>
    </row>
    <row r="6127" spans="1:2" x14ac:dyDescent="0.2">
      <c r="A6127"/>
      <c r="B6127" s="41"/>
    </row>
    <row r="6128" spans="1:2" x14ac:dyDescent="0.2">
      <c r="A6128"/>
      <c r="B6128" s="41"/>
    </row>
    <row r="6129" spans="1:2" x14ac:dyDescent="0.2">
      <c r="A6129"/>
      <c r="B6129" s="41"/>
    </row>
    <row r="6130" spans="1:2" x14ac:dyDescent="0.2">
      <c r="A6130"/>
      <c r="B6130" s="41"/>
    </row>
    <row r="6131" spans="1:2" x14ac:dyDescent="0.2">
      <c r="A6131"/>
      <c r="B6131" s="41"/>
    </row>
    <row r="6132" spans="1:2" x14ac:dyDescent="0.2">
      <c r="A6132"/>
      <c r="B6132" s="41"/>
    </row>
    <row r="6133" spans="1:2" x14ac:dyDescent="0.2">
      <c r="A6133"/>
      <c r="B6133" s="41"/>
    </row>
    <row r="6134" spans="1:2" x14ac:dyDescent="0.2">
      <c r="A6134"/>
      <c r="B6134" s="41"/>
    </row>
    <row r="6135" spans="1:2" x14ac:dyDescent="0.2">
      <c r="A6135"/>
      <c r="B6135" s="41"/>
    </row>
    <row r="6136" spans="1:2" x14ac:dyDescent="0.2">
      <c r="A6136"/>
      <c r="B6136" s="41"/>
    </row>
    <row r="6137" spans="1:2" x14ac:dyDescent="0.2">
      <c r="A6137"/>
      <c r="B6137" s="41"/>
    </row>
    <row r="6138" spans="1:2" x14ac:dyDescent="0.2">
      <c r="A6138"/>
      <c r="B6138" s="41"/>
    </row>
    <row r="6139" spans="1:2" x14ac:dyDescent="0.2">
      <c r="A6139"/>
      <c r="B6139" s="41"/>
    </row>
    <row r="6140" spans="1:2" x14ac:dyDescent="0.2">
      <c r="A6140"/>
      <c r="B6140" s="41"/>
    </row>
    <row r="6141" spans="1:2" x14ac:dyDescent="0.2">
      <c r="A6141"/>
      <c r="B6141" s="41"/>
    </row>
    <row r="6142" spans="1:2" x14ac:dyDescent="0.2">
      <c r="A6142"/>
      <c r="B6142" s="41"/>
    </row>
    <row r="6143" spans="1:2" x14ac:dyDescent="0.2">
      <c r="A6143"/>
      <c r="B6143" s="41"/>
    </row>
    <row r="6144" spans="1:2" x14ac:dyDescent="0.2">
      <c r="A6144"/>
      <c r="B6144" s="41"/>
    </row>
    <row r="6145" spans="1:2" x14ac:dyDescent="0.2">
      <c r="A6145"/>
      <c r="B6145" s="41"/>
    </row>
    <row r="6146" spans="1:2" x14ac:dyDescent="0.2">
      <c r="A6146"/>
      <c r="B6146" s="41"/>
    </row>
    <row r="6147" spans="1:2" x14ac:dyDescent="0.2">
      <c r="A6147"/>
      <c r="B6147" s="41"/>
    </row>
    <row r="6148" spans="1:2" x14ac:dyDescent="0.2">
      <c r="A6148"/>
      <c r="B6148" s="41"/>
    </row>
    <row r="6149" spans="1:2" x14ac:dyDescent="0.2">
      <c r="A6149"/>
      <c r="B6149" s="41"/>
    </row>
    <row r="6150" spans="1:2" x14ac:dyDescent="0.2">
      <c r="A6150"/>
      <c r="B6150" s="41"/>
    </row>
    <row r="6151" spans="1:2" x14ac:dyDescent="0.2">
      <c r="A6151"/>
      <c r="B6151" s="41"/>
    </row>
    <row r="6152" spans="1:2" x14ac:dyDescent="0.2">
      <c r="A6152"/>
      <c r="B6152" s="41"/>
    </row>
    <row r="6153" spans="1:2" x14ac:dyDescent="0.2">
      <c r="A6153"/>
      <c r="B6153" s="41"/>
    </row>
    <row r="6154" spans="1:2" x14ac:dyDescent="0.2">
      <c r="A6154"/>
      <c r="B6154" s="41"/>
    </row>
    <row r="6155" spans="1:2" x14ac:dyDescent="0.2">
      <c r="A6155"/>
      <c r="B6155" s="41"/>
    </row>
    <row r="6156" spans="1:2" x14ac:dyDescent="0.2">
      <c r="A6156"/>
      <c r="B6156" s="41"/>
    </row>
    <row r="6157" spans="1:2" x14ac:dyDescent="0.2">
      <c r="A6157"/>
      <c r="B6157" s="41"/>
    </row>
    <row r="6158" spans="1:2" x14ac:dyDescent="0.2">
      <c r="A6158"/>
      <c r="B6158" s="41"/>
    </row>
    <row r="6159" spans="1:2" x14ac:dyDescent="0.2">
      <c r="A6159"/>
      <c r="B6159" s="41"/>
    </row>
    <row r="6160" spans="1:2" x14ac:dyDescent="0.2">
      <c r="A6160"/>
      <c r="B6160" s="41"/>
    </row>
    <row r="6161" spans="1:2" x14ac:dyDescent="0.2">
      <c r="A6161"/>
      <c r="B6161" s="41"/>
    </row>
    <row r="6162" spans="1:2" x14ac:dyDescent="0.2">
      <c r="A6162"/>
      <c r="B6162" s="41"/>
    </row>
    <row r="6163" spans="1:2" x14ac:dyDescent="0.2">
      <c r="A6163"/>
      <c r="B6163" s="41"/>
    </row>
    <row r="6164" spans="1:2" x14ac:dyDescent="0.2">
      <c r="A6164"/>
      <c r="B6164" s="41"/>
    </row>
    <row r="6165" spans="1:2" x14ac:dyDescent="0.2">
      <c r="A6165"/>
      <c r="B6165" s="41"/>
    </row>
    <row r="6166" spans="1:2" x14ac:dyDescent="0.2">
      <c r="A6166"/>
      <c r="B6166" s="41"/>
    </row>
    <row r="6167" spans="1:2" x14ac:dyDescent="0.2">
      <c r="A6167"/>
      <c r="B6167" s="41"/>
    </row>
    <row r="6168" spans="1:2" x14ac:dyDescent="0.2">
      <c r="A6168"/>
      <c r="B6168" s="41"/>
    </row>
    <row r="6169" spans="1:2" x14ac:dyDescent="0.2">
      <c r="A6169"/>
      <c r="B6169" s="41"/>
    </row>
    <row r="6170" spans="1:2" x14ac:dyDescent="0.2">
      <c r="A6170"/>
      <c r="B6170" s="41"/>
    </row>
    <row r="6171" spans="1:2" x14ac:dyDescent="0.2">
      <c r="A6171"/>
      <c r="B6171" s="41"/>
    </row>
    <row r="6172" spans="1:2" x14ac:dyDescent="0.2">
      <c r="A6172"/>
      <c r="B6172" s="41"/>
    </row>
    <row r="6173" spans="1:2" x14ac:dyDescent="0.2">
      <c r="A6173"/>
      <c r="B6173" s="41"/>
    </row>
    <row r="6174" spans="1:2" x14ac:dyDescent="0.2">
      <c r="A6174"/>
      <c r="B6174" s="41"/>
    </row>
    <row r="6175" spans="1:2" x14ac:dyDescent="0.2">
      <c r="A6175"/>
      <c r="B6175" s="41"/>
    </row>
    <row r="6176" spans="1:2" x14ac:dyDescent="0.2">
      <c r="A6176"/>
      <c r="B6176" s="41"/>
    </row>
    <row r="6177" spans="1:2" x14ac:dyDescent="0.2">
      <c r="A6177"/>
      <c r="B6177" s="41"/>
    </row>
    <row r="6178" spans="1:2" x14ac:dyDescent="0.2">
      <c r="A6178"/>
      <c r="B6178" s="41"/>
    </row>
    <row r="6179" spans="1:2" x14ac:dyDescent="0.2">
      <c r="A6179"/>
      <c r="B6179" s="41"/>
    </row>
    <row r="6180" spans="1:2" x14ac:dyDescent="0.2">
      <c r="A6180"/>
      <c r="B6180" s="41"/>
    </row>
    <row r="6181" spans="1:2" x14ac:dyDescent="0.2">
      <c r="A6181"/>
      <c r="B6181" s="41"/>
    </row>
    <row r="6182" spans="1:2" x14ac:dyDescent="0.2">
      <c r="A6182"/>
      <c r="B6182" s="41"/>
    </row>
    <row r="6183" spans="1:2" x14ac:dyDescent="0.2">
      <c r="A6183"/>
      <c r="B6183" s="41"/>
    </row>
    <row r="6184" spans="1:2" x14ac:dyDescent="0.2">
      <c r="A6184"/>
      <c r="B6184" s="41"/>
    </row>
    <row r="6185" spans="1:2" x14ac:dyDescent="0.2">
      <c r="A6185"/>
      <c r="B6185" s="41"/>
    </row>
    <row r="6186" spans="1:2" x14ac:dyDescent="0.2">
      <c r="A6186"/>
      <c r="B6186" s="41"/>
    </row>
    <row r="6187" spans="1:2" x14ac:dyDescent="0.2">
      <c r="A6187"/>
      <c r="B6187" s="41"/>
    </row>
    <row r="6188" spans="1:2" x14ac:dyDescent="0.2">
      <c r="A6188"/>
      <c r="B6188" s="41"/>
    </row>
    <row r="6189" spans="1:2" x14ac:dyDescent="0.2">
      <c r="A6189"/>
      <c r="B6189" s="41"/>
    </row>
    <row r="6190" spans="1:2" x14ac:dyDescent="0.2">
      <c r="A6190"/>
      <c r="B6190" s="41"/>
    </row>
    <row r="6191" spans="1:2" x14ac:dyDescent="0.2">
      <c r="A6191"/>
      <c r="B6191" s="41"/>
    </row>
    <row r="6192" spans="1:2" x14ac:dyDescent="0.2">
      <c r="A6192"/>
      <c r="B6192" s="41"/>
    </row>
    <row r="6193" spans="1:2" x14ac:dyDescent="0.2">
      <c r="A6193"/>
      <c r="B6193" s="41"/>
    </row>
    <row r="6194" spans="1:2" x14ac:dyDescent="0.2">
      <c r="A6194"/>
      <c r="B6194" s="41"/>
    </row>
    <row r="6195" spans="1:2" x14ac:dyDescent="0.2">
      <c r="A6195"/>
      <c r="B6195" s="41"/>
    </row>
    <row r="6196" spans="1:2" x14ac:dyDescent="0.2">
      <c r="A6196"/>
      <c r="B6196" s="41"/>
    </row>
    <row r="6197" spans="1:2" x14ac:dyDescent="0.2">
      <c r="A6197"/>
      <c r="B6197" s="41"/>
    </row>
    <row r="6198" spans="1:2" x14ac:dyDescent="0.2">
      <c r="A6198"/>
      <c r="B6198" s="41"/>
    </row>
    <row r="6199" spans="1:2" x14ac:dyDescent="0.2">
      <c r="A6199"/>
      <c r="B6199" s="41"/>
    </row>
    <row r="6200" spans="1:2" x14ac:dyDescent="0.2">
      <c r="A6200"/>
      <c r="B6200" s="41"/>
    </row>
    <row r="6201" spans="1:2" x14ac:dyDescent="0.2">
      <c r="A6201"/>
      <c r="B6201" s="41"/>
    </row>
    <row r="6202" spans="1:2" x14ac:dyDescent="0.2">
      <c r="A6202"/>
      <c r="B6202" s="41"/>
    </row>
    <row r="6203" spans="1:2" x14ac:dyDescent="0.2">
      <c r="A6203"/>
      <c r="B6203" s="41"/>
    </row>
    <row r="6204" spans="1:2" x14ac:dyDescent="0.2">
      <c r="A6204"/>
      <c r="B6204" s="41"/>
    </row>
    <row r="6205" spans="1:2" x14ac:dyDescent="0.2">
      <c r="A6205"/>
      <c r="B6205" s="41"/>
    </row>
    <row r="6206" spans="1:2" x14ac:dyDescent="0.2">
      <c r="A6206"/>
      <c r="B6206" s="41"/>
    </row>
    <row r="6207" spans="1:2" x14ac:dyDescent="0.2">
      <c r="A6207"/>
      <c r="B6207" s="41"/>
    </row>
    <row r="6208" spans="1:2" x14ac:dyDescent="0.2">
      <c r="A6208"/>
      <c r="B6208" s="41"/>
    </row>
    <row r="6209" spans="1:2" x14ac:dyDescent="0.2">
      <c r="A6209"/>
      <c r="B6209" s="41"/>
    </row>
    <row r="6210" spans="1:2" x14ac:dyDescent="0.2">
      <c r="A6210"/>
      <c r="B6210" s="41"/>
    </row>
    <row r="6211" spans="1:2" x14ac:dyDescent="0.2">
      <c r="A6211"/>
      <c r="B6211" s="41"/>
    </row>
    <row r="6212" spans="1:2" x14ac:dyDescent="0.2">
      <c r="A6212"/>
      <c r="B6212" s="41"/>
    </row>
    <row r="6213" spans="1:2" x14ac:dyDescent="0.2">
      <c r="A6213"/>
      <c r="B6213" s="41"/>
    </row>
    <row r="6214" spans="1:2" x14ac:dyDescent="0.2">
      <c r="A6214"/>
      <c r="B6214" s="41"/>
    </row>
    <row r="6215" spans="1:2" x14ac:dyDescent="0.2">
      <c r="A6215"/>
      <c r="B6215" s="41"/>
    </row>
    <row r="6216" spans="1:2" x14ac:dyDescent="0.2">
      <c r="A6216"/>
      <c r="B6216" s="41"/>
    </row>
    <row r="6217" spans="1:2" x14ac:dyDescent="0.2">
      <c r="A6217"/>
      <c r="B6217" s="41"/>
    </row>
    <row r="6218" spans="1:2" x14ac:dyDescent="0.2">
      <c r="A6218"/>
      <c r="B6218" s="41"/>
    </row>
    <row r="6219" spans="1:2" x14ac:dyDescent="0.2">
      <c r="A6219"/>
      <c r="B6219" s="41"/>
    </row>
    <row r="6220" spans="1:2" x14ac:dyDescent="0.2">
      <c r="A6220"/>
      <c r="B6220" s="41"/>
    </row>
    <row r="6221" spans="1:2" x14ac:dyDescent="0.2">
      <c r="A6221"/>
      <c r="B6221" s="41"/>
    </row>
    <row r="6222" spans="1:2" x14ac:dyDescent="0.2">
      <c r="A6222"/>
      <c r="B6222" s="41"/>
    </row>
    <row r="6223" spans="1:2" x14ac:dyDescent="0.2">
      <c r="A6223"/>
      <c r="B6223" s="41"/>
    </row>
    <row r="6224" spans="1:2" x14ac:dyDescent="0.2">
      <c r="A6224"/>
      <c r="B6224" s="41"/>
    </row>
    <row r="6225" spans="1:2" x14ac:dyDescent="0.2">
      <c r="A6225"/>
      <c r="B6225" s="41"/>
    </row>
    <row r="6226" spans="1:2" x14ac:dyDescent="0.2">
      <c r="A6226"/>
      <c r="B6226" s="41"/>
    </row>
    <row r="6227" spans="1:2" x14ac:dyDescent="0.2">
      <c r="A6227"/>
      <c r="B6227" s="41"/>
    </row>
    <row r="6228" spans="1:2" x14ac:dyDescent="0.2">
      <c r="A6228"/>
      <c r="B6228" s="41"/>
    </row>
    <row r="6229" spans="1:2" x14ac:dyDescent="0.2">
      <c r="A6229"/>
      <c r="B6229" s="41"/>
    </row>
    <row r="6230" spans="1:2" x14ac:dyDescent="0.2">
      <c r="A6230"/>
      <c r="B6230" s="41"/>
    </row>
    <row r="6231" spans="1:2" x14ac:dyDescent="0.2">
      <c r="A6231"/>
      <c r="B6231" s="41"/>
    </row>
    <row r="6232" spans="1:2" x14ac:dyDescent="0.2">
      <c r="A6232"/>
      <c r="B6232" s="41"/>
    </row>
    <row r="6233" spans="1:2" x14ac:dyDescent="0.2">
      <c r="A6233"/>
      <c r="B6233" s="41"/>
    </row>
    <row r="6234" spans="1:2" x14ac:dyDescent="0.2">
      <c r="A6234"/>
      <c r="B6234" s="41"/>
    </row>
    <row r="6235" spans="1:2" x14ac:dyDescent="0.2">
      <c r="A6235"/>
      <c r="B6235" s="41"/>
    </row>
    <row r="6236" spans="1:2" x14ac:dyDescent="0.2">
      <c r="A6236"/>
      <c r="B6236" s="41"/>
    </row>
    <row r="6237" spans="1:2" x14ac:dyDescent="0.2">
      <c r="A6237"/>
      <c r="B6237" s="41"/>
    </row>
    <row r="6238" spans="1:2" x14ac:dyDescent="0.2">
      <c r="A6238"/>
      <c r="B6238" s="41"/>
    </row>
    <row r="6239" spans="1:2" x14ac:dyDescent="0.2">
      <c r="A6239"/>
      <c r="B6239" s="41"/>
    </row>
    <row r="6240" spans="1:2" x14ac:dyDescent="0.2">
      <c r="A6240"/>
      <c r="B6240" s="41"/>
    </row>
    <row r="6241" spans="1:2" x14ac:dyDescent="0.2">
      <c r="A6241"/>
      <c r="B6241" s="41"/>
    </row>
    <row r="6242" spans="1:2" x14ac:dyDescent="0.2">
      <c r="A6242"/>
      <c r="B6242" s="41"/>
    </row>
    <row r="6243" spans="1:2" x14ac:dyDescent="0.2">
      <c r="A6243"/>
      <c r="B6243" s="41"/>
    </row>
    <row r="6244" spans="1:2" x14ac:dyDescent="0.2">
      <c r="A6244"/>
      <c r="B6244" s="41"/>
    </row>
    <row r="6245" spans="1:2" x14ac:dyDescent="0.2">
      <c r="A6245"/>
      <c r="B6245" s="41"/>
    </row>
    <row r="6246" spans="1:2" x14ac:dyDescent="0.2">
      <c r="A6246"/>
      <c r="B6246" s="41"/>
    </row>
    <row r="6247" spans="1:2" x14ac:dyDescent="0.2">
      <c r="A6247"/>
      <c r="B6247" s="41"/>
    </row>
    <row r="6248" spans="1:2" x14ac:dyDescent="0.2">
      <c r="A6248"/>
      <c r="B6248" s="41"/>
    </row>
    <row r="6249" spans="1:2" x14ac:dyDescent="0.2">
      <c r="A6249"/>
      <c r="B6249" s="41"/>
    </row>
    <row r="6250" spans="1:2" x14ac:dyDescent="0.2">
      <c r="A6250"/>
      <c r="B6250" s="41"/>
    </row>
    <row r="6251" spans="1:2" x14ac:dyDescent="0.2">
      <c r="A6251"/>
      <c r="B6251" s="41"/>
    </row>
    <row r="6252" spans="1:2" x14ac:dyDescent="0.2">
      <c r="A6252"/>
      <c r="B6252" s="41"/>
    </row>
    <row r="6253" spans="1:2" x14ac:dyDescent="0.2">
      <c r="A6253"/>
      <c r="B6253" s="41"/>
    </row>
    <row r="6254" spans="1:2" x14ac:dyDescent="0.2">
      <c r="A6254"/>
      <c r="B6254" s="41"/>
    </row>
    <row r="6255" spans="1:2" x14ac:dyDescent="0.2">
      <c r="A6255"/>
      <c r="B6255" s="41"/>
    </row>
    <row r="6256" spans="1:2" x14ac:dyDescent="0.2">
      <c r="A6256"/>
      <c r="B6256" s="41"/>
    </row>
    <row r="6257" spans="1:2" x14ac:dyDescent="0.2">
      <c r="A6257"/>
      <c r="B6257" s="41"/>
    </row>
    <row r="6258" spans="1:2" x14ac:dyDescent="0.2">
      <c r="A6258"/>
      <c r="B6258" s="41"/>
    </row>
    <row r="6259" spans="1:2" x14ac:dyDescent="0.2">
      <c r="A6259"/>
      <c r="B6259" s="41"/>
    </row>
    <row r="6260" spans="1:2" x14ac:dyDescent="0.2">
      <c r="A6260"/>
      <c r="B6260" s="41"/>
    </row>
    <row r="6261" spans="1:2" x14ac:dyDescent="0.2">
      <c r="A6261"/>
      <c r="B6261" s="41"/>
    </row>
    <row r="6262" spans="1:2" x14ac:dyDescent="0.2">
      <c r="A6262"/>
      <c r="B6262" s="41"/>
    </row>
    <row r="6263" spans="1:2" x14ac:dyDescent="0.2">
      <c r="A6263"/>
      <c r="B6263" s="41"/>
    </row>
    <row r="6264" spans="1:2" x14ac:dyDescent="0.2">
      <c r="A6264"/>
      <c r="B6264" s="41"/>
    </row>
    <row r="6265" spans="1:2" x14ac:dyDescent="0.2">
      <c r="A6265"/>
      <c r="B6265" s="41"/>
    </row>
    <row r="6266" spans="1:2" x14ac:dyDescent="0.2">
      <c r="A6266"/>
      <c r="B6266" s="41"/>
    </row>
    <row r="6267" spans="1:2" x14ac:dyDescent="0.2">
      <c r="A6267"/>
      <c r="B6267" s="41"/>
    </row>
    <row r="6268" spans="1:2" x14ac:dyDescent="0.2">
      <c r="A6268"/>
      <c r="B6268" s="41"/>
    </row>
    <row r="6269" spans="1:2" x14ac:dyDescent="0.2">
      <c r="A6269"/>
      <c r="B6269" s="41"/>
    </row>
    <row r="6270" spans="1:2" x14ac:dyDescent="0.2">
      <c r="A6270"/>
      <c r="B6270" s="41"/>
    </row>
    <row r="6271" spans="1:2" x14ac:dyDescent="0.2">
      <c r="A6271"/>
      <c r="B6271" s="41"/>
    </row>
    <row r="6272" spans="1:2" x14ac:dyDescent="0.2">
      <c r="A6272"/>
      <c r="B6272" s="41"/>
    </row>
    <row r="6273" spans="1:2" x14ac:dyDescent="0.2">
      <c r="A6273"/>
      <c r="B6273" s="41"/>
    </row>
    <row r="6274" spans="1:2" x14ac:dyDescent="0.2">
      <c r="A6274"/>
      <c r="B6274" s="41"/>
    </row>
    <row r="6275" spans="1:2" x14ac:dyDescent="0.2">
      <c r="A6275"/>
      <c r="B6275" s="41"/>
    </row>
    <row r="6276" spans="1:2" x14ac:dyDescent="0.2">
      <c r="A6276"/>
      <c r="B6276" s="41"/>
    </row>
    <row r="6277" spans="1:2" x14ac:dyDescent="0.2">
      <c r="A6277"/>
      <c r="B6277" s="41"/>
    </row>
    <row r="6278" spans="1:2" x14ac:dyDescent="0.2">
      <c r="A6278"/>
      <c r="B6278" s="41"/>
    </row>
    <row r="6279" spans="1:2" x14ac:dyDescent="0.2">
      <c r="A6279"/>
      <c r="B6279" s="41"/>
    </row>
    <row r="6280" spans="1:2" x14ac:dyDescent="0.2">
      <c r="A6280"/>
      <c r="B6280" s="41"/>
    </row>
    <row r="6281" spans="1:2" x14ac:dyDescent="0.2">
      <c r="A6281"/>
      <c r="B6281" s="41"/>
    </row>
    <row r="6282" spans="1:2" x14ac:dyDescent="0.2">
      <c r="A6282"/>
      <c r="B6282" s="41"/>
    </row>
    <row r="6283" spans="1:2" x14ac:dyDescent="0.2">
      <c r="A6283"/>
      <c r="B6283" s="41"/>
    </row>
    <row r="6284" spans="1:2" x14ac:dyDescent="0.2">
      <c r="A6284"/>
      <c r="B6284" s="41"/>
    </row>
    <row r="6285" spans="1:2" x14ac:dyDescent="0.2">
      <c r="A6285"/>
      <c r="B6285" s="41"/>
    </row>
    <row r="6286" spans="1:2" x14ac:dyDescent="0.2">
      <c r="A6286"/>
      <c r="B6286" s="41"/>
    </row>
    <row r="6287" spans="1:2" x14ac:dyDescent="0.2">
      <c r="A6287"/>
      <c r="B6287" s="41"/>
    </row>
    <row r="6288" spans="1:2" x14ac:dyDescent="0.2">
      <c r="A6288"/>
      <c r="B6288" s="41"/>
    </row>
    <row r="6289" spans="1:2" x14ac:dyDescent="0.2">
      <c r="A6289"/>
      <c r="B6289" s="41"/>
    </row>
    <row r="6290" spans="1:2" x14ac:dyDescent="0.2">
      <c r="A6290"/>
      <c r="B6290" s="41"/>
    </row>
    <row r="6291" spans="1:2" x14ac:dyDescent="0.2">
      <c r="A6291"/>
      <c r="B6291" s="41"/>
    </row>
    <row r="6292" spans="1:2" x14ac:dyDescent="0.2">
      <c r="A6292"/>
      <c r="B6292" s="41"/>
    </row>
    <row r="6293" spans="1:2" x14ac:dyDescent="0.2">
      <c r="A6293"/>
      <c r="B6293" s="41"/>
    </row>
    <row r="6294" spans="1:2" x14ac:dyDescent="0.2">
      <c r="A6294"/>
      <c r="B6294" s="41"/>
    </row>
    <row r="6295" spans="1:2" x14ac:dyDescent="0.2">
      <c r="A6295"/>
      <c r="B6295" s="41"/>
    </row>
    <row r="6296" spans="1:2" x14ac:dyDescent="0.2">
      <c r="A6296"/>
      <c r="B6296" s="41"/>
    </row>
    <row r="6297" spans="1:2" x14ac:dyDescent="0.2">
      <c r="A6297"/>
      <c r="B6297" s="41"/>
    </row>
    <row r="6298" spans="1:2" x14ac:dyDescent="0.2">
      <c r="A6298"/>
      <c r="B6298" s="41"/>
    </row>
    <row r="6299" spans="1:2" x14ac:dyDescent="0.2">
      <c r="A6299"/>
      <c r="B6299" s="41"/>
    </row>
    <row r="6300" spans="1:2" x14ac:dyDescent="0.2">
      <c r="A6300"/>
      <c r="B6300" s="41"/>
    </row>
    <row r="6301" spans="1:2" x14ac:dyDescent="0.2">
      <c r="A6301"/>
      <c r="B6301" s="41"/>
    </row>
    <row r="6302" spans="1:2" x14ac:dyDescent="0.2">
      <c r="A6302"/>
      <c r="B6302" s="41"/>
    </row>
    <row r="6303" spans="1:2" x14ac:dyDescent="0.2">
      <c r="A6303"/>
      <c r="B6303" s="41"/>
    </row>
    <row r="6304" spans="1:2" x14ac:dyDescent="0.2">
      <c r="A6304"/>
      <c r="B6304" s="41"/>
    </row>
    <row r="6305" spans="1:2" x14ac:dyDescent="0.2">
      <c r="A6305"/>
      <c r="B6305" s="41"/>
    </row>
    <row r="6306" spans="1:2" x14ac:dyDescent="0.2">
      <c r="A6306"/>
      <c r="B6306" s="41"/>
    </row>
    <row r="6307" spans="1:2" x14ac:dyDescent="0.2">
      <c r="A6307"/>
      <c r="B6307" s="41"/>
    </row>
    <row r="6308" spans="1:2" x14ac:dyDescent="0.2">
      <c r="A6308"/>
      <c r="B6308" s="41"/>
    </row>
    <row r="6309" spans="1:2" x14ac:dyDescent="0.2">
      <c r="A6309"/>
      <c r="B6309" s="41"/>
    </row>
    <row r="6310" spans="1:2" x14ac:dyDescent="0.2">
      <c r="A6310"/>
      <c r="B6310" s="41"/>
    </row>
    <row r="6311" spans="1:2" x14ac:dyDescent="0.2">
      <c r="A6311"/>
      <c r="B6311" s="41"/>
    </row>
    <row r="6312" spans="1:2" x14ac:dyDescent="0.2">
      <c r="A6312"/>
      <c r="B6312" s="41"/>
    </row>
    <row r="6313" spans="1:2" x14ac:dyDescent="0.2">
      <c r="A6313"/>
      <c r="B6313" s="41"/>
    </row>
    <row r="6314" spans="1:2" x14ac:dyDescent="0.2">
      <c r="A6314"/>
      <c r="B6314" s="41"/>
    </row>
    <row r="6315" spans="1:2" x14ac:dyDescent="0.2">
      <c r="A6315"/>
      <c r="B6315" s="41"/>
    </row>
    <row r="6316" spans="1:2" x14ac:dyDescent="0.2">
      <c r="A6316"/>
      <c r="B6316" s="41"/>
    </row>
    <row r="6317" spans="1:2" x14ac:dyDescent="0.2">
      <c r="A6317"/>
      <c r="B6317" s="41"/>
    </row>
    <row r="6318" spans="1:2" x14ac:dyDescent="0.2">
      <c r="A6318"/>
      <c r="B6318" s="41"/>
    </row>
    <row r="6319" spans="1:2" x14ac:dyDescent="0.2">
      <c r="A6319"/>
      <c r="B6319" s="41"/>
    </row>
    <row r="6320" spans="1:2" x14ac:dyDescent="0.2">
      <c r="A6320"/>
      <c r="B6320" s="41"/>
    </row>
    <row r="6321" spans="1:2" x14ac:dyDescent="0.2">
      <c r="A6321"/>
      <c r="B6321" s="41"/>
    </row>
    <row r="6322" spans="1:2" x14ac:dyDescent="0.2">
      <c r="A6322"/>
      <c r="B6322" s="41"/>
    </row>
    <row r="6323" spans="1:2" x14ac:dyDescent="0.2">
      <c r="A6323"/>
      <c r="B6323" s="41"/>
    </row>
    <row r="6324" spans="1:2" x14ac:dyDescent="0.2">
      <c r="A6324"/>
      <c r="B6324" s="41"/>
    </row>
    <row r="6325" spans="1:2" x14ac:dyDescent="0.2">
      <c r="A6325"/>
      <c r="B6325" s="41"/>
    </row>
    <row r="6326" spans="1:2" x14ac:dyDescent="0.2">
      <c r="A6326"/>
      <c r="B6326" s="41"/>
    </row>
    <row r="6327" spans="1:2" x14ac:dyDescent="0.2">
      <c r="A6327"/>
      <c r="B6327" s="41"/>
    </row>
    <row r="6328" spans="1:2" x14ac:dyDescent="0.2">
      <c r="A6328"/>
      <c r="B6328" s="41"/>
    </row>
    <row r="6329" spans="1:2" x14ac:dyDescent="0.2">
      <c r="A6329"/>
      <c r="B6329" s="41"/>
    </row>
    <row r="6330" spans="1:2" x14ac:dyDescent="0.2">
      <c r="A6330"/>
      <c r="B6330" s="41"/>
    </row>
    <row r="6331" spans="1:2" x14ac:dyDescent="0.2">
      <c r="A6331"/>
      <c r="B6331" s="41"/>
    </row>
    <row r="6332" spans="1:2" x14ac:dyDescent="0.2">
      <c r="A6332"/>
      <c r="B6332" s="41"/>
    </row>
    <row r="6333" spans="1:2" x14ac:dyDescent="0.2">
      <c r="A6333"/>
      <c r="B6333" s="41"/>
    </row>
    <row r="6334" spans="1:2" x14ac:dyDescent="0.2">
      <c r="A6334"/>
      <c r="B6334" s="41"/>
    </row>
    <row r="6335" spans="1:2" x14ac:dyDescent="0.2">
      <c r="A6335"/>
      <c r="B6335" s="41"/>
    </row>
    <row r="6336" spans="1:2" x14ac:dyDescent="0.2">
      <c r="A6336"/>
      <c r="B6336" s="41"/>
    </row>
    <row r="6337" spans="1:2" x14ac:dyDescent="0.2">
      <c r="A6337"/>
      <c r="B6337" s="41"/>
    </row>
    <row r="6338" spans="1:2" x14ac:dyDescent="0.2">
      <c r="A6338"/>
      <c r="B6338" s="41"/>
    </row>
    <row r="6339" spans="1:2" x14ac:dyDescent="0.2">
      <c r="A6339"/>
      <c r="B6339" s="41"/>
    </row>
    <row r="6340" spans="1:2" x14ac:dyDescent="0.2">
      <c r="A6340"/>
      <c r="B6340" s="41"/>
    </row>
    <row r="6341" spans="1:2" x14ac:dyDescent="0.2">
      <c r="A6341"/>
      <c r="B6341" s="41"/>
    </row>
    <row r="6342" spans="1:2" x14ac:dyDescent="0.2">
      <c r="A6342"/>
      <c r="B6342" s="41"/>
    </row>
    <row r="6343" spans="1:2" x14ac:dyDescent="0.2">
      <c r="A6343"/>
      <c r="B6343" s="41"/>
    </row>
    <row r="6344" spans="1:2" x14ac:dyDescent="0.2">
      <c r="A6344"/>
      <c r="B6344" s="41"/>
    </row>
    <row r="6345" spans="1:2" x14ac:dyDescent="0.2">
      <c r="A6345"/>
      <c r="B6345" s="41"/>
    </row>
    <row r="6346" spans="1:2" x14ac:dyDescent="0.2">
      <c r="A6346"/>
      <c r="B6346" s="41"/>
    </row>
    <row r="6347" spans="1:2" x14ac:dyDescent="0.2">
      <c r="A6347"/>
      <c r="B6347" s="41"/>
    </row>
    <row r="6348" spans="1:2" x14ac:dyDescent="0.2">
      <c r="A6348"/>
      <c r="B6348" s="41"/>
    </row>
    <row r="6349" spans="1:2" x14ac:dyDescent="0.2">
      <c r="A6349"/>
      <c r="B6349" s="41"/>
    </row>
    <row r="6350" spans="1:2" x14ac:dyDescent="0.2">
      <c r="A6350"/>
      <c r="B6350" s="41"/>
    </row>
    <row r="6351" spans="1:2" x14ac:dyDescent="0.2">
      <c r="A6351"/>
      <c r="B6351" s="41"/>
    </row>
    <row r="6352" spans="1:2" x14ac:dyDescent="0.2">
      <c r="A6352"/>
      <c r="B6352" s="41"/>
    </row>
    <row r="6353" spans="1:2" x14ac:dyDescent="0.2">
      <c r="A6353"/>
      <c r="B6353" s="41"/>
    </row>
    <row r="6354" spans="1:2" x14ac:dyDescent="0.2">
      <c r="A6354"/>
      <c r="B6354" s="41"/>
    </row>
    <row r="6355" spans="1:2" x14ac:dyDescent="0.2">
      <c r="A6355"/>
      <c r="B6355" s="41"/>
    </row>
    <row r="6356" spans="1:2" x14ac:dyDescent="0.2">
      <c r="A6356"/>
      <c r="B6356" s="41"/>
    </row>
    <row r="6357" spans="1:2" x14ac:dyDescent="0.2">
      <c r="A6357"/>
      <c r="B6357" s="41"/>
    </row>
    <row r="6358" spans="1:2" x14ac:dyDescent="0.2">
      <c r="A6358"/>
      <c r="B6358" s="41"/>
    </row>
    <row r="6359" spans="1:2" x14ac:dyDescent="0.2">
      <c r="A6359"/>
      <c r="B6359" s="41"/>
    </row>
    <row r="6360" spans="1:2" x14ac:dyDescent="0.2">
      <c r="A6360"/>
      <c r="B6360" s="41"/>
    </row>
    <row r="6361" spans="1:2" x14ac:dyDescent="0.2">
      <c r="A6361"/>
      <c r="B6361" s="41"/>
    </row>
    <row r="6362" spans="1:2" x14ac:dyDescent="0.2">
      <c r="A6362"/>
      <c r="B6362" s="41"/>
    </row>
    <row r="6363" spans="1:2" x14ac:dyDescent="0.2">
      <c r="A6363"/>
      <c r="B6363" s="41"/>
    </row>
    <row r="6364" spans="1:2" x14ac:dyDescent="0.2">
      <c r="A6364"/>
      <c r="B6364" s="41"/>
    </row>
    <row r="6365" spans="1:2" x14ac:dyDescent="0.2">
      <c r="A6365"/>
      <c r="B6365" s="41"/>
    </row>
    <row r="6366" spans="1:2" x14ac:dyDescent="0.2">
      <c r="A6366"/>
      <c r="B6366" s="41"/>
    </row>
    <row r="6367" spans="1:2" x14ac:dyDescent="0.2">
      <c r="A6367"/>
      <c r="B6367" s="41"/>
    </row>
    <row r="6368" spans="1:2" x14ac:dyDescent="0.2">
      <c r="A6368"/>
      <c r="B6368" s="41"/>
    </row>
    <row r="6369" spans="1:2" x14ac:dyDescent="0.2">
      <c r="A6369"/>
      <c r="B6369" s="41"/>
    </row>
    <row r="6370" spans="1:2" x14ac:dyDescent="0.2">
      <c r="A6370"/>
      <c r="B6370" s="41"/>
    </row>
    <row r="6371" spans="1:2" x14ac:dyDescent="0.2">
      <c r="A6371"/>
      <c r="B6371" s="41"/>
    </row>
    <row r="6372" spans="1:2" x14ac:dyDescent="0.2">
      <c r="A6372"/>
      <c r="B6372" s="41"/>
    </row>
    <row r="6373" spans="1:2" x14ac:dyDescent="0.2">
      <c r="A6373"/>
      <c r="B6373" s="41"/>
    </row>
    <row r="6374" spans="1:2" x14ac:dyDescent="0.2">
      <c r="A6374"/>
      <c r="B6374" s="41"/>
    </row>
    <row r="6375" spans="1:2" x14ac:dyDescent="0.2">
      <c r="A6375"/>
      <c r="B6375" s="41"/>
    </row>
    <row r="6376" spans="1:2" x14ac:dyDescent="0.2">
      <c r="A6376"/>
      <c r="B6376" s="41"/>
    </row>
    <row r="6377" spans="1:2" x14ac:dyDescent="0.2">
      <c r="A6377"/>
      <c r="B6377" s="41"/>
    </row>
    <row r="6378" spans="1:2" x14ac:dyDescent="0.2">
      <c r="A6378"/>
      <c r="B6378" s="41"/>
    </row>
    <row r="6379" spans="1:2" x14ac:dyDescent="0.2">
      <c r="A6379"/>
      <c r="B6379" s="41"/>
    </row>
    <row r="6380" spans="1:2" x14ac:dyDescent="0.2">
      <c r="A6380"/>
      <c r="B6380" s="41"/>
    </row>
    <row r="6381" spans="1:2" x14ac:dyDescent="0.2">
      <c r="A6381"/>
      <c r="B6381" s="41"/>
    </row>
    <row r="6382" spans="1:2" x14ac:dyDescent="0.2">
      <c r="A6382"/>
      <c r="B6382" s="41"/>
    </row>
    <row r="6383" spans="1:2" x14ac:dyDescent="0.2">
      <c r="A6383"/>
      <c r="B6383" s="41"/>
    </row>
    <row r="6384" spans="1:2" x14ac:dyDescent="0.2">
      <c r="A6384"/>
      <c r="B6384" s="41"/>
    </row>
    <row r="6385" spans="1:2" x14ac:dyDescent="0.2">
      <c r="A6385"/>
      <c r="B6385" s="41"/>
    </row>
    <row r="6386" spans="1:2" x14ac:dyDescent="0.2">
      <c r="A6386"/>
      <c r="B6386" s="41"/>
    </row>
    <row r="6387" spans="1:2" x14ac:dyDescent="0.2">
      <c r="A6387"/>
      <c r="B6387" s="41"/>
    </row>
    <row r="6388" spans="1:2" x14ac:dyDescent="0.2">
      <c r="A6388"/>
      <c r="B6388" s="41"/>
    </row>
    <row r="6389" spans="1:2" x14ac:dyDescent="0.2">
      <c r="A6389"/>
      <c r="B6389" s="41"/>
    </row>
    <row r="6390" spans="1:2" x14ac:dyDescent="0.2">
      <c r="A6390"/>
      <c r="B6390" s="41"/>
    </row>
    <row r="6391" spans="1:2" x14ac:dyDescent="0.2">
      <c r="A6391"/>
      <c r="B6391" s="41"/>
    </row>
    <row r="6392" spans="1:2" x14ac:dyDescent="0.2">
      <c r="A6392"/>
      <c r="B6392" s="41"/>
    </row>
    <row r="6393" spans="1:2" x14ac:dyDescent="0.2">
      <c r="A6393"/>
      <c r="B6393" s="41"/>
    </row>
    <row r="6394" spans="1:2" x14ac:dyDescent="0.2">
      <c r="A6394"/>
      <c r="B6394" s="41"/>
    </row>
    <row r="6395" spans="1:2" x14ac:dyDescent="0.2">
      <c r="A6395"/>
      <c r="B6395" s="41"/>
    </row>
    <row r="6396" spans="1:2" x14ac:dyDescent="0.2">
      <c r="A6396"/>
      <c r="B6396" s="41"/>
    </row>
    <row r="6397" spans="1:2" x14ac:dyDescent="0.2">
      <c r="A6397"/>
      <c r="B6397" s="41"/>
    </row>
    <row r="6398" spans="1:2" x14ac:dyDescent="0.2">
      <c r="A6398"/>
      <c r="B6398" s="41"/>
    </row>
    <row r="6399" spans="1:2" x14ac:dyDescent="0.2">
      <c r="A6399"/>
      <c r="B6399" s="41"/>
    </row>
    <row r="6400" spans="1:2" x14ac:dyDescent="0.2">
      <c r="A6400"/>
      <c r="B6400" s="41"/>
    </row>
    <row r="6401" spans="1:2" x14ac:dyDescent="0.2">
      <c r="A6401"/>
      <c r="B6401" s="41"/>
    </row>
    <row r="6402" spans="1:2" x14ac:dyDescent="0.2">
      <c r="A6402"/>
      <c r="B6402" s="41"/>
    </row>
    <row r="6403" spans="1:2" x14ac:dyDescent="0.2">
      <c r="A6403"/>
      <c r="B6403" s="41"/>
    </row>
    <row r="6404" spans="1:2" x14ac:dyDescent="0.2">
      <c r="A6404"/>
      <c r="B6404" s="41"/>
    </row>
    <row r="6405" spans="1:2" x14ac:dyDescent="0.2">
      <c r="A6405"/>
      <c r="B6405" s="41"/>
    </row>
    <row r="6406" spans="1:2" x14ac:dyDescent="0.2">
      <c r="A6406"/>
      <c r="B6406" s="41"/>
    </row>
    <row r="6407" spans="1:2" x14ac:dyDescent="0.2">
      <c r="A6407"/>
      <c r="B6407" s="41"/>
    </row>
    <row r="6408" spans="1:2" x14ac:dyDescent="0.2">
      <c r="A6408"/>
      <c r="B6408" s="41"/>
    </row>
    <row r="6409" spans="1:2" x14ac:dyDescent="0.2">
      <c r="A6409"/>
      <c r="B6409" s="41"/>
    </row>
    <row r="6410" spans="1:2" x14ac:dyDescent="0.2">
      <c r="A6410"/>
      <c r="B6410" s="41"/>
    </row>
    <row r="6411" spans="1:2" x14ac:dyDescent="0.2">
      <c r="A6411"/>
      <c r="B6411" s="41"/>
    </row>
    <row r="6412" spans="1:2" x14ac:dyDescent="0.2">
      <c r="A6412"/>
      <c r="B6412" s="41"/>
    </row>
    <row r="6413" spans="1:2" x14ac:dyDescent="0.2">
      <c r="A6413"/>
      <c r="B6413" s="41"/>
    </row>
    <row r="6414" spans="1:2" x14ac:dyDescent="0.2">
      <c r="A6414"/>
      <c r="B6414" s="41"/>
    </row>
    <row r="6415" spans="1:2" x14ac:dyDescent="0.2">
      <c r="A6415"/>
      <c r="B6415" s="41"/>
    </row>
    <row r="6416" spans="1:2" x14ac:dyDescent="0.2">
      <c r="A6416"/>
      <c r="B6416" s="41"/>
    </row>
    <row r="6417" spans="1:2" x14ac:dyDescent="0.2">
      <c r="A6417"/>
      <c r="B6417" s="41"/>
    </row>
    <row r="6418" spans="1:2" x14ac:dyDescent="0.2">
      <c r="A6418"/>
      <c r="B6418" s="41"/>
    </row>
    <row r="6419" spans="1:2" x14ac:dyDescent="0.2">
      <c r="A6419"/>
      <c r="B6419" s="41"/>
    </row>
    <row r="6420" spans="1:2" x14ac:dyDescent="0.2">
      <c r="A6420"/>
      <c r="B6420" s="41"/>
    </row>
    <row r="6421" spans="1:2" x14ac:dyDescent="0.2">
      <c r="A6421"/>
      <c r="B6421" s="41"/>
    </row>
    <row r="6422" spans="1:2" x14ac:dyDescent="0.2">
      <c r="A6422"/>
      <c r="B6422" s="41"/>
    </row>
    <row r="6423" spans="1:2" x14ac:dyDescent="0.2">
      <c r="A6423"/>
      <c r="B6423" s="41"/>
    </row>
    <row r="6424" spans="1:2" x14ac:dyDescent="0.2">
      <c r="A6424"/>
      <c r="B6424" s="41"/>
    </row>
    <row r="6425" spans="1:2" x14ac:dyDescent="0.2">
      <c r="A6425"/>
      <c r="B6425" s="41"/>
    </row>
    <row r="6426" spans="1:2" x14ac:dyDescent="0.2">
      <c r="A6426"/>
      <c r="B6426" s="41"/>
    </row>
    <row r="6427" spans="1:2" x14ac:dyDescent="0.2">
      <c r="A6427"/>
      <c r="B6427" s="41"/>
    </row>
    <row r="6428" spans="1:2" x14ac:dyDescent="0.2">
      <c r="A6428"/>
      <c r="B6428" s="41"/>
    </row>
    <row r="6429" spans="1:2" x14ac:dyDescent="0.2">
      <c r="A6429"/>
      <c r="B6429" s="41"/>
    </row>
    <row r="6430" spans="1:2" x14ac:dyDescent="0.2">
      <c r="A6430"/>
      <c r="B6430" s="41"/>
    </row>
    <row r="6431" spans="1:2" x14ac:dyDescent="0.2">
      <c r="A6431"/>
      <c r="B6431" s="41"/>
    </row>
    <row r="6432" spans="1:2" x14ac:dyDescent="0.2">
      <c r="A6432"/>
      <c r="B6432" s="41"/>
    </row>
    <row r="6433" spans="1:2" x14ac:dyDescent="0.2">
      <c r="A6433"/>
      <c r="B6433" s="41"/>
    </row>
    <row r="6434" spans="1:2" x14ac:dyDescent="0.2">
      <c r="A6434"/>
      <c r="B6434" s="41"/>
    </row>
    <row r="6435" spans="1:2" x14ac:dyDescent="0.2">
      <c r="A6435"/>
      <c r="B6435" s="41"/>
    </row>
    <row r="6436" spans="1:2" x14ac:dyDescent="0.2">
      <c r="A6436"/>
      <c r="B6436" s="41"/>
    </row>
    <row r="6437" spans="1:2" x14ac:dyDescent="0.2">
      <c r="A6437"/>
      <c r="B6437" s="41"/>
    </row>
    <row r="6438" spans="1:2" x14ac:dyDescent="0.2">
      <c r="A6438"/>
      <c r="B6438" s="41"/>
    </row>
    <row r="6439" spans="1:2" x14ac:dyDescent="0.2">
      <c r="A6439"/>
      <c r="B6439" s="41"/>
    </row>
    <row r="6440" spans="1:2" x14ac:dyDescent="0.2">
      <c r="A6440"/>
      <c r="B6440" s="41"/>
    </row>
    <row r="6441" spans="1:2" x14ac:dyDescent="0.2">
      <c r="A6441"/>
      <c r="B6441" s="41"/>
    </row>
    <row r="6442" spans="1:2" x14ac:dyDescent="0.2">
      <c r="A6442"/>
      <c r="B6442" s="41"/>
    </row>
    <row r="6443" spans="1:2" x14ac:dyDescent="0.2">
      <c r="A6443"/>
      <c r="B6443" s="41"/>
    </row>
    <row r="6444" spans="1:2" x14ac:dyDescent="0.2">
      <c r="A6444"/>
      <c r="B6444" s="41"/>
    </row>
    <row r="6445" spans="1:2" x14ac:dyDescent="0.2">
      <c r="A6445"/>
      <c r="B6445" s="41"/>
    </row>
    <row r="6446" spans="1:2" x14ac:dyDescent="0.2">
      <c r="A6446"/>
      <c r="B6446" s="41"/>
    </row>
    <row r="6447" spans="1:2" x14ac:dyDescent="0.2">
      <c r="A6447"/>
      <c r="B6447" s="41"/>
    </row>
    <row r="6448" spans="1:2" x14ac:dyDescent="0.2">
      <c r="A6448"/>
      <c r="B6448" s="41"/>
    </row>
    <row r="6449" spans="1:2" x14ac:dyDescent="0.2">
      <c r="A6449"/>
      <c r="B6449" s="41"/>
    </row>
    <row r="6450" spans="1:2" x14ac:dyDescent="0.2">
      <c r="A6450"/>
      <c r="B6450" s="41"/>
    </row>
    <row r="6451" spans="1:2" x14ac:dyDescent="0.2">
      <c r="A6451"/>
      <c r="B6451" s="41"/>
    </row>
    <row r="6452" spans="1:2" x14ac:dyDescent="0.2">
      <c r="A6452"/>
      <c r="B6452" s="41"/>
    </row>
    <row r="6453" spans="1:2" x14ac:dyDescent="0.2">
      <c r="A6453"/>
      <c r="B6453" s="41"/>
    </row>
    <row r="6454" spans="1:2" x14ac:dyDescent="0.2">
      <c r="A6454"/>
      <c r="B6454" s="41"/>
    </row>
    <row r="6455" spans="1:2" x14ac:dyDescent="0.2">
      <c r="A6455"/>
      <c r="B6455" s="41"/>
    </row>
    <row r="6456" spans="1:2" x14ac:dyDescent="0.2">
      <c r="A6456"/>
      <c r="B6456" s="41"/>
    </row>
    <row r="6457" spans="1:2" x14ac:dyDescent="0.2">
      <c r="A6457"/>
      <c r="B6457" s="41"/>
    </row>
    <row r="6458" spans="1:2" x14ac:dyDescent="0.2">
      <c r="A6458"/>
      <c r="B6458" s="41"/>
    </row>
    <row r="6459" spans="1:2" x14ac:dyDescent="0.2">
      <c r="A6459"/>
      <c r="B6459" s="41"/>
    </row>
    <row r="6460" spans="1:2" x14ac:dyDescent="0.2">
      <c r="A6460"/>
      <c r="B6460" s="41"/>
    </row>
    <row r="6461" spans="1:2" x14ac:dyDescent="0.2">
      <c r="A6461"/>
      <c r="B6461" s="41"/>
    </row>
    <row r="6462" spans="1:2" x14ac:dyDescent="0.2">
      <c r="A6462"/>
      <c r="B6462" s="41"/>
    </row>
    <row r="6463" spans="1:2" x14ac:dyDescent="0.2">
      <c r="A6463"/>
      <c r="B6463" s="41"/>
    </row>
    <row r="6464" spans="1:2" x14ac:dyDescent="0.2">
      <c r="A6464"/>
      <c r="B6464" s="41"/>
    </row>
    <row r="6465" spans="1:2" x14ac:dyDescent="0.2">
      <c r="A6465"/>
      <c r="B6465" s="41"/>
    </row>
    <row r="6466" spans="1:2" x14ac:dyDescent="0.2">
      <c r="A6466"/>
      <c r="B6466" s="41"/>
    </row>
    <row r="6467" spans="1:2" x14ac:dyDescent="0.2">
      <c r="A6467"/>
      <c r="B6467" s="41"/>
    </row>
    <row r="6468" spans="1:2" x14ac:dyDescent="0.2">
      <c r="A6468"/>
      <c r="B6468" s="41"/>
    </row>
    <row r="6469" spans="1:2" x14ac:dyDescent="0.2">
      <c r="A6469"/>
      <c r="B6469" s="41"/>
    </row>
    <row r="6470" spans="1:2" x14ac:dyDescent="0.2">
      <c r="A6470"/>
      <c r="B6470" s="41"/>
    </row>
    <row r="6471" spans="1:2" x14ac:dyDescent="0.2">
      <c r="A6471"/>
      <c r="B6471" s="41"/>
    </row>
    <row r="6472" spans="1:2" x14ac:dyDescent="0.2">
      <c r="A6472"/>
      <c r="B6472" s="41"/>
    </row>
    <row r="6473" spans="1:2" x14ac:dyDescent="0.2">
      <c r="A6473"/>
      <c r="B6473" s="41"/>
    </row>
    <row r="6474" spans="1:2" x14ac:dyDescent="0.2">
      <c r="A6474"/>
      <c r="B6474" s="41"/>
    </row>
    <row r="6475" spans="1:2" x14ac:dyDescent="0.2">
      <c r="A6475"/>
      <c r="B6475" s="41"/>
    </row>
    <row r="6476" spans="1:2" x14ac:dyDescent="0.2">
      <c r="A6476"/>
      <c r="B6476" s="41"/>
    </row>
    <row r="6477" spans="1:2" x14ac:dyDescent="0.2">
      <c r="A6477"/>
      <c r="B6477" s="41"/>
    </row>
    <row r="6478" spans="1:2" x14ac:dyDescent="0.2">
      <c r="A6478"/>
      <c r="B6478" s="41"/>
    </row>
    <row r="6479" spans="1:2" x14ac:dyDescent="0.2">
      <c r="A6479"/>
      <c r="B6479" s="41"/>
    </row>
    <row r="6480" spans="1:2" x14ac:dyDescent="0.2">
      <c r="A6480"/>
      <c r="B6480" s="41"/>
    </row>
    <row r="6481" spans="1:2" x14ac:dyDescent="0.2">
      <c r="A6481"/>
      <c r="B6481" s="41"/>
    </row>
    <row r="6482" spans="1:2" x14ac:dyDescent="0.2">
      <c r="A6482"/>
      <c r="B6482" s="41"/>
    </row>
    <row r="6483" spans="1:2" x14ac:dyDescent="0.2">
      <c r="A6483"/>
      <c r="B6483" s="41"/>
    </row>
    <row r="6484" spans="1:2" x14ac:dyDescent="0.2">
      <c r="A6484"/>
      <c r="B6484" s="41"/>
    </row>
    <row r="6485" spans="1:2" x14ac:dyDescent="0.2">
      <c r="A6485"/>
      <c r="B6485" s="41"/>
    </row>
    <row r="6486" spans="1:2" x14ac:dyDescent="0.2">
      <c r="A6486"/>
      <c r="B6486" s="41"/>
    </row>
    <row r="6487" spans="1:2" x14ac:dyDescent="0.2">
      <c r="A6487"/>
      <c r="B6487" s="41"/>
    </row>
    <row r="6488" spans="1:2" x14ac:dyDescent="0.2">
      <c r="A6488"/>
      <c r="B6488" s="41"/>
    </row>
    <row r="6489" spans="1:2" x14ac:dyDescent="0.2">
      <c r="A6489"/>
      <c r="B6489" s="41"/>
    </row>
    <row r="6490" spans="1:2" x14ac:dyDescent="0.2">
      <c r="A6490"/>
      <c r="B6490" s="41"/>
    </row>
    <row r="6491" spans="1:2" x14ac:dyDescent="0.2">
      <c r="A6491"/>
      <c r="B6491" s="41"/>
    </row>
    <row r="6492" spans="1:2" x14ac:dyDescent="0.2">
      <c r="A6492"/>
      <c r="B6492" s="41"/>
    </row>
    <row r="6493" spans="1:2" x14ac:dyDescent="0.2">
      <c r="A6493"/>
      <c r="B6493" s="41"/>
    </row>
    <row r="6494" spans="1:2" x14ac:dyDescent="0.2">
      <c r="A6494"/>
      <c r="B6494" s="41"/>
    </row>
    <row r="6495" spans="1:2" x14ac:dyDescent="0.2">
      <c r="A6495"/>
      <c r="B6495" s="41"/>
    </row>
    <row r="6496" spans="1:2" x14ac:dyDescent="0.2">
      <c r="A6496"/>
      <c r="B6496" s="41"/>
    </row>
    <row r="6497" spans="1:2" x14ac:dyDescent="0.2">
      <c r="A6497"/>
      <c r="B6497" s="41"/>
    </row>
    <row r="6498" spans="1:2" x14ac:dyDescent="0.2">
      <c r="A6498"/>
      <c r="B6498" s="41"/>
    </row>
    <row r="6499" spans="1:2" x14ac:dyDescent="0.2">
      <c r="A6499"/>
      <c r="B6499" s="41"/>
    </row>
    <row r="6500" spans="1:2" x14ac:dyDescent="0.2">
      <c r="A6500"/>
      <c r="B6500" s="41"/>
    </row>
    <row r="6501" spans="1:2" x14ac:dyDescent="0.2">
      <c r="A6501"/>
      <c r="B6501" s="41"/>
    </row>
    <row r="6502" spans="1:2" x14ac:dyDescent="0.2">
      <c r="A6502"/>
      <c r="B6502" s="41"/>
    </row>
    <row r="6503" spans="1:2" x14ac:dyDescent="0.2">
      <c r="A6503"/>
      <c r="B6503" s="41"/>
    </row>
    <row r="6504" spans="1:2" x14ac:dyDescent="0.2">
      <c r="A6504"/>
      <c r="B6504" s="41"/>
    </row>
    <row r="6505" spans="1:2" x14ac:dyDescent="0.2">
      <c r="A6505"/>
      <c r="B6505" s="41"/>
    </row>
    <row r="6506" spans="1:2" x14ac:dyDescent="0.2">
      <c r="A6506"/>
      <c r="B6506" s="41"/>
    </row>
    <row r="6507" spans="1:2" x14ac:dyDescent="0.2">
      <c r="A6507"/>
      <c r="B6507" s="41"/>
    </row>
    <row r="6508" spans="1:2" x14ac:dyDescent="0.2">
      <c r="A6508"/>
      <c r="B6508" s="41"/>
    </row>
    <row r="6509" spans="1:2" x14ac:dyDescent="0.2">
      <c r="A6509"/>
      <c r="B6509" s="41"/>
    </row>
    <row r="6510" spans="1:2" x14ac:dyDescent="0.2">
      <c r="A6510"/>
      <c r="B6510" s="41"/>
    </row>
    <row r="6511" spans="1:2" x14ac:dyDescent="0.2">
      <c r="A6511"/>
      <c r="B6511" s="41"/>
    </row>
    <row r="6512" spans="1:2" x14ac:dyDescent="0.2">
      <c r="A6512"/>
      <c r="B6512" s="41"/>
    </row>
    <row r="6513" spans="1:2" x14ac:dyDescent="0.2">
      <c r="A6513"/>
      <c r="B6513" s="41"/>
    </row>
    <row r="6514" spans="1:2" x14ac:dyDescent="0.2">
      <c r="A6514"/>
      <c r="B6514" s="41"/>
    </row>
    <row r="6515" spans="1:2" x14ac:dyDescent="0.2">
      <c r="A6515"/>
      <c r="B6515" s="41"/>
    </row>
    <row r="6516" spans="1:2" x14ac:dyDescent="0.2">
      <c r="A6516"/>
      <c r="B6516" s="41"/>
    </row>
    <row r="6517" spans="1:2" x14ac:dyDescent="0.2">
      <c r="A6517"/>
      <c r="B6517" s="41"/>
    </row>
    <row r="6518" spans="1:2" x14ac:dyDescent="0.2">
      <c r="A6518"/>
      <c r="B6518" s="41"/>
    </row>
    <row r="6519" spans="1:2" x14ac:dyDescent="0.2">
      <c r="A6519"/>
      <c r="B6519" s="41"/>
    </row>
    <row r="6520" spans="1:2" x14ac:dyDescent="0.2">
      <c r="A6520"/>
      <c r="B6520" s="41"/>
    </row>
    <row r="6521" spans="1:2" x14ac:dyDescent="0.2">
      <c r="A6521"/>
      <c r="B6521" s="41"/>
    </row>
    <row r="6522" spans="1:2" x14ac:dyDescent="0.2">
      <c r="A6522"/>
      <c r="B6522" s="41"/>
    </row>
    <row r="6523" spans="1:2" x14ac:dyDescent="0.2">
      <c r="A6523"/>
      <c r="B6523" s="41"/>
    </row>
    <row r="6524" spans="1:2" x14ac:dyDescent="0.2">
      <c r="A6524"/>
      <c r="B6524" s="41"/>
    </row>
    <row r="6525" spans="1:2" x14ac:dyDescent="0.2">
      <c r="A6525"/>
      <c r="B6525" s="41"/>
    </row>
    <row r="6526" spans="1:2" x14ac:dyDescent="0.2">
      <c r="A6526"/>
      <c r="B6526" s="41"/>
    </row>
    <row r="6527" spans="1:2" x14ac:dyDescent="0.2">
      <c r="A6527"/>
      <c r="B6527" s="41"/>
    </row>
    <row r="6528" spans="1:2" x14ac:dyDescent="0.2">
      <c r="A6528"/>
      <c r="B6528" s="41"/>
    </row>
    <row r="6529" spans="1:2" x14ac:dyDescent="0.2">
      <c r="A6529"/>
      <c r="B6529" s="41"/>
    </row>
    <row r="6530" spans="1:2" x14ac:dyDescent="0.2">
      <c r="A6530"/>
      <c r="B6530" s="41"/>
    </row>
    <row r="6531" spans="1:2" x14ac:dyDescent="0.2">
      <c r="A6531"/>
      <c r="B6531" s="41"/>
    </row>
    <row r="6532" spans="1:2" x14ac:dyDescent="0.2">
      <c r="A6532"/>
      <c r="B6532" s="41"/>
    </row>
    <row r="6533" spans="1:2" x14ac:dyDescent="0.2">
      <c r="A6533"/>
      <c r="B6533" s="41"/>
    </row>
    <row r="6534" spans="1:2" x14ac:dyDescent="0.2">
      <c r="A6534"/>
      <c r="B6534" s="41"/>
    </row>
    <row r="6535" spans="1:2" x14ac:dyDescent="0.2">
      <c r="A6535"/>
      <c r="B6535" s="41"/>
    </row>
    <row r="6536" spans="1:2" x14ac:dyDescent="0.2">
      <c r="A6536"/>
      <c r="B6536" s="41"/>
    </row>
    <row r="6537" spans="1:2" x14ac:dyDescent="0.2">
      <c r="A6537"/>
      <c r="B6537" s="41"/>
    </row>
    <row r="6538" spans="1:2" x14ac:dyDescent="0.2">
      <c r="A6538"/>
      <c r="B6538" s="41"/>
    </row>
    <row r="6539" spans="1:2" x14ac:dyDescent="0.2">
      <c r="A6539"/>
      <c r="B6539" s="41"/>
    </row>
    <row r="6540" spans="1:2" x14ac:dyDescent="0.2">
      <c r="A6540"/>
      <c r="B6540" s="41"/>
    </row>
    <row r="6541" spans="1:2" x14ac:dyDescent="0.2">
      <c r="A6541"/>
      <c r="B6541" s="41"/>
    </row>
    <row r="6542" spans="1:2" x14ac:dyDescent="0.2">
      <c r="A6542"/>
      <c r="B6542" s="41"/>
    </row>
    <row r="6543" spans="1:2" x14ac:dyDescent="0.2">
      <c r="A6543"/>
      <c r="B6543" s="41"/>
    </row>
    <row r="6544" spans="1:2" x14ac:dyDescent="0.2">
      <c r="A6544"/>
      <c r="B6544" s="41"/>
    </row>
    <row r="6545" spans="1:2" x14ac:dyDescent="0.2">
      <c r="A6545"/>
      <c r="B6545" s="41"/>
    </row>
    <row r="6546" spans="1:2" x14ac:dyDescent="0.2">
      <c r="A6546"/>
      <c r="B6546" s="41"/>
    </row>
    <row r="6547" spans="1:2" x14ac:dyDescent="0.2">
      <c r="A6547"/>
      <c r="B6547" s="41"/>
    </row>
    <row r="6548" spans="1:2" x14ac:dyDescent="0.2">
      <c r="A6548"/>
      <c r="B6548" s="41"/>
    </row>
    <row r="6549" spans="1:2" x14ac:dyDescent="0.2">
      <c r="A6549"/>
      <c r="B6549" s="41"/>
    </row>
    <row r="6550" spans="1:2" x14ac:dyDescent="0.2">
      <c r="A6550"/>
      <c r="B6550" s="41"/>
    </row>
    <row r="6551" spans="1:2" x14ac:dyDescent="0.2">
      <c r="A6551"/>
      <c r="B6551" s="41"/>
    </row>
    <row r="6552" spans="1:2" x14ac:dyDescent="0.2">
      <c r="A6552"/>
      <c r="B6552" s="41"/>
    </row>
    <row r="6553" spans="1:2" x14ac:dyDescent="0.2">
      <c r="A6553"/>
      <c r="B6553" s="41"/>
    </row>
    <row r="6554" spans="1:2" x14ac:dyDescent="0.2">
      <c r="A6554"/>
      <c r="B6554" s="41"/>
    </row>
    <row r="6555" spans="1:2" x14ac:dyDescent="0.2">
      <c r="A6555"/>
      <c r="B6555" s="41"/>
    </row>
    <row r="6556" spans="1:2" x14ac:dyDescent="0.2">
      <c r="A6556"/>
      <c r="B6556" s="41"/>
    </row>
    <row r="6557" spans="1:2" x14ac:dyDescent="0.2">
      <c r="A6557"/>
      <c r="B6557" s="41"/>
    </row>
    <row r="6558" spans="1:2" x14ac:dyDescent="0.2">
      <c r="A6558"/>
      <c r="B6558" s="41"/>
    </row>
    <row r="6559" spans="1:2" x14ac:dyDescent="0.2">
      <c r="A6559"/>
      <c r="B6559" s="41"/>
    </row>
    <row r="6560" spans="1:2" x14ac:dyDescent="0.2">
      <c r="A6560"/>
      <c r="B6560" s="41"/>
    </row>
    <row r="6561" spans="1:2" x14ac:dyDescent="0.2">
      <c r="A6561"/>
      <c r="B6561" s="41"/>
    </row>
    <row r="6562" spans="1:2" x14ac:dyDescent="0.2">
      <c r="A6562"/>
      <c r="B6562" s="41"/>
    </row>
    <row r="6563" spans="1:2" x14ac:dyDescent="0.2">
      <c r="A6563"/>
      <c r="B6563" s="41"/>
    </row>
    <row r="6564" spans="1:2" x14ac:dyDescent="0.2">
      <c r="A6564"/>
      <c r="B6564" s="41"/>
    </row>
    <row r="6565" spans="1:2" x14ac:dyDescent="0.2">
      <c r="A6565"/>
      <c r="B6565" s="41"/>
    </row>
    <row r="6566" spans="1:2" x14ac:dyDescent="0.2">
      <c r="A6566"/>
      <c r="B6566" s="41"/>
    </row>
    <row r="6567" spans="1:2" x14ac:dyDescent="0.2">
      <c r="A6567"/>
      <c r="B6567" s="41"/>
    </row>
    <row r="6568" spans="1:2" x14ac:dyDescent="0.2">
      <c r="A6568"/>
      <c r="B6568" s="41"/>
    </row>
    <row r="6569" spans="1:2" x14ac:dyDescent="0.2">
      <c r="A6569"/>
      <c r="B6569" s="41"/>
    </row>
    <row r="6570" spans="1:2" x14ac:dyDescent="0.2">
      <c r="A6570"/>
      <c r="B6570" s="41"/>
    </row>
    <row r="6571" spans="1:2" x14ac:dyDescent="0.2">
      <c r="A6571"/>
      <c r="B6571" s="41"/>
    </row>
    <row r="6572" spans="1:2" x14ac:dyDescent="0.2">
      <c r="A6572"/>
      <c r="B6572" s="41"/>
    </row>
    <row r="6573" spans="1:2" x14ac:dyDescent="0.2">
      <c r="A6573"/>
      <c r="B6573" s="41"/>
    </row>
    <row r="6574" spans="1:2" x14ac:dyDescent="0.2">
      <c r="A6574"/>
      <c r="B6574" s="41"/>
    </row>
    <row r="6575" spans="1:2" x14ac:dyDescent="0.2">
      <c r="A6575"/>
      <c r="B6575" s="41"/>
    </row>
    <row r="6576" spans="1:2" x14ac:dyDescent="0.2">
      <c r="A6576"/>
      <c r="B6576" s="41"/>
    </row>
    <row r="6577" spans="1:2" x14ac:dyDescent="0.2">
      <c r="A6577"/>
      <c r="B6577" s="41"/>
    </row>
    <row r="6578" spans="1:2" x14ac:dyDescent="0.2">
      <c r="A6578"/>
      <c r="B6578" s="41"/>
    </row>
    <row r="6579" spans="1:2" x14ac:dyDescent="0.2">
      <c r="A6579"/>
      <c r="B6579" s="41"/>
    </row>
    <row r="6580" spans="1:2" x14ac:dyDescent="0.2">
      <c r="A6580"/>
      <c r="B6580" s="41"/>
    </row>
    <row r="6581" spans="1:2" x14ac:dyDescent="0.2">
      <c r="A6581"/>
      <c r="B6581" s="41"/>
    </row>
    <row r="6582" spans="1:2" x14ac:dyDescent="0.2">
      <c r="A6582"/>
      <c r="B6582" s="41"/>
    </row>
    <row r="6583" spans="1:2" x14ac:dyDescent="0.2">
      <c r="A6583"/>
      <c r="B6583" s="41"/>
    </row>
    <row r="6584" spans="1:2" x14ac:dyDescent="0.2">
      <c r="A6584"/>
      <c r="B6584" s="41"/>
    </row>
    <row r="6585" spans="1:2" x14ac:dyDescent="0.2">
      <c r="A6585"/>
      <c r="B6585" s="41"/>
    </row>
    <row r="6586" spans="1:2" x14ac:dyDescent="0.2">
      <c r="A6586"/>
      <c r="B6586" s="41"/>
    </row>
    <row r="6587" spans="1:2" x14ac:dyDescent="0.2">
      <c r="A6587"/>
      <c r="B6587" s="41"/>
    </row>
    <row r="6588" spans="1:2" x14ac:dyDescent="0.2">
      <c r="A6588"/>
      <c r="B6588" s="41"/>
    </row>
    <row r="6589" spans="1:2" x14ac:dyDescent="0.2">
      <c r="A6589"/>
      <c r="B6589" s="41"/>
    </row>
    <row r="6590" spans="1:2" x14ac:dyDescent="0.2">
      <c r="A6590"/>
      <c r="B6590" s="41"/>
    </row>
    <row r="6591" spans="1:2" x14ac:dyDescent="0.2">
      <c r="A6591"/>
      <c r="B6591" s="41"/>
    </row>
    <row r="6592" spans="1:2" x14ac:dyDescent="0.2">
      <c r="A6592"/>
      <c r="B6592" s="41"/>
    </row>
    <row r="6593" spans="1:2" x14ac:dyDescent="0.2">
      <c r="A6593"/>
      <c r="B6593" s="41"/>
    </row>
    <row r="6594" spans="1:2" x14ac:dyDescent="0.2">
      <c r="A6594"/>
      <c r="B6594" s="41"/>
    </row>
    <row r="6595" spans="1:2" x14ac:dyDescent="0.2">
      <c r="A6595"/>
      <c r="B6595" s="41"/>
    </row>
    <row r="6596" spans="1:2" x14ac:dyDescent="0.2">
      <c r="A6596"/>
      <c r="B6596" s="41"/>
    </row>
    <row r="6597" spans="1:2" x14ac:dyDescent="0.2">
      <c r="A6597"/>
      <c r="B6597" s="41"/>
    </row>
    <row r="6598" spans="1:2" x14ac:dyDescent="0.2">
      <c r="A6598"/>
      <c r="B6598" s="41"/>
    </row>
    <row r="6599" spans="1:2" x14ac:dyDescent="0.2">
      <c r="A6599"/>
      <c r="B6599" s="41"/>
    </row>
    <row r="6600" spans="1:2" x14ac:dyDescent="0.2">
      <c r="A6600"/>
      <c r="B6600" s="41"/>
    </row>
    <row r="6601" spans="1:2" x14ac:dyDescent="0.2">
      <c r="A6601"/>
      <c r="B6601" s="41"/>
    </row>
    <row r="6602" spans="1:2" x14ac:dyDescent="0.2">
      <c r="A6602"/>
      <c r="B6602" s="41"/>
    </row>
    <row r="6603" spans="1:2" x14ac:dyDescent="0.2">
      <c r="A6603"/>
      <c r="B6603" s="41"/>
    </row>
    <row r="6604" spans="1:2" x14ac:dyDescent="0.2">
      <c r="A6604"/>
      <c r="B6604" s="41"/>
    </row>
    <row r="6605" spans="1:2" x14ac:dyDescent="0.2">
      <c r="A6605"/>
      <c r="B6605" s="41"/>
    </row>
    <row r="6606" spans="1:2" x14ac:dyDescent="0.2">
      <c r="A6606"/>
      <c r="B6606" s="41"/>
    </row>
    <row r="6607" spans="1:2" x14ac:dyDescent="0.2">
      <c r="A6607"/>
      <c r="B6607" s="41"/>
    </row>
    <row r="6608" spans="1:2" x14ac:dyDescent="0.2">
      <c r="A6608"/>
      <c r="B6608" s="41"/>
    </row>
    <row r="6609" spans="1:2" x14ac:dyDescent="0.2">
      <c r="A6609"/>
      <c r="B6609" s="41"/>
    </row>
    <row r="6610" spans="1:2" x14ac:dyDescent="0.2">
      <c r="A6610"/>
      <c r="B6610" s="41"/>
    </row>
    <row r="6611" spans="1:2" x14ac:dyDescent="0.2">
      <c r="A6611"/>
      <c r="B6611" s="41"/>
    </row>
    <row r="6612" spans="1:2" x14ac:dyDescent="0.2">
      <c r="A6612"/>
      <c r="B6612" s="41"/>
    </row>
    <row r="6613" spans="1:2" x14ac:dyDescent="0.2">
      <c r="A6613"/>
      <c r="B6613" s="41"/>
    </row>
    <row r="6614" spans="1:2" x14ac:dyDescent="0.2">
      <c r="A6614"/>
      <c r="B6614" s="41"/>
    </row>
  </sheetData>
  <sortState xmlns:xlrd2="http://schemas.microsoft.com/office/spreadsheetml/2017/richdata2" ref="E2:G6614">
    <sortCondition ref="G2:G6614"/>
  </sortState>
  <conditionalFormatting sqref="E1">
    <cfRule type="duplicateValues" dxfId="40" priority="17"/>
    <cfRule type="duplicateValues" dxfId="39" priority="18"/>
  </conditionalFormatting>
  <conditionalFormatting sqref="G1:H1">
    <cfRule type="cellIs" dxfId="38" priority="12" operator="equal">
      <formula>"Really Low"</formula>
    </cfRule>
    <cfRule type="cellIs" dxfId="37" priority="13" operator="equal">
      <formula>"Very Low"</formula>
    </cfRule>
    <cfRule type="cellIs" dxfId="36" priority="14" operator="equal">
      <formula>"Low"</formula>
    </cfRule>
    <cfRule type="cellIs" dxfId="35" priority="15" operator="equal">
      <formula>"Moderate"</formula>
    </cfRule>
    <cfRule type="cellIs" dxfId="34" priority="16" operator="equal">
      <formula>"Moderate Low"</formula>
    </cfRule>
  </conditionalFormatting>
  <conditionalFormatting sqref="J2:J321">
    <cfRule type="duplicateValues" dxfId="33" priority="11"/>
  </conditionalFormatting>
  <conditionalFormatting sqref="E103:E314">
    <cfRule type="duplicateValues" dxfId="32" priority="10"/>
  </conditionalFormatting>
  <conditionalFormatting sqref="A8:A58">
    <cfRule type="duplicateValues" dxfId="31" priority="9"/>
  </conditionalFormatting>
  <conditionalFormatting sqref="C2:C58">
    <cfRule type="duplicateValues" dxfId="30" priority="8"/>
  </conditionalFormatting>
  <conditionalFormatting sqref="E2:E52">
    <cfRule type="duplicateValues" dxfId="29" priority="7"/>
  </conditionalFormatting>
  <conditionalFormatting sqref="E53:E102">
    <cfRule type="duplicateValues" dxfId="28" priority="145"/>
  </conditionalFormatting>
  <conditionalFormatting sqref="K1">
    <cfRule type="cellIs" dxfId="27" priority="1" operator="equal">
      <formula>"Really Low"</formula>
    </cfRule>
    <cfRule type="cellIs" dxfId="26" priority="2" operator="equal">
      <formula>"Very Low"</formula>
    </cfRule>
    <cfRule type="cellIs" dxfId="25" priority="3" operator="equal">
      <formula>"Low"</formula>
    </cfRule>
    <cfRule type="cellIs" dxfId="24" priority="4" operator="equal">
      <formula>"Moderate"</formula>
    </cfRule>
    <cfRule type="cellIs" dxfId="23" priority="5" operator="equal">
      <formula>"Moderate Low"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13"/>
  <sheetViews>
    <sheetView workbookViewId="0">
      <selection activeCell="V43" sqref="V43"/>
    </sheetView>
  </sheetViews>
  <sheetFormatPr defaultRowHeight="12.75" x14ac:dyDescent="0.2"/>
  <cols>
    <col min="1" max="1" width="14" bestFit="1" customWidth="1"/>
    <col min="2" max="2" width="24.28515625" bestFit="1" customWidth="1"/>
    <col min="3" max="3" width="14.140625" bestFit="1" customWidth="1"/>
    <col min="4" max="4" width="8.7109375" style="37"/>
    <col min="6" max="6" width="22.7109375" style="134" bestFit="1" customWidth="1"/>
    <col min="8" max="8" width="22.7109375" customWidth="1"/>
  </cols>
  <sheetData>
    <row r="1" spans="1:8" x14ac:dyDescent="0.2">
      <c r="A1" t="s">
        <v>853</v>
      </c>
      <c r="B1" s="27" t="s">
        <v>654</v>
      </c>
      <c r="C1" s="27" t="s">
        <v>656</v>
      </c>
      <c r="D1" s="133" t="s">
        <v>290</v>
      </c>
      <c r="F1" s="134" t="s">
        <v>654</v>
      </c>
      <c r="H1" t="s">
        <v>722</v>
      </c>
    </row>
    <row r="2" spans="1:8" x14ac:dyDescent="0.2">
      <c r="B2" t="s">
        <v>295</v>
      </c>
      <c r="C2">
        <v>4426.3007483984584</v>
      </c>
      <c r="D2" s="8">
        <v>3.6460409190653644</v>
      </c>
      <c r="F2" s="135" t="s">
        <v>295</v>
      </c>
      <c r="H2" s="27" t="s">
        <v>751</v>
      </c>
    </row>
    <row r="3" spans="1:8" x14ac:dyDescent="0.2">
      <c r="B3" t="s">
        <v>296</v>
      </c>
      <c r="C3">
        <v>2251.8161684806319</v>
      </c>
      <c r="D3" s="8">
        <f t="shared" ref="D3:D66" si="0">IF(C3="ND","0",(LOG10(C3)))</f>
        <v>3.3525329331272662</v>
      </c>
      <c r="F3" s="135" t="s">
        <v>296</v>
      </c>
      <c r="H3" s="82" t="s">
        <v>723</v>
      </c>
    </row>
    <row r="4" spans="1:8" x14ac:dyDescent="0.2">
      <c r="B4" t="s">
        <v>298</v>
      </c>
      <c r="C4">
        <v>2321.5210316928742</v>
      </c>
      <c r="D4" s="8">
        <f t="shared" si="0"/>
        <v>3.3657726224871318</v>
      </c>
      <c r="F4" s="135" t="s">
        <v>298</v>
      </c>
      <c r="H4" s="83" t="s">
        <v>724</v>
      </c>
    </row>
    <row r="5" spans="1:8" x14ac:dyDescent="0.2">
      <c r="B5" t="s">
        <v>300</v>
      </c>
      <c r="C5">
        <v>7801.3639542581168</v>
      </c>
      <c r="D5" s="8">
        <f t="shared" si="0"/>
        <v>3.892170539360007</v>
      </c>
      <c r="F5" s="135" t="s">
        <v>300</v>
      </c>
      <c r="H5" s="82" t="s">
        <v>725</v>
      </c>
    </row>
    <row r="6" spans="1:8" x14ac:dyDescent="0.2">
      <c r="B6" t="s">
        <v>303</v>
      </c>
      <c r="C6" t="s">
        <v>655</v>
      </c>
      <c r="D6" s="8" t="str">
        <f t="shared" si="0"/>
        <v>0</v>
      </c>
      <c r="F6" s="135" t="s">
        <v>303</v>
      </c>
      <c r="H6" s="82" t="s">
        <v>726</v>
      </c>
    </row>
    <row r="7" spans="1:8" x14ac:dyDescent="0.2">
      <c r="B7" t="s">
        <v>304</v>
      </c>
      <c r="C7">
        <v>2980.15012465063</v>
      </c>
      <c r="D7" s="8">
        <f t="shared" si="0"/>
        <v>3.4742381421518127</v>
      </c>
      <c r="F7" s="135" t="s">
        <v>304</v>
      </c>
      <c r="H7" s="84" t="s">
        <v>727</v>
      </c>
    </row>
    <row r="8" spans="1:8" x14ac:dyDescent="0.2">
      <c r="B8" t="s">
        <v>301</v>
      </c>
      <c r="C8">
        <v>12630.930388612858</v>
      </c>
      <c r="D8" s="8">
        <f t="shared" si="0"/>
        <v>4.1014353416684495</v>
      </c>
      <c r="F8" s="135" t="s">
        <v>301</v>
      </c>
      <c r="H8" s="83" t="s">
        <v>728</v>
      </c>
    </row>
    <row r="9" spans="1:8" x14ac:dyDescent="0.2">
      <c r="B9" t="s">
        <v>360</v>
      </c>
      <c r="C9">
        <v>100027.14290366758</v>
      </c>
      <c r="D9" s="8">
        <f t="shared" si="0"/>
        <v>5.0001178641377058</v>
      </c>
      <c r="F9" s="135" t="s">
        <v>360</v>
      </c>
      <c r="H9" t="s">
        <v>729</v>
      </c>
    </row>
    <row r="10" spans="1:8" x14ac:dyDescent="0.2">
      <c r="B10" t="s">
        <v>409</v>
      </c>
      <c r="C10">
        <v>5753.263885019066</v>
      </c>
      <c r="D10" s="8">
        <f t="shared" si="0"/>
        <v>3.7599142942722104</v>
      </c>
      <c r="F10" s="135" t="s">
        <v>409</v>
      </c>
      <c r="H10" t="s">
        <v>730</v>
      </c>
    </row>
    <row r="11" spans="1:8" x14ac:dyDescent="0.2">
      <c r="B11" t="s">
        <v>346</v>
      </c>
      <c r="C11">
        <v>45019.379918125764</v>
      </c>
      <c r="D11" s="8">
        <f t="shared" si="0"/>
        <v>4.65339950887883</v>
      </c>
      <c r="F11" s="135" t="s">
        <v>346</v>
      </c>
      <c r="H11" s="83" t="s">
        <v>731</v>
      </c>
    </row>
    <row r="12" spans="1:8" x14ac:dyDescent="0.2">
      <c r="B12" t="s">
        <v>325</v>
      </c>
      <c r="C12">
        <v>6197.3545308945386</v>
      </c>
      <c r="D12" s="8">
        <f t="shared" si="0"/>
        <v>3.7922063414630545</v>
      </c>
      <c r="F12" s="135" t="s">
        <v>657</v>
      </c>
      <c r="H12" s="83" t="s">
        <v>732</v>
      </c>
    </row>
    <row r="13" spans="1:8" x14ac:dyDescent="0.2">
      <c r="B13" t="s">
        <v>347</v>
      </c>
      <c r="C13" t="s">
        <v>655</v>
      </c>
      <c r="D13" s="8" t="str">
        <f t="shared" si="0"/>
        <v>0</v>
      </c>
      <c r="F13" s="135" t="s">
        <v>325</v>
      </c>
      <c r="H13" s="83" t="s">
        <v>733</v>
      </c>
    </row>
    <row r="14" spans="1:8" x14ac:dyDescent="0.2">
      <c r="B14" t="s">
        <v>326</v>
      </c>
      <c r="C14">
        <v>3905.9402933192837</v>
      </c>
      <c r="D14" s="8">
        <f t="shared" si="0"/>
        <v>3.5917256003240441</v>
      </c>
      <c r="F14" s="135" t="s">
        <v>347</v>
      </c>
      <c r="H14" s="83" t="s">
        <v>734</v>
      </c>
    </row>
    <row r="15" spans="1:8" x14ac:dyDescent="0.2">
      <c r="B15" t="s">
        <v>333</v>
      </c>
      <c r="C15">
        <v>88143.0786444775</v>
      </c>
      <c r="D15" s="8">
        <f t="shared" si="0"/>
        <v>4.9451882153928493</v>
      </c>
      <c r="F15" s="135" t="s">
        <v>326</v>
      </c>
      <c r="H15" s="82" t="s">
        <v>735</v>
      </c>
    </row>
    <row r="16" spans="1:8" x14ac:dyDescent="0.2">
      <c r="B16" t="s">
        <v>410</v>
      </c>
      <c r="C16">
        <v>15823.356559488277</v>
      </c>
      <c r="D16" s="8">
        <f t="shared" si="0"/>
        <v>4.1992986144739568</v>
      </c>
      <c r="F16" s="135" t="s">
        <v>333</v>
      </c>
      <c r="H16" s="84" t="s">
        <v>736</v>
      </c>
    </row>
    <row r="17" spans="2:8" x14ac:dyDescent="0.2">
      <c r="B17" t="s">
        <v>306</v>
      </c>
      <c r="C17" t="s">
        <v>655</v>
      </c>
      <c r="D17" s="8" t="str">
        <f t="shared" si="0"/>
        <v>0</v>
      </c>
      <c r="F17" s="135" t="s">
        <v>410</v>
      </c>
      <c r="H17" t="s">
        <v>737</v>
      </c>
    </row>
    <row r="18" spans="2:8" x14ac:dyDescent="0.2">
      <c r="B18" t="s">
        <v>307</v>
      </c>
      <c r="C18">
        <v>4651499.9025819171</v>
      </c>
      <c r="D18" s="8">
        <f t="shared" si="0"/>
        <v>6.6675930161974177</v>
      </c>
      <c r="F18" s="135" t="s">
        <v>306</v>
      </c>
      <c r="H18" s="83" t="s">
        <v>738</v>
      </c>
    </row>
    <row r="19" spans="2:8" x14ac:dyDescent="0.2">
      <c r="B19" t="s">
        <v>411</v>
      </c>
      <c r="C19">
        <v>17695.442099753189</v>
      </c>
      <c r="D19" s="8">
        <f t="shared" si="0"/>
        <v>4.2478614174445584</v>
      </c>
      <c r="F19" s="135" t="s">
        <v>307</v>
      </c>
      <c r="H19" t="s">
        <v>739</v>
      </c>
    </row>
    <row r="20" spans="2:8" x14ac:dyDescent="0.2">
      <c r="B20" t="s">
        <v>412</v>
      </c>
      <c r="C20">
        <v>5279.3853747341464</v>
      </c>
      <c r="D20" s="8">
        <f t="shared" si="0"/>
        <v>3.7225833649772451</v>
      </c>
      <c r="F20" s="135" t="s">
        <v>411</v>
      </c>
      <c r="H20" t="s">
        <v>740</v>
      </c>
    </row>
    <row r="21" spans="2:8" x14ac:dyDescent="0.2">
      <c r="B21" t="s">
        <v>413</v>
      </c>
      <c r="C21">
        <v>7707.4629585505618</v>
      </c>
      <c r="D21" s="8">
        <f t="shared" si="0"/>
        <v>3.8869114462190781</v>
      </c>
      <c r="F21" s="135" t="s">
        <v>412</v>
      </c>
      <c r="H21" t="s">
        <v>741</v>
      </c>
    </row>
    <row r="22" spans="2:8" x14ac:dyDescent="0.2">
      <c r="B22" t="s">
        <v>319</v>
      </c>
      <c r="C22">
        <v>2456.6774354946829</v>
      </c>
      <c r="D22" s="8">
        <f t="shared" si="0"/>
        <v>3.3903481368703252</v>
      </c>
      <c r="F22" s="135" t="s">
        <v>413</v>
      </c>
      <c r="H22" t="s">
        <v>742</v>
      </c>
    </row>
    <row r="23" spans="2:8" x14ac:dyDescent="0.2">
      <c r="B23" t="s">
        <v>357</v>
      </c>
      <c r="C23">
        <v>3026.0779897616449</v>
      </c>
      <c r="D23" s="8">
        <f t="shared" si="0"/>
        <v>3.4808801167098573</v>
      </c>
      <c r="F23" s="135" t="s">
        <v>319</v>
      </c>
      <c r="H23" t="s">
        <v>743</v>
      </c>
    </row>
    <row r="24" spans="2:8" x14ac:dyDescent="0.2">
      <c r="B24" t="s">
        <v>358</v>
      </c>
      <c r="C24">
        <v>9561.7679807045733</v>
      </c>
      <c r="D24" s="8">
        <f t="shared" si="0"/>
        <v>3.9805382011959729</v>
      </c>
      <c r="F24" s="135" t="s">
        <v>357</v>
      </c>
      <c r="H24" t="s">
        <v>744</v>
      </c>
    </row>
    <row r="25" spans="2:8" x14ac:dyDescent="0.2">
      <c r="B25" t="s">
        <v>373</v>
      </c>
      <c r="C25">
        <v>5922.836345816303</v>
      </c>
      <c r="D25" s="8">
        <f t="shared" si="0"/>
        <v>3.7725297327944407</v>
      </c>
      <c r="F25" s="135" t="s">
        <v>358</v>
      </c>
      <c r="H25" t="s">
        <v>745</v>
      </c>
    </row>
    <row r="26" spans="2:8" x14ac:dyDescent="0.2">
      <c r="B26" t="s">
        <v>414</v>
      </c>
      <c r="C26">
        <v>675.31571537730349</v>
      </c>
      <c r="D26" s="8">
        <f t="shared" si="0"/>
        <v>2.8295068563723804</v>
      </c>
      <c r="F26" s="135" t="s">
        <v>373</v>
      </c>
      <c r="H26" t="s">
        <v>746</v>
      </c>
    </row>
    <row r="27" spans="2:8" x14ac:dyDescent="0.2">
      <c r="B27" t="s">
        <v>415</v>
      </c>
      <c r="C27">
        <v>4626.2226334718353</v>
      </c>
      <c r="D27" s="8">
        <f t="shared" si="0"/>
        <v>3.665226529031604</v>
      </c>
      <c r="F27" s="135" t="s">
        <v>414</v>
      </c>
      <c r="H27" t="s">
        <v>747</v>
      </c>
    </row>
    <row r="28" spans="2:8" x14ac:dyDescent="0.2">
      <c r="B28" t="s">
        <v>416</v>
      </c>
      <c r="C28">
        <v>172678.86337054675</v>
      </c>
      <c r="D28" s="8">
        <f t="shared" si="0"/>
        <v>5.2372391813235621</v>
      </c>
      <c r="F28" s="135" t="s">
        <v>415</v>
      </c>
      <c r="H28" t="s">
        <v>748</v>
      </c>
    </row>
    <row r="29" spans="2:8" x14ac:dyDescent="0.2">
      <c r="B29" t="s">
        <v>417</v>
      </c>
      <c r="C29">
        <v>8997.259155522579</v>
      </c>
      <c r="D29" s="8">
        <f t="shared" si="0"/>
        <v>3.9541102300037489</v>
      </c>
      <c r="F29" s="135" t="s">
        <v>416</v>
      </c>
      <c r="H29" t="s">
        <v>749</v>
      </c>
    </row>
    <row r="30" spans="2:8" x14ac:dyDescent="0.2">
      <c r="B30" t="s">
        <v>418</v>
      </c>
      <c r="C30">
        <v>7590.9111746681665</v>
      </c>
      <c r="D30" s="8">
        <f t="shared" si="0"/>
        <v>3.8802939095423157</v>
      </c>
      <c r="F30" s="135" t="s">
        <v>417</v>
      </c>
      <c r="H30" t="s">
        <v>750</v>
      </c>
    </row>
    <row r="31" spans="2:8" x14ac:dyDescent="0.2">
      <c r="B31" t="s">
        <v>305</v>
      </c>
      <c r="C31">
        <v>18551.089947243334</v>
      </c>
      <c r="D31" s="8">
        <f t="shared" si="0"/>
        <v>4.2683694311568479</v>
      </c>
      <c r="F31" s="135" t="s">
        <v>418</v>
      </c>
    </row>
    <row r="32" spans="2:8" x14ac:dyDescent="0.2">
      <c r="B32" t="s">
        <v>419</v>
      </c>
      <c r="C32">
        <v>30907.486690406509</v>
      </c>
      <c r="D32" s="8">
        <f t="shared" si="0"/>
        <v>4.4900636908974656</v>
      </c>
      <c r="F32" s="135" t="s">
        <v>305</v>
      </c>
    </row>
    <row r="33" spans="2:6" x14ac:dyDescent="0.2">
      <c r="B33" t="s">
        <v>420</v>
      </c>
      <c r="C33">
        <v>2150623.8956442215</v>
      </c>
      <c r="D33" s="8">
        <f t="shared" si="0"/>
        <v>6.3325644669527446</v>
      </c>
      <c r="F33" s="135" t="s">
        <v>419</v>
      </c>
    </row>
    <row r="34" spans="2:6" x14ac:dyDescent="0.2">
      <c r="B34" t="s">
        <v>421</v>
      </c>
      <c r="C34">
        <v>752913.50996321847</v>
      </c>
      <c r="D34" s="8">
        <f t="shared" si="0"/>
        <v>5.8767450900080256</v>
      </c>
      <c r="F34" s="135" t="s">
        <v>420</v>
      </c>
    </row>
    <row r="35" spans="2:6" x14ac:dyDescent="0.2">
      <c r="B35" t="s">
        <v>422</v>
      </c>
      <c r="C35">
        <v>88563.620586791701</v>
      </c>
      <c r="D35" s="8">
        <f t="shared" si="0"/>
        <v>4.9472553627117195</v>
      </c>
      <c r="F35" s="135" t="s">
        <v>421</v>
      </c>
    </row>
    <row r="36" spans="2:6" x14ac:dyDescent="0.2">
      <c r="B36" t="s">
        <v>423</v>
      </c>
      <c r="C36">
        <v>160712.11387712267</v>
      </c>
      <c r="D36" s="8">
        <f t="shared" si="0"/>
        <v>5.206048613488341</v>
      </c>
      <c r="F36" s="135" t="s">
        <v>422</v>
      </c>
    </row>
    <row r="37" spans="2:6" x14ac:dyDescent="0.2">
      <c r="B37" t="s">
        <v>424</v>
      </c>
      <c r="C37">
        <v>253598.32335858163</v>
      </c>
      <c r="D37" s="8">
        <f t="shared" si="0"/>
        <v>5.4041463779221433</v>
      </c>
      <c r="F37" s="135" t="s">
        <v>423</v>
      </c>
    </row>
    <row r="38" spans="2:6" x14ac:dyDescent="0.2">
      <c r="B38" t="s">
        <v>425</v>
      </c>
      <c r="C38">
        <v>63720.514573512577</v>
      </c>
      <c r="D38" s="8">
        <f t="shared" si="0"/>
        <v>4.8042792742781009</v>
      </c>
      <c r="F38" s="135" t="s">
        <v>658</v>
      </c>
    </row>
    <row r="39" spans="2:6" x14ac:dyDescent="0.2">
      <c r="B39" t="s">
        <v>426</v>
      </c>
      <c r="C39">
        <v>46344.206892538488</v>
      </c>
      <c r="D39" s="8">
        <f t="shared" si="0"/>
        <v>4.6659954542983382</v>
      </c>
      <c r="F39" s="135" t="s">
        <v>424</v>
      </c>
    </row>
    <row r="40" spans="2:6" x14ac:dyDescent="0.2">
      <c r="B40" t="s">
        <v>427</v>
      </c>
      <c r="C40">
        <v>18683.095291160404</v>
      </c>
      <c r="D40" s="8">
        <f t="shared" si="0"/>
        <v>4.2714488288806916</v>
      </c>
      <c r="F40" s="135" t="s">
        <v>425</v>
      </c>
    </row>
    <row r="41" spans="2:6" x14ac:dyDescent="0.2">
      <c r="B41" t="s">
        <v>428</v>
      </c>
      <c r="C41">
        <v>3060324.2209821967</v>
      </c>
      <c r="D41" s="8">
        <f t="shared" si="0"/>
        <v>6.4857674395287761</v>
      </c>
      <c r="F41" s="135" t="s">
        <v>426</v>
      </c>
    </row>
    <row r="42" spans="2:6" x14ac:dyDescent="0.2">
      <c r="B42" t="s">
        <v>309</v>
      </c>
      <c r="C42">
        <v>6597.8408489628819</v>
      </c>
      <c r="D42" s="8">
        <f t="shared" si="0"/>
        <v>3.8194018354210817</v>
      </c>
      <c r="F42" s="135" t="s">
        <v>427</v>
      </c>
    </row>
    <row r="43" spans="2:6" x14ac:dyDescent="0.2">
      <c r="B43" t="s">
        <v>429</v>
      </c>
      <c r="C43">
        <v>7521.503451594609</v>
      </c>
      <c r="D43" s="8">
        <f t="shared" si="0"/>
        <v>3.8763046591381558</v>
      </c>
      <c r="F43" s="135" t="s">
        <v>428</v>
      </c>
    </row>
    <row r="44" spans="2:6" x14ac:dyDescent="0.2">
      <c r="B44" t="s">
        <v>310</v>
      </c>
      <c r="C44">
        <v>5564.8345888960794</v>
      </c>
      <c r="D44" s="8">
        <f t="shared" si="0"/>
        <v>3.7454522597403903</v>
      </c>
      <c r="F44" s="135" t="s">
        <v>309</v>
      </c>
    </row>
    <row r="45" spans="2:6" x14ac:dyDescent="0.2">
      <c r="B45" t="s">
        <v>430</v>
      </c>
      <c r="C45">
        <v>2863.4690138778283</v>
      </c>
      <c r="D45" s="8">
        <f t="shared" si="0"/>
        <v>3.4568924878947174</v>
      </c>
      <c r="F45" s="135" t="s">
        <v>429</v>
      </c>
    </row>
    <row r="46" spans="2:6" x14ac:dyDescent="0.2">
      <c r="B46" t="s">
        <v>312</v>
      </c>
      <c r="C46">
        <v>2394.7448724896849</v>
      </c>
      <c r="D46" s="8">
        <f t="shared" si="0"/>
        <v>3.3792592520420879</v>
      </c>
      <c r="F46" s="135" t="s">
        <v>310</v>
      </c>
    </row>
    <row r="47" spans="2:6" x14ac:dyDescent="0.2">
      <c r="B47" t="s">
        <v>431</v>
      </c>
      <c r="C47">
        <v>12554.747513780216</v>
      </c>
      <c r="D47" s="8">
        <f t="shared" si="0"/>
        <v>4.0988079831202588</v>
      </c>
      <c r="F47" s="135" t="s">
        <v>430</v>
      </c>
    </row>
    <row r="48" spans="2:6" x14ac:dyDescent="0.2">
      <c r="B48" t="s">
        <v>315</v>
      </c>
      <c r="C48">
        <v>1989.8657498618902</v>
      </c>
      <c r="D48" s="8">
        <f t="shared" si="0"/>
        <v>3.2988237768816009</v>
      </c>
      <c r="F48" s="135" t="s">
        <v>312</v>
      </c>
    </row>
    <row r="49" spans="2:6" x14ac:dyDescent="0.2">
      <c r="B49" t="s">
        <v>316</v>
      </c>
      <c r="C49">
        <v>2628.8785254874656</v>
      </c>
      <c r="D49" s="8">
        <f t="shared" si="0"/>
        <v>3.4197705188072649</v>
      </c>
      <c r="F49" s="135" t="s">
        <v>431</v>
      </c>
    </row>
    <row r="50" spans="2:6" x14ac:dyDescent="0.2">
      <c r="B50" t="s">
        <v>432</v>
      </c>
      <c r="C50" t="s">
        <v>655</v>
      </c>
      <c r="D50" s="8" t="str">
        <f t="shared" si="0"/>
        <v>0</v>
      </c>
      <c r="F50" s="135" t="s">
        <v>315</v>
      </c>
    </row>
    <row r="51" spans="2:6" x14ac:dyDescent="0.2">
      <c r="B51" t="s">
        <v>433</v>
      </c>
      <c r="C51" t="s">
        <v>655</v>
      </c>
      <c r="D51" s="8" t="str">
        <f t="shared" si="0"/>
        <v>0</v>
      </c>
      <c r="F51" s="135" t="s">
        <v>316</v>
      </c>
    </row>
    <row r="52" spans="2:6" x14ac:dyDescent="0.2">
      <c r="B52" t="s">
        <v>434</v>
      </c>
      <c r="C52">
        <v>1099514.6500138636</v>
      </c>
      <c r="D52" s="8">
        <f t="shared" si="0"/>
        <v>6.0412010203068993</v>
      </c>
      <c r="F52" s="135" t="s">
        <v>432</v>
      </c>
    </row>
    <row r="53" spans="2:6" x14ac:dyDescent="0.2">
      <c r="B53" t="s">
        <v>435</v>
      </c>
      <c r="C53">
        <v>416901.3942920728</v>
      </c>
      <c r="D53" s="8">
        <f t="shared" si="0"/>
        <v>5.6200333475905353</v>
      </c>
      <c r="F53" s="135" t="s">
        <v>433</v>
      </c>
    </row>
    <row r="54" spans="2:6" x14ac:dyDescent="0.2">
      <c r="B54" t="s">
        <v>437</v>
      </c>
      <c r="C54">
        <v>738730.89269316662</v>
      </c>
      <c r="D54" s="8">
        <f t="shared" si="0"/>
        <v>5.8684862609888215</v>
      </c>
      <c r="F54" s="135" t="s">
        <v>434</v>
      </c>
    </row>
    <row r="55" spans="2:6" x14ac:dyDescent="0.2">
      <c r="B55" t="s">
        <v>438</v>
      </c>
      <c r="C55">
        <v>1866.6434047381322</v>
      </c>
      <c r="D55" s="8">
        <f t="shared" si="0"/>
        <v>3.2710613601846723</v>
      </c>
      <c r="F55" s="135" t="s">
        <v>435</v>
      </c>
    </row>
    <row r="56" spans="2:6" x14ac:dyDescent="0.2">
      <c r="B56" t="s">
        <v>439</v>
      </c>
      <c r="C56">
        <v>24919.390261716322</v>
      </c>
      <c r="D56" s="8">
        <f t="shared" si="0"/>
        <v>4.3965374116142719</v>
      </c>
      <c r="F56" s="135" t="s">
        <v>436</v>
      </c>
    </row>
    <row r="57" spans="2:6" x14ac:dyDescent="0.2">
      <c r="B57" t="s">
        <v>354</v>
      </c>
      <c r="C57" t="s">
        <v>655</v>
      </c>
      <c r="D57" s="8" t="str">
        <f t="shared" si="0"/>
        <v>0</v>
      </c>
      <c r="F57" s="135" t="s">
        <v>437</v>
      </c>
    </row>
    <row r="58" spans="2:6" x14ac:dyDescent="0.2">
      <c r="B58" t="s">
        <v>344</v>
      </c>
      <c r="C58">
        <v>11859.572669718278</v>
      </c>
      <c r="D58" s="8">
        <f t="shared" si="0"/>
        <v>4.0740690405858455</v>
      </c>
      <c r="F58" s="135" t="s">
        <v>438</v>
      </c>
    </row>
    <row r="59" spans="2:6" x14ac:dyDescent="0.2">
      <c r="B59" t="s">
        <v>299</v>
      </c>
      <c r="C59">
        <v>132408.69575450395</v>
      </c>
      <c r="D59" s="8">
        <f t="shared" si="0"/>
        <v>5.1219165077183755</v>
      </c>
      <c r="F59" s="135" t="s">
        <v>439</v>
      </c>
    </row>
    <row r="60" spans="2:6" x14ac:dyDescent="0.2">
      <c r="B60" t="s">
        <v>294</v>
      </c>
      <c r="C60">
        <v>144512.59319843588</v>
      </c>
      <c r="D60" s="8">
        <f t="shared" si="0"/>
        <v>5.1599056942779304</v>
      </c>
      <c r="F60" s="135" t="s">
        <v>354</v>
      </c>
    </row>
    <row r="61" spans="2:6" x14ac:dyDescent="0.2">
      <c r="B61" t="s">
        <v>440</v>
      </c>
      <c r="C61">
        <v>37334802.922885433</v>
      </c>
      <c r="D61" s="8">
        <f t="shared" si="0"/>
        <v>7.5721138631845832</v>
      </c>
      <c r="F61" s="135" t="s">
        <v>344</v>
      </c>
    </row>
    <row r="62" spans="2:6" x14ac:dyDescent="0.2">
      <c r="B62" t="s">
        <v>441</v>
      </c>
      <c r="C62">
        <v>5553240.2758306069</v>
      </c>
      <c r="D62" s="8">
        <f t="shared" si="0"/>
        <v>6.7445464647943449</v>
      </c>
      <c r="F62" s="135" t="s">
        <v>299</v>
      </c>
    </row>
    <row r="63" spans="2:6" x14ac:dyDescent="0.2">
      <c r="B63" t="s">
        <v>442</v>
      </c>
      <c r="C63">
        <v>18034.232053609278</v>
      </c>
      <c r="D63" s="8">
        <f t="shared" si="0"/>
        <v>4.2560976536141393</v>
      </c>
      <c r="F63" s="135" t="s">
        <v>294</v>
      </c>
    </row>
    <row r="64" spans="2:6" x14ac:dyDescent="0.2">
      <c r="B64" t="s">
        <v>443</v>
      </c>
      <c r="C64">
        <v>6388.0598104189894</v>
      </c>
      <c r="D64" s="8">
        <f t="shared" si="0"/>
        <v>3.8053689737177487</v>
      </c>
      <c r="F64" s="135" t="s">
        <v>440</v>
      </c>
    </row>
    <row r="65" spans="2:6" x14ac:dyDescent="0.2">
      <c r="B65" t="s">
        <v>364</v>
      </c>
      <c r="C65">
        <v>5266.2197675413363</v>
      </c>
      <c r="D65" s="8">
        <f t="shared" si="0"/>
        <v>3.7214989789324053</v>
      </c>
      <c r="F65" s="135" t="s">
        <v>441</v>
      </c>
    </row>
    <row r="66" spans="2:6" x14ac:dyDescent="0.2">
      <c r="B66" t="s">
        <v>444</v>
      </c>
      <c r="C66">
        <v>1180.3039625494723</v>
      </c>
      <c r="D66" s="8">
        <f t="shared" si="0"/>
        <v>3.0719938651522041</v>
      </c>
      <c r="F66" s="135" t="s">
        <v>442</v>
      </c>
    </row>
    <row r="67" spans="2:6" x14ac:dyDescent="0.2">
      <c r="B67" t="s">
        <v>445</v>
      </c>
      <c r="C67">
        <v>6028.1297548006605</v>
      </c>
      <c r="D67" s="8">
        <f t="shared" ref="D67:D130" si="1">IF(C67="ND","0",(LOG10(C67)))</f>
        <v>3.78018259188205</v>
      </c>
      <c r="F67" s="135" t="s">
        <v>443</v>
      </c>
    </row>
    <row r="68" spans="2:6" x14ac:dyDescent="0.2">
      <c r="B68" t="s">
        <v>446</v>
      </c>
      <c r="C68">
        <v>3583.1596402312648</v>
      </c>
      <c r="D68" s="8">
        <f t="shared" si="1"/>
        <v>3.554266157685245</v>
      </c>
      <c r="F68" s="135" t="s">
        <v>364</v>
      </c>
    </row>
    <row r="69" spans="2:6" x14ac:dyDescent="0.2">
      <c r="B69" t="s">
        <v>447</v>
      </c>
      <c r="C69">
        <v>29284.747436628091</v>
      </c>
      <c r="D69" s="8">
        <f t="shared" si="1"/>
        <v>4.466641482850858</v>
      </c>
      <c r="F69" s="135" t="s">
        <v>444</v>
      </c>
    </row>
    <row r="70" spans="2:6" x14ac:dyDescent="0.2">
      <c r="B70" t="s">
        <v>302</v>
      </c>
      <c r="C70">
        <v>60211.171035367937</v>
      </c>
      <c r="D70" s="8">
        <f t="shared" si="1"/>
        <v>4.7796770737982923</v>
      </c>
      <c r="F70" s="135" t="s">
        <v>445</v>
      </c>
    </row>
    <row r="71" spans="2:6" x14ac:dyDescent="0.2">
      <c r="B71" t="s">
        <v>448</v>
      </c>
      <c r="C71">
        <v>346557.31813720701</v>
      </c>
      <c r="D71" s="8">
        <f t="shared" si="1"/>
        <v>5.5397750741340568</v>
      </c>
      <c r="F71" s="135" t="s">
        <v>446</v>
      </c>
    </row>
    <row r="72" spans="2:6" x14ac:dyDescent="0.2">
      <c r="B72" t="s">
        <v>450</v>
      </c>
      <c r="C72">
        <v>9006.6798415652775</v>
      </c>
      <c r="D72" s="8">
        <f t="shared" si="1"/>
        <v>3.9545647252492784</v>
      </c>
      <c r="F72" s="135" t="s">
        <v>447</v>
      </c>
    </row>
    <row r="73" spans="2:6" x14ac:dyDescent="0.2">
      <c r="B73" t="s">
        <v>451</v>
      </c>
      <c r="C73">
        <v>11326.015799058685</v>
      </c>
      <c r="D73" s="8">
        <f t="shared" si="1"/>
        <v>4.0540771631036145</v>
      </c>
      <c r="F73" s="135" t="s">
        <v>302</v>
      </c>
    </row>
    <row r="74" spans="2:6" x14ac:dyDescent="0.2">
      <c r="B74" t="s">
        <v>452</v>
      </c>
      <c r="C74">
        <v>4831979.1294560414</v>
      </c>
      <c r="D74" s="8">
        <f t="shared" si="1"/>
        <v>6.6841250497890581</v>
      </c>
      <c r="F74" s="135" t="s">
        <v>448</v>
      </c>
    </row>
    <row r="75" spans="2:6" x14ac:dyDescent="0.2">
      <c r="B75" t="s">
        <v>453</v>
      </c>
      <c r="C75">
        <v>36131446.877918385</v>
      </c>
      <c r="D75" s="8">
        <f t="shared" si="1"/>
        <v>7.5578853531681958</v>
      </c>
      <c r="F75" s="135" t="s">
        <v>449</v>
      </c>
    </row>
    <row r="76" spans="2:6" x14ac:dyDescent="0.2">
      <c r="B76" t="s">
        <v>454</v>
      </c>
      <c r="C76">
        <v>35147806.537827909</v>
      </c>
      <c r="D76" s="8">
        <f t="shared" si="1"/>
        <v>7.5458982272721551</v>
      </c>
      <c r="F76" s="135" t="s">
        <v>450</v>
      </c>
    </row>
    <row r="77" spans="2:6" x14ac:dyDescent="0.2">
      <c r="B77" t="s">
        <v>456</v>
      </c>
      <c r="C77" t="s">
        <v>655</v>
      </c>
      <c r="D77" s="8" t="str">
        <f t="shared" si="1"/>
        <v>0</v>
      </c>
      <c r="F77" s="135" t="s">
        <v>451</v>
      </c>
    </row>
    <row r="78" spans="2:6" x14ac:dyDescent="0.2">
      <c r="B78" t="s">
        <v>318</v>
      </c>
      <c r="C78">
        <v>1084193.423151511</v>
      </c>
      <c r="D78" s="8">
        <f t="shared" si="1"/>
        <v>6.0351067684696904</v>
      </c>
      <c r="F78" s="135" t="s">
        <v>452</v>
      </c>
    </row>
    <row r="79" spans="2:6" x14ac:dyDescent="0.2">
      <c r="B79" t="s">
        <v>457</v>
      </c>
      <c r="C79">
        <v>2349412.1169982953</v>
      </c>
      <c r="D79" s="8">
        <f t="shared" si="1"/>
        <v>6.370959204278515</v>
      </c>
      <c r="F79" s="135" t="s">
        <v>453</v>
      </c>
    </row>
    <row r="80" spans="2:6" x14ac:dyDescent="0.2">
      <c r="B80" t="s">
        <v>458</v>
      </c>
      <c r="C80">
        <v>2421412.4736127793</v>
      </c>
      <c r="D80" s="8">
        <f t="shared" si="1"/>
        <v>6.3840687752970764</v>
      </c>
      <c r="F80" s="135" t="s">
        <v>454</v>
      </c>
    </row>
    <row r="81" spans="2:6" x14ac:dyDescent="0.2">
      <c r="B81" t="s">
        <v>311</v>
      </c>
      <c r="C81">
        <v>24441.6721297814</v>
      </c>
      <c r="D81" s="8">
        <f t="shared" si="1"/>
        <v>4.3881309140048801</v>
      </c>
      <c r="F81" s="135" t="s">
        <v>455</v>
      </c>
    </row>
    <row r="82" spans="2:6" x14ac:dyDescent="0.2">
      <c r="B82" t="s">
        <v>376</v>
      </c>
      <c r="C82">
        <v>19751.574215130979</v>
      </c>
      <c r="D82" s="8">
        <f t="shared" si="1"/>
        <v>4.2956017149345991</v>
      </c>
      <c r="F82" s="135" t="s">
        <v>456</v>
      </c>
    </row>
    <row r="83" spans="2:6" x14ac:dyDescent="0.2">
      <c r="B83" t="s">
        <v>308</v>
      </c>
      <c r="C83">
        <v>3191.9274723805966</v>
      </c>
      <c r="D83" s="8">
        <f t="shared" si="1"/>
        <v>3.5040530146640472</v>
      </c>
      <c r="F83" s="135" t="s">
        <v>318</v>
      </c>
    </row>
    <row r="84" spans="2:6" x14ac:dyDescent="0.2">
      <c r="B84" t="s">
        <v>459</v>
      </c>
      <c r="C84">
        <v>4087454.471941201</v>
      </c>
      <c r="D84" s="8">
        <f t="shared" si="1"/>
        <v>6.6114529283118104</v>
      </c>
      <c r="F84" s="135" t="s">
        <v>457</v>
      </c>
    </row>
    <row r="85" spans="2:6" x14ac:dyDescent="0.2">
      <c r="B85" t="s">
        <v>320</v>
      </c>
      <c r="C85">
        <v>634477.95905680209</v>
      </c>
      <c r="D85" s="8">
        <f t="shared" si="1"/>
        <v>5.8024165398644998</v>
      </c>
      <c r="F85" s="135" t="s">
        <v>458</v>
      </c>
    </row>
    <row r="86" spans="2:6" x14ac:dyDescent="0.2">
      <c r="B86" t="s">
        <v>460</v>
      </c>
      <c r="C86" t="s">
        <v>655</v>
      </c>
      <c r="D86" s="8" t="str">
        <f t="shared" si="1"/>
        <v>0</v>
      </c>
      <c r="F86" s="135" t="s">
        <v>311</v>
      </c>
    </row>
    <row r="87" spans="2:6" x14ac:dyDescent="0.2">
      <c r="B87" t="s">
        <v>461</v>
      </c>
      <c r="C87">
        <v>726364.32745887793</v>
      </c>
      <c r="D87" s="8">
        <f t="shared" si="1"/>
        <v>5.8611545073629978</v>
      </c>
      <c r="F87" s="135" t="s">
        <v>376</v>
      </c>
    </row>
    <row r="88" spans="2:6" x14ac:dyDescent="0.2">
      <c r="B88" t="s">
        <v>322</v>
      </c>
      <c r="C88" t="s">
        <v>655</v>
      </c>
      <c r="D88" s="8" t="str">
        <f t="shared" si="1"/>
        <v>0</v>
      </c>
      <c r="F88" s="135" t="s">
        <v>308</v>
      </c>
    </row>
    <row r="89" spans="2:6" x14ac:dyDescent="0.2">
      <c r="B89" t="s">
        <v>462</v>
      </c>
      <c r="C89">
        <v>361159.22958218725</v>
      </c>
      <c r="D89" s="8">
        <f t="shared" si="1"/>
        <v>5.5576987179236985</v>
      </c>
      <c r="F89" s="135" t="s">
        <v>459</v>
      </c>
    </row>
    <row r="90" spans="2:6" x14ac:dyDescent="0.2">
      <c r="B90" t="s">
        <v>314</v>
      </c>
      <c r="C90">
        <v>210466.95188114539</v>
      </c>
      <c r="D90" s="8">
        <f t="shared" si="1"/>
        <v>5.3231839113714914</v>
      </c>
      <c r="F90" s="135" t="s">
        <v>659</v>
      </c>
    </row>
    <row r="91" spans="2:6" x14ac:dyDescent="0.2">
      <c r="B91" t="s">
        <v>463</v>
      </c>
      <c r="C91" t="s">
        <v>655</v>
      </c>
      <c r="D91" s="8" t="str">
        <f t="shared" si="1"/>
        <v>0</v>
      </c>
      <c r="F91" s="135" t="s">
        <v>320</v>
      </c>
    </row>
    <row r="92" spans="2:6" x14ac:dyDescent="0.2">
      <c r="B92" t="s">
        <v>464</v>
      </c>
      <c r="C92">
        <v>93995.541301745645</v>
      </c>
      <c r="D92" s="8">
        <f t="shared" si="1"/>
        <v>4.9731072532382719</v>
      </c>
      <c r="F92" s="135" t="s">
        <v>460</v>
      </c>
    </row>
    <row r="93" spans="2:6" x14ac:dyDescent="0.2">
      <c r="B93" t="s">
        <v>465</v>
      </c>
      <c r="C93">
        <v>62022.718054731886</v>
      </c>
      <c r="D93" s="8">
        <f t="shared" si="1"/>
        <v>4.7925507946376147</v>
      </c>
      <c r="F93" s="135" t="s">
        <v>461</v>
      </c>
    </row>
    <row r="94" spans="2:6" x14ac:dyDescent="0.2">
      <c r="B94" t="s">
        <v>328</v>
      </c>
      <c r="C94">
        <v>1964504.584933677</v>
      </c>
      <c r="D94" s="8">
        <f t="shared" si="1"/>
        <v>6.2932530467436871</v>
      </c>
      <c r="F94" s="135" t="s">
        <v>660</v>
      </c>
    </row>
    <row r="95" spans="2:6" x14ac:dyDescent="0.2">
      <c r="B95" t="s">
        <v>466</v>
      </c>
      <c r="C95" t="s">
        <v>655</v>
      </c>
      <c r="D95" s="8" t="str">
        <f t="shared" si="1"/>
        <v>0</v>
      </c>
      <c r="F95" s="135" t="s">
        <v>322</v>
      </c>
    </row>
    <row r="96" spans="2:6" x14ac:dyDescent="0.2">
      <c r="B96" t="s">
        <v>467</v>
      </c>
      <c r="C96">
        <v>337517.6663384178</v>
      </c>
      <c r="D96" s="8">
        <f t="shared" si="1"/>
        <v>5.5282965095892447</v>
      </c>
      <c r="F96" s="135" t="s">
        <v>324</v>
      </c>
    </row>
    <row r="97" spans="2:6" x14ac:dyDescent="0.2">
      <c r="B97" t="s">
        <v>330</v>
      </c>
      <c r="C97">
        <v>11167.088981974308</v>
      </c>
      <c r="D97" s="8">
        <f t="shared" si="1"/>
        <v>4.047939976711775</v>
      </c>
      <c r="F97" s="135" t="s">
        <v>462</v>
      </c>
    </row>
    <row r="98" spans="2:6" x14ac:dyDescent="0.2">
      <c r="B98" t="s">
        <v>468</v>
      </c>
      <c r="C98">
        <v>47487.687465526084</v>
      </c>
      <c r="D98" s="8">
        <f t="shared" si="1"/>
        <v>4.676581021015692</v>
      </c>
      <c r="F98" s="135" t="s">
        <v>314</v>
      </c>
    </row>
    <row r="99" spans="2:6" x14ac:dyDescent="0.2">
      <c r="B99" t="s">
        <v>469</v>
      </c>
      <c r="C99">
        <v>55128.724188447566</v>
      </c>
      <c r="D99" s="8">
        <f t="shared" si="1"/>
        <v>4.7413779419744904</v>
      </c>
      <c r="F99" s="135" t="s">
        <v>463</v>
      </c>
    </row>
    <row r="100" spans="2:6" x14ac:dyDescent="0.2">
      <c r="B100" t="s">
        <v>470</v>
      </c>
      <c r="C100">
        <v>146445.95966246424</v>
      </c>
      <c r="D100" s="8">
        <f t="shared" si="1"/>
        <v>5.1656773943139509</v>
      </c>
      <c r="F100" s="135" t="s">
        <v>464</v>
      </c>
    </row>
    <row r="101" spans="2:6" x14ac:dyDescent="0.2">
      <c r="B101" t="s">
        <v>471</v>
      </c>
      <c r="C101">
        <v>63227.863066563208</v>
      </c>
      <c r="D101" s="8">
        <f t="shared" si="1"/>
        <v>4.800908504064008</v>
      </c>
      <c r="F101" s="135" t="s">
        <v>465</v>
      </c>
    </row>
    <row r="102" spans="2:6" x14ac:dyDescent="0.2">
      <c r="B102" t="s">
        <v>332</v>
      </c>
      <c r="C102" t="s">
        <v>655</v>
      </c>
      <c r="D102" s="8" t="str">
        <f t="shared" si="1"/>
        <v>0</v>
      </c>
      <c r="F102" s="135" t="s">
        <v>327</v>
      </c>
    </row>
    <row r="103" spans="2:6" x14ac:dyDescent="0.2">
      <c r="B103" t="s">
        <v>472</v>
      </c>
      <c r="C103" t="s">
        <v>655</v>
      </c>
      <c r="D103" s="8" t="str">
        <f t="shared" si="1"/>
        <v>0</v>
      </c>
      <c r="F103" s="135" t="s">
        <v>328</v>
      </c>
    </row>
    <row r="104" spans="2:6" x14ac:dyDescent="0.2">
      <c r="B104" t="s">
        <v>473</v>
      </c>
      <c r="C104" t="s">
        <v>655</v>
      </c>
      <c r="D104" s="8" t="str">
        <f t="shared" si="1"/>
        <v>0</v>
      </c>
      <c r="F104" s="135" t="s">
        <v>466</v>
      </c>
    </row>
    <row r="105" spans="2:6" x14ac:dyDescent="0.2">
      <c r="B105" t="s">
        <v>474</v>
      </c>
      <c r="C105">
        <v>22961.333044764335</v>
      </c>
      <c r="D105" s="8">
        <f t="shared" si="1"/>
        <v>4.360997097888812</v>
      </c>
      <c r="F105" s="135" t="s">
        <v>467</v>
      </c>
    </row>
    <row r="106" spans="2:6" x14ac:dyDescent="0.2">
      <c r="B106" t="s">
        <v>335</v>
      </c>
      <c r="C106" t="s">
        <v>655</v>
      </c>
      <c r="D106" s="8" t="str">
        <f t="shared" si="1"/>
        <v>0</v>
      </c>
      <c r="F106" s="135" t="s">
        <v>330</v>
      </c>
    </row>
    <row r="107" spans="2:6" x14ac:dyDescent="0.2">
      <c r="B107" t="s">
        <v>475</v>
      </c>
      <c r="C107" t="s">
        <v>655</v>
      </c>
      <c r="D107" s="8" t="str">
        <f t="shared" si="1"/>
        <v>0</v>
      </c>
      <c r="F107" s="135" t="s">
        <v>468</v>
      </c>
    </row>
    <row r="108" spans="2:6" x14ac:dyDescent="0.2">
      <c r="B108" t="s">
        <v>476</v>
      </c>
      <c r="C108">
        <v>686173.73749885429</v>
      </c>
      <c r="D108" s="8">
        <f t="shared" si="1"/>
        <v>5.8364340919224356</v>
      </c>
      <c r="F108" s="135" t="s">
        <v>317</v>
      </c>
    </row>
    <row r="109" spans="2:6" x14ac:dyDescent="0.2">
      <c r="B109" t="s">
        <v>477</v>
      </c>
      <c r="C109">
        <v>309086.43599949864</v>
      </c>
      <c r="D109" s="8">
        <f t="shared" si="1"/>
        <v>5.4900799468302921</v>
      </c>
      <c r="F109" s="135" t="s">
        <v>469</v>
      </c>
    </row>
    <row r="110" spans="2:6" x14ac:dyDescent="0.2">
      <c r="B110" t="s">
        <v>403</v>
      </c>
      <c r="C110">
        <v>22940.136571048042</v>
      </c>
      <c r="D110" s="8">
        <f t="shared" si="1"/>
        <v>4.3605959990873062</v>
      </c>
      <c r="F110" s="135" t="s">
        <v>470</v>
      </c>
    </row>
    <row r="111" spans="2:6" x14ac:dyDescent="0.2">
      <c r="B111" t="s">
        <v>338</v>
      </c>
      <c r="C111">
        <v>22596.516328245158</v>
      </c>
      <c r="D111" s="8">
        <f t="shared" si="1"/>
        <v>4.3540414897652004</v>
      </c>
      <c r="F111" s="135" t="s">
        <v>471</v>
      </c>
    </row>
    <row r="112" spans="2:6" x14ac:dyDescent="0.2">
      <c r="B112" t="s">
        <v>478</v>
      </c>
      <c r="C112">
        <v>839048029.00601161</v>
      </c>
      <c r="D112" s="8">
        <f t="shared" si="1"/>
        <v>8.9237868215382008</v>
      </c>
      <c r="F112" s="135" t="s">
        <v>661</v>
      </c>
    </row>
    <row r="113" spans="2:6" x14ac:dyDescent="0.2">
      <c r="B113" t="s">
        <v>339</v>
      </c>
      <c r="C113">
        <v>923130.20480725914</v>
      </c>
      <c r="D113" s="8">
        <f t="shared" si="1"/>
        <v>5.9652629613089152</v>
      </c>
      <c r="F113" s="135" t="s">
        <v>332</v>
      </c>
    </row>
    <row r="114" spans="2:6" x14ac:dyDescent="0.2">
      <c r="B114" t="s">
        <v>341</v>
      </c>
      <c r="C114">
        <v>3796833.025026544</v>
      </c>
      <c r="D114" s="8">
        <f t="shared" si="1"/>
        <v>6.5794214984028718</v>
      </c>
      <c r="F114" s="135" t="s">
        <v>472</v>
      </c>
    </row>
    <row r="115" spans="2:6" x14ac:dyDescent="0.2">
      <c r="B115" t="s">
        <v>479</v>
      </c>
      <c r="C115" t="s">
        <v>655</v>
      </c>
      <c r="D115" s="8" t="str">
        <f t="shared" si="1"/>
        <v>0</v>
      </c>
      <c r="F115" s="135" t="s">
        <v>473</v>
      </c>
    </row>
    <row r="116" spans="2:6" x14ac:dyDescent="0.2">
      <c r="B116" t="s">
        <v>343</v>
      </c>
      <c r="C116">
        <v>234254722.72360972</v>
      </c>
      <c r="D116" s="8">
        <f t="shared" si="1"/>
        <v>8.3696883552999566</v>
      </c>
      <c r="F116" s="135" t="s">
        <v>474</v>
      </c>
    </row>
    <row r="117" spans="2:6" x14ac:dyDescent="0.2">
      <c r="B117" t="s">
        <v>480</v>
      </c>
      <c r="C117">
        <v>6585129.8212212194</v>
      </c>
      <c r="D117" s="8">
        <f t="shared" si="1"/>
        <v>6.8185643411936647</v>
      </c>
      <c r="F117" s="135" t="s">
        <v>335</v>
      </c>
    </row>
    <row r="118" spans="2:6" x14ac:dyDescent="0.2">
      <c r="B118" t="s">
        <v>404</v>
      </c>
      <c r="C118" t="s">
        <v>655</v>
      </c>
      <c r="D118" s="8" t="str">
        <f t="shared" si="1"/>
        <v>0</v>
      </c>
      <c r="F118" s="135" t="s">
        <v>662</v>
      </c>
    </row>
    <row r="119" spans="2:6" x14ac:dyDescent="0.2">
      <c r="B119" t="s">
        <v>481</v>
      </c>
      <c r="C119">
        <v>35662.21758842143</v>
      </c>
      <c r="D119" s="8">
        <f t="shared" si="1"/>
        <v>4.5522083454705777</v>
      </c>
      <c r="F119" s="135" t="s">
        <v>475</v>
      </c>
    </row>
    <row r="120" spans="2:6" x14ac:dyDescent="0.2">
      <c r="B120" t="s">
        <v>482</v>
      </c>
      <c r="C120">
        <v>6270.0264102548299</v>
      </c>
      <c r="D120" s="8">
        <f t="shared" si="1"/>
        <v>3.7972693701455142</v>
      </c>
      <c r="F120" s="135" t="s">
        <v>476</v>
      </c>
    </row>
    <row r="121" spans="2:6" x14ac:dyDescent="0.2">
      <c r="B121" t="s">
        <v>405</v>
      </c>
      <c r="C121">
        <v>9384.9031875263809</v>
      </c>
      <c r="D121" s="8">
        <f t="shared" si="1"/>
        <v>3.9724297968998332</v>
      </c>
      <c r="F121" s="135" t="s">
        <v>477</v>
      </c>
    </row>
    <row r="122" spans="2:6" x14ac:dyDescent="0.2">
      <c r="B122" t="s">
        <v>483</v>
      </c>
      <c r="C122">
        <v>8033149.9408856612</v>
      </c>
      <c r="D122" s="8">
        <f t="shared" si="1"/>
        <v>6.9048858732613656</v>
      </c>
      <c r="F122" s="135" t="s">
        <v>663</v>
      </c>
    </row>
    <row r="123" spans="2:6" x14ac:dyDescent="0.2">
      <c r="B123" t="s">
        <v>484</v>
      </c>
      <c r="C123">
        <v>146714.19938541207</v>
      </c>
      <c r="D123" s="8">
        <f t="shared" si="1"/>
        <v>5.1664721480375961</v>
      </c>
      <c r="F123" s="135" t="s">
        <v>403</v>
      </c>
    </row>
    <row r="124" spans="2:6" x14ac:dyDescent="0.2">
      <c r="B124" t="s">
        <v>485</v>
      </c>
      <c r="C124" t="s">
        <v>655</v>
      </c>
      <c r="D124" s="8" t="str">
        <f t="shared" si="1"/>
        <v>0</v>
      </c>
      <c r="F124" s="135" t="s">
        <v>338</v>
      </c>
    </row>
    <row r="125" spans="2:6" x14ac:dyDescent="0.2">
      <c r="B125" t="s">
        <v>486</v>
      </c>
      <c r="C125">
        <v>12391445.98102513</v>
      </c>
      <c r="D125" s="8">
        <f t="shared" si="1"/>
        <v>7.0931219879691669</v>
      </c>
      <c r="F125" s="135" t="s">
        <v>664</v>
      </c>
    </row>
    <row r="126" spans="2:6" x14ac:dyDescent="0.2">
      <c r="B126" t="s">
        <v>487</v>
      </c>
      <c r="C126">
        <v>38271.493168146902</v>
      </c>
      <c r="D126" s="8">
        <f t="shared" si="1"/>
        <v>4.5828754066205386</v>
      </c>
      <c r="F126" s="135" t="s">
        <v>478</v>
      </c>
    </row>
    <row r="127" spans="2:6" x14ac:dyDescent="0.2">
      <c r="B127" t="s">
        <v>488</v>
      </c>
      <c r="C127">
        <v>524863178.64292371</v>
      </c>
      <c r="D127" s="8">
        <f t="shared" si="1"/>
        <v>8.7200461062543084</v>
      </c>
      <c r="F127" s="135" t="s">
        <v>339</v>
      </c>
    </row>
    <row r="128" spans="2:6" x14ac:dyDescent="0.2">
      <c r="B128" t="s">
        <v>489</v>
      </c>
      <c r="C128" t="s">
        <v>655</v>
      </c>
      <c r="D128" s="8" t="str">
        <f t="shared" si="1"/>
        <v>0</v>
      </c>
      <c r="F128" s="135" t="s">
        <v>341</v>
      </c>
    </row>
    <row r="129" spans="2:6" x14ac:dyDescent="0.2">
      <c r="B129" t="s">
        <v>348</v>
      </c>
      <c r="C129">
        <v>1094661.6277807767</v>
      </c>
      <c r="D129" s="8">
        <f t="shared" si="1"/>
        <v>6.0392798946119912</v>
      </c>
      <c r="F129" s="135" t="s">
        <v>665</v>
      </c>
    </row>
    <row r="130" spans="2:6" x14ac:dyDescent="0.2">
      <c r="B130" t="s">
        <v>490</v>
      </c>
      <c r="C130">
        <v>25626.669352302139</v>
      </c>
      <c r="D130" s="8">
        <f t="shared" si="1"/>
        <v>4.4086921654542213</v>
      </c>
      <c r="F130" s="135" t="s">
        <v>666</v>
      </c>
    </row>
    <row r="131" spans="2:6" x14ac:dyDescent="0.2">
      <c r="B131" t="s">
        <v>350</v>
      </c>
      <c r="C131" t="s">
        <v>655</v>
      </c>
      <c r="D131" s="8" t="str">
        <f t="shared" ref="D131:D194" si="2">IF(C131="ND","0",(LOG10(C131)))</f>
        <v>0</v>
      </c>
      <c r="F131" s="135" t="s">
        <v>479</v>
      </c>
    </row>
    <row r="132" spans="2:6" x14ac:dyDescent="0.2">
      <c r="B132" t="s">
        <v>491</v>
      </c>
      <c r="C132">
        <v>565428.56835960166</v>
      </c>
      <c r="D132" s="8">
        <f t="shared" si="2"/>
        <v>5.7523777474989055</v>
      </c>
      <c r="F132" s="135" t="s">
        <v>343</v>
      </c>
    </row>
    <row r="133" spans="2:6" x14ac:dyDescent="0.2">
      <c r="B133" t="s">
        <v>352</v>
      </c>
      <c r="C133">
        <v>103362.36150907392</v>
      </c>
      <c r="D133" s="8">
        <f t="shared" si="2"/>
        <v>5.014362423045009</v>
      </c>
      <c r="F133" s="135" t="s">
        <v>480</v>
      </c>
    </row>
    <row r="134" spans="2:6" x14ac:dyDescent="0.2">
      <c r="B134" t="s">
        <v>492</v>
      </c>
      <c r="C134">
        <v>3625890.1927043069</v>
      </c>
      <c r="D134" s="8">
        <f t="shared" si="2"/>
        <v>6.5594146476842852</v>
      </c>
      <c r="F134" s="135" t="s">
        <v>362</v>
      </c>
    </row>
    <row r="135" spans="2:6" x14ac:dyDescent="0.2">
      <c r="B135" t="s">
        <v>355</v>
      </c>
      <c r="C135" t="s">
        <v>655</v>
      </c>
      <c r="D135" s="8" t="str">
        <f t="shared" si="2"/>
        <v>0</v>
      </c>
      <c r="F135" s="135" t="s">
        <v>404</v>
      </c>
    </row>
    <row r="136" spans="2:6" x14ac:dyDescent="0.2">
      <c r="B136" t="s">
        <v>493</v>
      </c>
      <c r="C136">
        <v>19731722.437646478</v>
      </c>
      <c r="D136" s="8">
        <f t="shared" si="2"/>
        <v>7.2951649976959239</v>
      </c>
      <c r="F136" s="135" t="s">
        <v>481</v>
      </c>
    </row>
    <row r="137" spans="2:6" x14ac:dyDescent="0.2">
      <c r="B137" t="s">
        <v>406</v>
      </c>
      <c r="C137" t="s">
        <v>655</v>
      </c>
      <c r="D137" s="8" t="str">
        <f t="shared" si="2"/>
        <v>0</v>
      </c>
      <c r="F137" s="135" t="s">
        <v>667</v>
      </c>
    </row>
    <row r="138" spans="2:6" x14ac:dyDescent="0.2">
      <c r="B138" t="s">
        <v>494</v>
      </c>
      <c r="C138" t="s">
        <v>655</v>
      </c>
      <c r="D138" s="8" t="str">
        <f t="shared" si="2"/>
        <v>0</v>
      </c>
      <c r="F138" s="135" t="s">
        <v>482</v>
      </c>
    </row>
    <row r="139" spans="2:6" x14ac:dyDescent="0.2">
      <c r="B139" t="s">
        <v>495</v>
      </c>
      <c r="C139" t="s">
        <v>655</v>
      </c>
      <c r="D139" s="8" t="str">
        <f t="shared" si="2"/>
        <v>0</v>
      </c>
      <c r="F139" s="135" t="s">
        <v>405</v>
      </c>
    </row>
    <row r="140" spans="2:6" x14ac:dyDescent="0.2">
      <c r="B140" t="s">
        <v>496</v>
      </c>
      <c r="C140">
        <v>333531.5057510878</v>
      </c>
      <c r="D140" s="8">
        <f t="shared" si="2"/>
        <v>5.5231368641223737</v>
      </c>
      <c r="F140" s="135" t="s">
        <v>668</v>
      </c>
    </row>
    <row r="141" spans="2:6" x14ac:dyDescent="0.2">
      <c r="B141" t="s">
        <v>497</v>
      </c>
      <c r="C141" t="s">
        <v>655</v>
      </c>
      <c r="D141" s="8" t="str">
        <f t="shared" si="2"/>
        <v>0</v>
      </c>
      <c r="F141" s="135" t="s">
        <v>669</v>
      </c>
    </row>
    <row r="142" spans="2:6" x14ac:dyDescent="0.2">
      <c r="B142" t="s">
        <v>498</v>
      </c>
      <c r="C142">
        <v>180144139.65629953</v>
      </c>
      <c r="D142" s="8">
        <f t="shared" si="2"/>
        <v>8.2556201384745247</v>
      </c>
      <c r="F142" s="135" t="s">
        <v>483</v>
      </c>
    </row>
    <row r="143" spans="2:6" x14ac:dyDescent="0.2">
      <c r="B143" t="s">
        <v>499</v>
      </c>
      <c r="C143">
        <v>960605.93952558504</v>
      </c>
      <c r="D143" s="8">
        <f t="shared" si="2"/>
        <v>5.9825452675988124</v>
      </c>
      <c r="F143" s="135" t="s">
        <v>484</v>
      </c>
    </row>
    <row r="144" spans="2:6" x14ac:dyDescent="0.2">
      <c r="B144" t="s">
        <v>359</v>
      </c>
      <c r="C144">
        <v>198355184.62016517</v>
      </c>
      <c r="D144" s="8">
        <f t="shared" si="2"/>
        <v>8.2974435565747342</v>
      </c>
      <c r="F144" s="135" t="s">
        <v>485</v>
      </c>
    </row>
    <row r="145" spans="2:6" x14ac:dyDescent="0.2">
      <c r="B145" t="s">
        <v>500</v>
      </c>
      <c r="C145">
        <v>1467753673.8807125</v>
      </c>
      <c r="D145" s="8">
        <f t="shared" si="2"/>
        <v>9.1666531761177463</v>
      </c>
      <c r="F145" s="135" t="s">
        <v>670</v>
      </c>
    </row>
    <row r="146" spans="2:6" x14ac:dyDescent="0.2">
      <c r="B146" t="s">
        <v>501</v>
      </c>
      <c r="C146">
        <v>133818.39193795674</v>
      </c>
      <c r="D146" s="8">
        <f t="shared" si="2"/>
        <v>5.1265158067669363</v>
      </c>
      <c r="F146" s="135" t="s">
        <v>671</v>
      </c>
    </row>
    <row r="147" spans="2:6" x14ac:dyDescent="0.2">
      <c r="B147" t="s">
        <v>502</v>
      </c>
      <c r="C147">
        <v>6033839.3710078048</v>
      </c>
      <c r="D147" s="8">
        <f t="shared" si="2"/>
        <v>6.7805937444843964</v>
      </c>
      <c r="F147" s="135" t="s">
        <v>486</v>
      </c>
    </row>
    <row r="148" spans="2:6" x14ac:dyDescent="0.2">
      <c r="B148" t="s">
        <v>361</v>
      </c>
      <c r="C148">
        <v>9627.7154907386521</v>
      </c>
      <c r="D148" s="8">
        <f t="shared" si="2"/>
        <v>3.9835232479274718</v>
      </c>
      <c r="F148" s="135" t="s">
        <v>487</v>
      </c>
    </row>
    <row r="149" spans="2:6" x14ac:dyDescent="0.2">
      <c r="B149" t="s">
        <v>503</v>
      </c>
      <c r="C149">
        <v>140779.68567602799</v>
      </c>
      <c r="D149" s="8">
        <f t="shared" si="2"/>
        <v>5.14853999120308</v>
      </c>
      <c r="F149" s="135" t="s">
        <v>488</v>
      </c>
    </row>
    <row r="150" spans="2:6" x14ac:dyDescent="0.2">
      <c r="B150" t="s">
        <v>504</v>
      </c>
      <c r="C150">
        <v>394078920.99157619</v>
      </c>
      <c r="D150" s="8">
        <f t="shared" si="2"/>
        <v>8.5955832053759504</v>
      </c>
      <c r="F150" s="135" t="s">
        <v>489</v>
      </c>
    </row>
    <row r="151" spans="2:6" x14ac:dyDescent="0.2">
      <c r="B151" t="s">
        <v>505</v>
      </c>
      <c r="C151">
        <v>5918602.8272880418</v>
      </c>
      <c r="D151" s="8">
        <f t="shared" si="2"/>
        <v>6.7722191972611636</v>
      </c>
      <c r="F151" s="135" t="s">
        <v>348</v>
      </c>
    </row>
    <row r="152" spans="2:6" x14ac:dyDescent="0.2">
      <c r="B152" t="s">
        <v>506</v>
      </c>
      <c r="C152">
        <v>48847.927443514956</v>
      </c>
      <c r="D152" s="8">
        <f t="shared" si="2"/>
        <v>4.6888461418738361</v>
      </c>
      <c r="F152" s="135" t="s">
        <v>490</v>
      </c>
    </row>
    <row r="153" spans="2:6" x14ac:dyDescent="0.2">
      <c r="B153" t="s">
        <v>507</v>
      </c>
      <c r="C153">
        <v>15522.88926357427</v>
      </c>
      <c r="D153" s="8">
        <f t="shared" si="2"/>
        <v>4.1909725593476308</v>
      </c>
      <c r="F153" s="135" t="s">
        <v>672</v>
      </c>
    </row>
    <row r="154" spans="2:6" x14ac:dyDescent="0.2">
      <c r="B154" t="s">
        <v>508</v>
      </c>
      <c r="C154">
        <v>101324.23003962527</v>
      </c>
      <c r="D154" s="8">
        <f t="shared" si="2"/>
        <v>5.0057133122329995</v>
      </c>
      <c r="F154" s="135" t="s">
        <v>350</v>
      </c>
    </row>
    <row r="155" spans="2:6" x14ac:dyDescent="0.2">
      <c r="B155" t="s">
        <v>509</v>
      </c>
      <c r="C155">
        <v>824428366.04642677</v>
      </c>
      <c r="D155" s="8">
        <f t="shared" si="2"/>
        <v>8.9161529261026882</v>
      </c>
      <c r="F155" s="135" t="s">
        <v>491</v>
      </c>
    </row>
    <row r="156" spans="2:6" x14ac:dyDescent="0.2">
      <c r="B156" t="s">
        <v>510</v>
      </c>
      <c r="C156">
        <v>131899.44398115511</v>
      </c>
      <c r="D156" s="8">
        <f t="shared" si="2"/>
        <v>5.1202429647925731</v>
      </c>
      <c r="F156" s="135" t="s">
        <v>352</v>
      </c>
    </row>
    <row r="157" spans="2:6" x14ac:dyDescent="0.2">
      <c r="B157" t="s">
        <v>365</v>
      </c>
      <c r="C157">
        <v>64422140.432674281</v>
      </c>
      <c r="D157" s="8">
        <f t="shared" si="2"/>
        <v>7.8090351502051334</v>
      </c>
      <c r="F157" s="135" t="s">
        <v>492</v>
      </c>
    </row>
    <row r="158" spans="2:6" x14ac:dyDescent="0.2">
      <c r="B158" t="s">
        <v>511</v>
      </c>
      <c r="C158">
        <v>9510389.9259271063</v>
      </c>
      <c r="D158" s="8">
        <f t="shared" si="2"/>
        <v>6.9781983233734728</v>
      </c>
      <c r="F158" s="135" t="s">
        <v>353</v>
      </c>
    </row>
    <row r="159" spans="2:6" x14ac:dyDescent="0.2">
      <c r="B159" t="s">
        <v>512</v>
      </c>
      <c r="C159">
        <v>65195216.143178895</v>
      </c>
      <c r="D159" s="8">
        <f t="shared" si="2"/>
        <v>7.8142157294920072</v>
      </c>
      <c r="F159" s="135" t="s">
        <v>355</v>
      </c>
    </row>
    <row r="160" spans="2:6" x14ac:dyDescent="0.2">
      <c r="B160" t="s">
        <v>513</v>
      </c>
      <c r="C160">
        <v>9288262.7040582299</v>
      </c>
      <c r="D160" s="8">
        <f t="shared" si="2"/>
        <v>6.9679344902478952</v>
      </c>
      <c r="F160" s="135" t="s">
        <v>493</v>
      </c>
    </row>
    <row r="161" spans="2:6" x14ac:dyDescent="0.2">
      <c r="B161" t="s">
        <v>514</v>
      </c>
      <c r="C161">
        <v>24671.560936460555</v>
      </c>
      <c r="D161" s="8">
        <f t="shared" si="2"/>
        <v>4.392196627586447</v>
      </c>
      <c r="F161" s="135" t="s">
        <v>406</v>
      </c>
    </row>
    <row r="162" spans="2:6" x14ac:dyDescent="0.2">
      <c r="B162" t="s">
        <v>515</v>
      </c>
      <c r="C162">
        <v>214348.8814939695</v>
      </c>
      <c r="D162" s="8">
        <f t="shared" si="2"/>
        <v>5.3311212216359474</v>
      </c>
      <c r="F162" s="135" t="s">
        <v>494</v>
      </c>
    </row>
    <row r="163" spans="2:6" x14ac:dyDescent="0.2">
      <c r="B163" t="s">
        <v>516</v>
      </c>
      <c r="C163">
        <v>3905541.2591659487</v>
      </c>
      <c r="D163" s="8">
        <f t="shared" si="2"/>
        <v>6.5916812301671488</v>
      </c>
      <c r="F163" s="135" t="s">
        <v>495</v>
      </c>
    </row>
    <row r="164" spans="2:6" x14ac:dyDescent="0.2">
      <c r="B164" t="s">
        <v>517</v>
      </c>
      <c r="C164">
        <v>25786.961877209858</v>
      </c>
      <c r="D164" s="8">
        <f t="shared" si="2"/>
        <v>4.4114001782106103</v>
      </c>
      <c r="F164" s="135" t="s">
        <v>496</v>
      </c>
    </row>
    <row r="165" spans="2:6" x14ac:dyDescent="0.2">
      <c r="B165" t="s">
        <v>389</v>
      </c>
      <c r="C165">
        <v>153506.28615059541</v>
      </c>
      <c r="D165" s="8">
        <f t="shared" si="2"/>
        <v>5.1861261647292771</v>
      </c>
      <c r="F165" s="135" t="s">
        <v>497</v>
      </c>
    </row>
    <row r="166" spans="2:6" x14ac:dyDescent="0.2">
      <c r="B166" t="s">
        <v>518</v>
      </c>
      <c r="C166">
        <v>301948609.10509318</v>
      </c>
      <c r="D166" s="8">
        <f t="shared" si="2"/>
        <v>8.4799330334165184</v>
      </c>
      <c r="F166" s="135" t="s">
        <v>673</v>
      </c>
    </row>
    <row r="167" spans="2:6" x14ac:dyDescent="0.2">
      <c r="B167" t="s">
        <v>519</v>
      </c>
      <c r="C167">
        <v>1964876438.7305942</v>
      </c>
      <c r="D167" s="8">
        <f t="shared" si="2"/>
        <v>9.2933352449584117</v>
      </c>
      <c r="F167" s="135" t="s">
        <v>674</v>
      </c>
    </row>
    <row r="168" spans="2:6" x14ac:dyDescent="0.2">
      <c r="B168" t="s">
        <v>520</v>
      </c>
      <c r="C168">
        <v>1757661.8855013349</v>
      </c>
      <c r="D168" s="8">
        <f t="shared" si="2"/>
        <v>6.244935335252114</v>
      </c>
      <c r="F168" s="135" t="s">
        <v>498</v>
      </c>
    </row>
    <row r="169" spans="2:6" x14ac:dyDescent="0.2">
      <c r="B169" t="s">
        <v>521</v>
      </c>
      <c r="C169">
        <v>1663215.4467020058</v>
      </c>
      <c r="D169" s="8">
        <f t="shared" si="2"/>
        <v>6.220948509744705</v>
      </c>
      <c r="F169" s="135" t="s">
        <v>499</v>
      </c>
    </row>
    <row r="170" spans="2:6" x14ac:dyDescent="0.2">
      <c r="B170" t="s">
        <v>522</v>
      </c>
      <c r="C170">
        <v>790713281.28625047</v>
      </c>
      <c r="D170" s="8">
        <f t="shared" si="2"/>
        <v>8.8980190335248182</v>
      </c>
      <c r="F170" s="135" t="s">
        <v>356</v>
      </c>
    </row>
    <row r="171" spans="2:6" x14ac:dyDescent="0.2">
      <c r="B171" t="s">
        <v>523</v>
      </c>
      <c r="C171">
        <v>73856.717339468654</v>
      </c>
      <c r="D171" s="8">
        <f t="shared" si="2"/>
        <v>4.8683900009451184</v>
      </c>
      <c r="F171" s="135" t="s">
        <v>359</v>
      </c>
    </row>
    <row r="172" spans="2:6" x14ac:dyDescent="0.2">
      <c r="B172" t="s">
        <v>524</v>
      </c>
      <c r="C172">
        <v>259466.332360676</v>
      </c>
      <c r="D172" s="8">
        <f t="shared" si="2"/>
        <v>5.4140810129799677</v>
      </c>
      <c r="F172" s="135" t="s">
        <v>500</v>
      </c>
    </row>
    <row r="173" spans="2:6" x14ac:dyDescent="0.2">
      <c r="B173" t="s">
        <v>391</v>
      </c>
      <c r="C173" t="s">
        <v>655</v>
      </c>
      <c r="D173" s="8" t="str">
        <f t="shared" si="2"/>
        <v>0</v>
      </c>
      <c r="F173" s="135" t="s">
        <v>501</v>
      </c>
    </row>
    <row r="174" spans="2:6" x14ac:dyDescent="0.2">
      <c r="B174" t="s">
        <v>525</v>
      </c>
      <c r="C174">
        <v>4604675.4920572396</v>
      </c>
      <c r="D174" s="8">
        <f t="shared" si="2"/>
        <v>6.6631990293266243</v>
      </c>
      <c r="F174" s="135" t="s">
        <v>502</v>
      </c>
    </row>
    <row r="175" spans="2:6" x14ac:dyDescent="0.2">
      <c r="B175" t="s">
        <v>526</v>
      </c>
      <c r="C175">
        <v>1286762.2312260184</v>
      </c>
      <c r="D175" s="8">
        <f t="shared" si="2"/>
        <v>6.1094983050968494</v>
      </c>
      <c r="F175" s="135" t="s">
        <v>361</v>
      </c>
    </row>
    <row r="176" spans="2:6" x14ac:dyDescent="0.2">
      <c r="B176" t="s">
        <v>527</v>
      </c>
      <c r="C176">
        <v>101298352.4596362</v>
      </c>
      <c r="D176" s="8">
        <f t="shared" si="2"/>
        <v>8.0056023819495472</v>
      </c>
      <c r="F176" s="135" t="s">
        <v>503</v>
      </c>
    </row>
    <row r="177" spans="2:6" x14ac:dyDescent="0.2">
      <c r="B177" t="s">
        <v>528</v>
      </c>
      <c r="C177">
        <v>646252.83951107052</v>
      </c>
      <c r="D177" s="8">
        <f t="shared" si="2"/>
        <v>5.8104024643128769</v>
      </c>
      <c r="F177" s="135" t="s">
        <v>504</v>
      </c>
    </row>
    <row r="178" spans="2:6" x14ac:dyDescent="0.2">
      <c r="B178" t="s">
        <v>529</v>
      </c>
      <c r="C178">
        <v>55372.978827397899</v>
      </c>
      <c r="D178" s="8">
        <f t="shared" si="2"/>
        <v>4.7432978873100806</v>
      </c>
      <c r="F178" s="135" t="s">
        <v>675</v>
      </c>
    </row>
    <row r="179" spans="2:6" x14ac:dyDescent="0.2">
      <c r="B179" t="s">
        <v>394</v>
      </c>
      <c r="C179">
        <v>108779346.93813705</v>
      </c>
      <c r="D179" s="8">
        <f t="shared" si="2"/>
        <v>8.0365464471798802</v>
      </c>
      <c r="F179" s="135" t="s">
        <v>505</v>
      </c>
    </row>
    <row r="180" spans="2:6" x14ac:dyDescent="0.2">
      <c r="B180" t="s">
        <v>530</v>
      </c>
      <c r="C180">
        <v>419239.78713301121</v>
      </c>
      <c r="D180" s="8">
        <f t="shared" si="2"/>
        <v>5.6224624918009587</v>
      </c>
      <c r="F180" s="135" t="s">
        <v>363</v>
      </c>
    </row>
    <row r="181" spans="2:6" x14ac:dyDescent="0.2">
      <c r="B181" t="s">
        <v>531</v>
      </c>
      <c r="C181">
        <v>236025.97494680368</v>
      </c>
      <c r="D181" s="8">
        <f t="shared" si="2"/>
        <v>5.3729598002383705</v>
      </c>
      <c r="F181" s="135" t="s">
        <v>506</v>
      </c>
    </row>
    <row r="182" spans="2:6" x14ac:dyDescent="0.2">
      <c r="B182" t="s">
        <v>532</v>
      </c>
      <c r="C182">
        <v>2943612.4675364746</v>
      </c>
      <c r="D182" s="8">
        <f t="shared" si="2"/>
        <v>6.468880633692395</v>
      </c>
      <c r="F182" s="135" t="s">
        <v>507</v>
      </c>
    </row>
    <row r="183" spans="2:6" x14ac:dyDescent="0.2">
      <c r="B183" t="s">
        <v>533</v>
      </c>
      <c r="C183">
        <v>53346.269009807416</v>
      </c>
      <c r="D183" s="8">
        <f t="shared" si="2"/>
        <v>4.7271040506561919</v>
      </c>
      <c r="F183" s="135" t="s">
        <v>508</v>
      </c>
    </row>
    <row r="184" spans="2:6" x14ac:dyDescent="0.2">
      <c r="B184" t="s">
        <v>534</v>
      </c>
      <c r="C184">
        <v>28657998.837741274</v>
      </c>
      <c r="D184" s="8">
        <f t="shared" si="2"/>
        <v>7.4572458607274221</v>
      </c>
      <c r="F184" s="135" t="s">
        <v>676</v>
      </c>
    </row>
    <row r="185" spans="2:6" x14ac:dyDescent="0.2">
      <c r="B185" t="s">
        <v>336</v>
      </c>
      <c r="C185">
        <v>2664921.8070927835</v>
      </c>
      <c r="D185" s="8">
        <f t="shared" si="2"/>
        <v>6.4256844706810439</v>
      </c>
      <c r="F185" s="135" t="s">
        <v>677</v>
      </c>
    </row>
    <row r="186" spans="2:6" x14ac:dyDescent="0.2">
      <c r="B186" t="s">
        <v>535</v>
      </c>
      <c r="C186">
        <v>35815650.521863669</v>
      </c>
      <c r="D186" s="8">
        <f t="shared" si="2"/>
        <v>7.5540728436836684</v>
      </c>
      <c r="F186" s="135" t="s">
        <v>509</v>
      </c>
    </row>
    <row r="187" spans="2:6" x14ac:dyDescent="0.2">
      <c r="B187" t="s">
        <v>536</v>
      </c>
      <c r="C187">
        <v>127993.74601910429</v>
      </c>
      <c r="D187" s="8">
        <f t="shared" si="2"/>
        <v>5.1071887498373405</v>
      </c>
      <c r="F187" s="135" t="s">
        <v>678</v>
      </c>
    </row>
    <row r="188" spans="2:6" x14ac:dyDescent="0.2">
      <c r="B188" t="s">
        <v>537</v>
      </c>
      <c r="C188">
        <v>322235.97308176063</v>
      </c>
      <c r="D188" s="8">
        <f t="shared" si="2"/>
        <v>5.5081740216165169</v>
      </c>
      <c r="F188" s="135" t="s">
        <v>679</v>
      </c>
    </row>
    <row r="189" spans="2:6" x14ac:dyDescent="0.2">
      <c r="B189" t="s">
        <v>538</v>
      </c>
      <c r="C189">
        <v>8983.6365528439019</v>
      </c>
      <c r="D189" s="8">
        <f t="shared" si="2"/>
        <v>3.9534521735420025</v>
      </c>
      <c r="F189" s="135" t="s">
        <v>510</v>
      </c>
    </row>
    <row r="190" spans="2:6" x14ac:dyDescent="0.2">
      <c r="B190" t="s">
        <v>539</v>
      </c>
      <c r="C190">
        <v>319762.78348266211</v>
      </c>
      <c r="D190" s="8">
        <f t="shared" si="2"/>
        <v>5.5048279157308428</v>
      </c>
      <c r="F190" s="135" t="s">
        <v>680</v>
      </c>
    </row>
    <row r="191" spans="2:6" x14ac:dyDescent="0.2">
      <c r="B191" t="s">
        <v>540</v>
      </c>
      <c r="C191">
        <v>5290.837508627741</v>
      </c>
      <c r="D191" s="8">
        <f t="shared" si="2"/>
        <v>3.7235244237528144</v>
      </c>
      <c r="F191" s="135" t="s">
        <v>365</v>
      </c>
    </row>
    <row r="192" spans="2:6" x14ac:dyDescent="0.2">
      <c r="B192" t="s">
        <v>541</v>
      </c>
      <c r="C192" t="s">
        <v>655</v>
      </c>
      <c r="D192" s="8" t="str">
        <f t="shared" si="2"/>
        <v>0</v>
      </c>
      <c r="F192" s="135" t="s">
        <v>681</v>
      </c>
    </row>
    <row r="193" spans="2:6" x14ac:dyDescent="0.2">
      <c r="B193" t="s">
        <v>542</v>
      </c>
      <c r="C193">
        <v>16100509.563266851</v>
      </c>
      <c r="D193" s="8">
        <f t="shared" si="2"/>
        <v>7.2068396211879353</v>
      </c>
      <c r="F193" s="135" t="s">
        <v>511</v>
      </c>
    </row>
    <row r="194" spans="2:6" x14ac:dyDescent="0.2">
      <c r="B194" t="s">
        <v>329</v>
      </c>
      <c r="C194">
        <v>1072974.4982059873</v>
      </c>
      <c r="D194" s="8">
        <f t="shared" si="2"/>
        <v>6.03058940004607</v>
      </c>
      <c r="F194" s="135" t="s">
        <v>682</v>
      </c>
    </row>
    <row r="195" spans="2:6" x14ac:dyDescent="0.2">
      <c r="B195" t="s">
        <v>543</v>
      </c>
      <c r="C195">
        <v>32926.350111737229</v>
      </c>
      <c r="D195" s="8">
        <f t="shared" ref="D195:D258" si="3">IF(C195="ND","0",(LOG10(C195)))</f>
        <v>4.5175435918056062</v>
      </c>
      <c r="F195" s="135" t="s">
        <v>512</v>
      </c>
    </row>
    <row r="196" spans="2:6" x14ac:dyDescent="0.2">
      <c r="B196" t="s">
        <v>544</v>
      </c>
      <c r="C196">
        <v>14681.274529439377</v>
      </c>
      <c r="D196" s="8">
        <f t="shared" si="3"/>
        <v>4.1667637597404985</v>
      </c>
      <c r="F196" s="135" t="s">
        <v>513</v>
      </c>
    </row>
    <row r="197" spans="2:6" x14ac:dyDescent="0.2">
      <c r="B197" t="s">
        <v>545</v>
      </c>
      <c r="C197">
        <v>162726.00203059154</v>
      </c>
      <c r="D197" s="8">
        <f t="shared" si="3"/>
        <v>5.2114569545111511</v>
      </c>
      <c r="F197" s="135" t="s">
        <v>514</v>
      </c>
    </row>
    <row r="198" spans="2:6" x14ac:dyDescent="0.2">
      <c r="B198" t="s">
        <v>546</v>
      </c>
      <c r="C198">
        <v>12314877.319754021</v>
      </c>
      <c r="D198" s="8">
        <f t="shared" si="3"/>
        <v>7.0904300897748582</v>
      </c>
      <c r="F198" s="135" t="s">
        <v>515</v>
      </c>
    </row>
    <row r="199" spans="2:6" x14ac:dyDescent="0.2">
      <c r="B199" t="s">
        <v>547</v>
      </c>
      <c r="C199">
        <v>15325.0075491525</v>
      </c>
      <c r="D199" s="8">
        <f t="shared" si="3"/>
        <v>4.1854006971254911</v>
      </c>
      <c r="F199" s="135" t="s">
        <v>516</v>
      </c>
    </row>
    <row r="200" spans="2:6" x14ac:dyDescent="0.2">
      <c r="B200" t="s">
        <v>549</v>
      </c>
      <c r="C200">
        <v>5847.2061167985266</v>
      </c>
      <c r="D200" s="8">
        <f t="shared" si="3"/>
        <v>3.7669484031943008</v>
      </c>
      <c r="F200" s="135" t="s">
        <v>517</v>
      </c>
    </row>
    <row r="201" spans="2:6" x14ac:dyDescent="0.2">
      <c r="B201" t="s">
        <v>382</v>
      </c>
      <c r="C201">
        <v>2850758.5951388245</v>
      </c>
      <c r="D201" s="8">
        <f t="shared" si="3"/>
        <v>6.4549604424101279</v>
      </c>
      <c r="F201" s="135" t="s">
        <v>389</v>
      </c>
    </row>
    <row r="202" spans="2:6" x14ac:dyDescent="0.2">
      <c r="B202" t="s">
        <v>550</v>
      </c>
      <c r="C202">
        <v>284667.66473025666</v>
      </c>
      <c r="D202" s="8">
        <f t="shared" si="3"/>
        <v>5.4543381386370822</v>
      </c>
      <c r="F202" s="135" t="s">
        <v>518</v>
      </c>
    </row>
    <row r="203" spans="2:6" x14ac:dyDescent="0.2">
      <c r="B203" t="s">
        <v>551</v>
      </c>
      <c r="C203">
        <v>16283.288349651219</v>
      </c>
      <c r="D203" s="8">
        <f t="shared" si="3"/>
        <v>4.2117421135689943</v>
      </c>
      <c r="F203" s="135" t="s">
        <v>519</v>
      </c>
    </row>
    <row r="204" spans="2:6" x14ac:dyDescent="0.2">
      <c r="B204" t="s">
        <v>552</v>
      </c>
      <c r="C204">
        <v>23017.950230239294</v>
      </c>
      <c r="D204" s="8">
        <f t="shared" si="3"/>
        <v>4.3620666466903062</v>
      </c>
      <c r="F204" s="135" t="s">
        <v>520</v>
      </c>
    </row>
    <row r="205" spans="2:6" x14ac:dyDescent="0.2">
      <c r="B205" t="s">
        <v>553</v>
      </c>
      <c r="C205">
        <v>8523.7104203436211</v>
      </c>
      <c r="D205" s="8">
        <f t="shared" si="3"/>
        <v>3.9306286868207767</v>
      </c>
      <c r="F205" s="135" t="s">
        <v>521</v>
      </c>
    </row>
    <row r="206" spans="2:6" x14ac:dyDescent="0.2">
      <c r="B206" t="s">
        <v>554</v>
      </c>
      <c r="C206" t="s">
        <v>655</v>
      </c>
      <c r="D206" s="8" t="str">
        <f t="shared" si="3"/>
        <v>0</v>
      </c>
      <c r="F206" s="135" t="s">
        <v>522</v>
      </c>
    </row>
    <row r="207" spans="2:6" x14ac:dyDescent="0.2">
      <c r="B207" t="s">
        <v>555</v>
      </c>
      <c r="C207">
        <v>19434.748728955212</v>
      </c>
      <c r="D207" s="8">
        <f t="shared" si="3"/>
        <v>4.2885789300285841</v>
      </c>
      <c r="F207" s="135" t="s">
        <v>523</v>
      </c>
    </row>
    <row r="208" spans="2:6" x14ac:dyDescent="0.2">
      <c r="B208" t="s">
        <v>556</v>
      </c>
      <c r="C208">
        <v>54769.88960441848</v>
      </c>
      <c r="D208" s="8">
        <f t="shared" si="3"/>
        <v>4.7385418655546721</v>
      </c>
      <c r="F208" s="135" t="s">
        <v>524</v>
      </c>
    </row>
    <row r="209" spans="2:6" x14ac:dyDescent="0.2">
      <c r="B209" t="s">
        <v>557</v>
      </c>
      <c r="C209">
        <v>24254.609894383186</v>
      </c>
      <c r="D209" s="8">
        <f t="shared" si="3"/>
        <v>4.3847942939248039</v>
      </c>
      <c r="F209" s="135" t="s">
        <v>683</v>
      </c>
    </row>
    <row r="210" spans="2:6" x14ac:dyDescent="0.2">
      <c r="B210" t="s">
        <v>559</v>
      </c>
      <c r="C210">
        <v>28830.218404689247</v>
      </c>
      <c r="D210" s="8">
        <f t="shared" si="3"/>
        <v>4.4598479324191507</v>
      </c>
      <c r="F210" s="135" t="s">
        <v>391</v>
      </c>
    </row>
    <row r="211" spans="2:6" x14ac:dyDescent="0.2">
      <c r="B211" t="s">
        <v>561</v>
      </c>
      <c r="C211">
        <v>140964.35217169215</v>
      </c>
      <c r="D211" s="8">
        <f t="shared" si="3"/>
        <v>5.1491092998007462</v>
      </c>
      <c r="F211" s="135" t="s">
        <v>525</v>
      </c>
    </row>
    <row r="212" spans="2:6" x14ac:dyDescent="0.2">
      <c r="B212" t="s">
        <v>563</v>
      </c>
      <c r="C212">
        <v>50672.911206361438</v>
      </c>
      <c r="D212" s="8">
        <f t="shared" si="3"/>
        <v>4.7047758556334687</v>
      </c>
      <c r="F212" s="135" t="s">
        <v>526</v>
      </c>
    </row>
    <row r="213" spans="2:6" x14ac:dyDescent="0.2">
      <c r="B213" t="s">
        <v>564</v>
      </c>
      <c r="C213">
        <v>151751.86505086435</v>
      </c>
      <c r="D213" s="8">
        <f t="shared" si="3"/>
        <v>5.1811340373177828</v>
      </c>
      <c r="F213" s="135" t="s">
        <v>684</v>
      </c>
    </row>
    <row r="214" spans="2:6" x14ac:dyDescent="0.2">
      <c r="B214" t="s">
        <v>565</v>
      </c>
      <c r="C214">
        <v>99777.553385568695</v>
      </c>
      <c r="D214" s="8">
        <f t="shared" si="3"/>
        <v>4.9990328505334691</v>
      </c>
      <c r="F214" s="135" t="s">
        <v>527</v>
      </c>
    </row>
    <row r="215" spans="2:6" x14ac:dyDescent="0.2">
      <c r="B215" t="s">
        <v>566</v>
      </c>
      <c r="C215">
        <v>828206.25798301108</v>
      </c>
      <c r="D215" s="8">
        <f t="shared" si="3"/>
        <v>5.9181385077375035</v>
      </c>
      <c r="F215" s="135" t="s">
        <v>528</v>
      </c>
    </row>
    <row r="216" spans="2:6" x14ac:dyDescent="0.2">
      <c r="B216" t="s">
        <v>567</v>
      </c>
      <c r="C216">
        <v>14077.048367833144</v>
      </c>
      <c r="D216" s="8">
        <f t="shared" si="3"/>
        <v>4.1485116028214799</v>
      </c>
      <c r="F216" s="135" t="s">
        <v>685</v>
      </c>
    </row>
    <row r="217" spans="2:6" x14ac:dyDescent="0.2">
      <c r="B217" t="s">
        <v>568</v>
      </c>
      <c r="C217">
        <v>34309.824009113225</v>
      </c>
      <c r="D217" s="8">
        <f t="shared" si="3"/>
        <v>4.5354184903654993</v>
      </c>
      <c r="F217" s="135" t="s">
        <v>529</v>
      </c>
    </row>
    <row r="218" spans="2:6" x14ac:dyDescent="0.2">
      <c r="B218" t="s">
        <v>368</v>
      </c>
      <c r="C218">
        <v>170976.46731318126</v>
      </c>
      <c r="D218" s="8">
        <f t="shared" si="3"/>
        <v>5.2329363395188757</v>
      </c>
      <c r="F218" s="135" t="s">
        <v>394</v>
      </c>
    </row>
    <row r="219" spans="2:6" x14ac:dyDescent="0.2">
      <c r="B219" t="s">
        <v>569</v>
      </c>
      <c r="C219">
        <v>18844.965301986969</v>
      </c>
      <c r="D219" s="8">
        <f t="shared" si="3"/>
        <v>4.2751953421480824</v>
      </c>
      <c r="F219" s="135" t="s">
        <v>530</v>
      </c>
    </row>
    <row r="220" spans="2:6" x14ac:dyDescent="0.2">
      <c r="B220" t="s">
        <v>571</v>
      </c>
      <c r="C220">
        <v>32352.697401221361</v>
      </c>
      <c r="D220" s="8">
        <f t="shared" si="3"/>
        <v>4.5099104957505967</v>
      </c>
      <c r="F220" s="135" t="s">
        <v>686</v>
      </c>
    </row>
    <row r="221" spans="2:6" x14ac:dyDescent="0.2">
      <c r="B221" t="s">
        <v>334</v>
      </c>
      <c r="C221">
        <v>46124.04130896194</v>
      </c>
      <c r="D221" s="8">
        <f t="shared" si="3"/>
        <v>4.6639273524233849</v>
      </c>
      <c r="F221" s="135" t="s">
        <v>345</v>
      </c>
    </row>
    <row r="222" spans="2:6" x14ac:dyDescent="0.2">
      <c r="B222" t="s">
        <v>572</v>
      </c>
      <c r="C222">
        <v>76559.887057536602</v>
      </c>
      <c r="D222" s="8">
        <f t="shared" si="3"/>
        <v>4.8840012840905631</v>
      </c>
      <c r="F222" s="135" t="s">
        <v>531</v>
      </c>
    </row>
    <row r="223" spans="2:6" x14ac:dyDescent="0.2">
      <c r="B223" t="s">
        <v>385</v>
      </c>
      <c r="C223">
        <v>83264.204541137107</v>
      </c>
      <c r="D223" s="8">
        <f t="shared" si="3"/>
        <v>4.9204583374048374</v>
      </c>
      <c r="F223" s="135" t="s">
        <v>687</v>
      </c>
    </row>
    <row r="224" spans="2:6" x14ac:dyDescent="0.2">
      <c r="B224" t="s">
        <v>573</v>
      </c>
      <c r="C224">
        <v>34899.250604271459</v>
      </c>
      <c r="D224" s="8">
        <f t="shared" si="3"/>
        <v>4.5428161014026198</v>
      </c>
      <c r="F224" s="135" t="s">
        <v>532</v>
      </c>
    </row>
    <row r="225" spans="2:6" x14ac:dyDescent="0.2">
      <c r="B225" t="s">
        <v>574</v>
      </c>
      <c r="C225">
        <v>58578.310106832592</v>
      </c>
      <c r="D225" s="8">
        <f t="shared" si="3"/>
        <v>4.7677368388057433</v>
      </c>
      <c r="F225" s="135" t="s">
        <v>688</v>
      </c>
    </row>
    <row r="226" spans="2:6" x14ac:dyDescent="0.2">
      <c r="B226" t="s">
        <v>575</v>
      </c>
      <c r="C226">
        <v>545493.4314558747</v>
      </c>
      <c r="D226" s="8">
        <f t="shared" si="3"/>
        <v>5.7367895254108081</v>
      </c>
      <c r="F226" s="135" t="s">
        <v>533</v>
      </c>
    </row>
    <row r="227" spans="2:6" x14ac:dyDescent="0.2">
      <c r="B227" t="s">
        <v>576</v>
      </c>
      <c r="C227">
        <v>746413.79939947813</v>
      </c>
      <c r="D227" s="8">
        <f t="shared" si="3"/>
        <v>5.8729796598751642</v>
      </c>
      <c r="F227" s="135" t="s">
        <v>534</v>
      </c>
    </row>
    <row r="228" spans="2:6" x14ac:dyDescent="0.2">
      <c r="B228" t="s">
        <v>577</v>
      </c>
      <c r="C228">
        <v>2288706.1101740594</v>
      </c>
      <c r="D228" s="8">
        <f t="shared" si="3"/>
        <v>6.3595900290554734</v>
      </c>
      <c r="F228" s="135" t="s">
        <v>336</v>
      </c>
    </row>
    <row r="229" spans="2:6" x14ac:dyDescent="0.2">
      <c r="B229" t="s">
        <v>578</v>
      </c>
      <c r="C229">
        <v>5035134.700114225</v>
      </c>
      <c r="D229" s="8">
        <f t="shared" si="3"/>
        <v>6.7020110933074761</v>
      </c>
      <c r="F229" s="135" t="s">
        <v>535</v>
      </c>
    </row>
    <row r="230" spans="2:6" x14ac:dyDescent="0.2">
      <c r="B230" t="s">
        <v>579</v>
      </c>
      <c r="C230" t="s">
        <v>655</v>
      </c>
      <c r="D230" s="8" t="str">
        <f t="shared" si="3"/>
        <v>0</v>
      </c>
      <c r="F230" s="135" t="s">
        <v>536</v>
      </c>
    </row>
    <row r="231" spans="2:6" x14ac:dyDescent="0.2">
      <c r="B231" t="s">
        <v>580</v>
      </c>
      <c r="C231" t="s">
        <v>655</v>
      </c>
      <c r="D231" s="8" t="str">
        <f t="shared" si="3"/>
        <v>0</v>
      </c>
      <c r="F231" s="135" t="s">
        <v>537</v>
      </c>
    </row>
    <row r="232" spans="2:6" x14ac:dyDescent="0.2">
      <c r="B232" t="s">
        <v>581</v>
      </c>
      <c r="C232">
        <v>871927.44056057313</v>
      </c>
      <c r="D232" s="8">
        <f t="shared" si="3"/>
        <v>5.9404803456260362</v>
      </c>
      <c r="F232" s="135" t="s">
        <v>538</v>
      </c>
    </row>
    <row r="233" spans="2:6" x14ac:dyDescent="0.2">
      <c r="B233" t="s">
        <v>331</v>
      </c>
      <c r="C233">
        <v>109335867.58472748</v>
      </c>
      <c r="D233" s="8">
        <f t="shared" si="3"/>
        <v>8.0387626554429996</v>
      </c>
      <c r="F233" s="135" t="s">
        <v>380</v>
      </c>
    </row>
    <row r="234" spans="2:6" x14ac:dyDescent="0.2">
      <c r="B234" t="s">
        <v>582</v>
      </c>
      <c r="C234">
        <v>1832076.9488785756</v>
      </c>
      <c r="D234" s="8">
        <f t="shared" si="3"/>
        <v>6.2629437104735022</v>
      </c>
      <c r="F234" s="135" t="s">
        <v>539</v>
      </c>
    </row>
    <row r="235" spans="2:6" x14ac:dyDescent="0.2">
      <c r="B235" t="s">
        <v>583</v>
      </c>
      <c r="C235">
        <v>115988.88529994915</v>
      </c>
      <c r="D235" s="8">
        <f t="shared" si="3"/>
        <v>5.0644163747082098</v>
      </c>
      <c r="F235" s="135" t="s">
        <v>313</v>
      </c>
    </row>
    <row r="236" spans="2:6" x14ac:dyDescent="0.2">
      <c r="B236" t="s">
        <v>584</v>
      </c>
      <c r="C236">
        <v>449124.22664254688</v>
      </c>
      <c r="D236" s="8">
        <f t="shared" si="3"/>
        <v>5.6523664823915789</v>
      </c>
      <c r="F236" s="135" t="s">
        <v>540</v>
      </c>
    </row>
    <row r="237" spans="2:6" x14ac:dyDescent="0.2">
      <c r="B237" t="s">
        <v>585</v>
      </c>
      <c r="C237">
        <v>798421484.06153238</v>
      </c>
      <c r="D237" s="8">
        <f t="shared" si="3"/>
        <v>8.9022322145065687</v>
      </c>
      <c r="F237" s="135" t="s">
        <v>541</v>
      </c>
    </row>
    <row r="238" spans="2:6" x14ac:dyDescent="0.2">
      <c r="B238" t="s">
        <v>586</v>
      </c>
      <c r="C238">
        <v>31848.955433937161</v>
      </c>
      <c r="D238" s="8">
        <f t="shared" si="3"/>
        <v>4.5030951931323964</v>
      </c>
      <c r="F238" s="135" t="s">
        <v>542</v>
      </c>
    </row>
    <row r="239" spans="2:6" x14ac:dyDescent="0.2">
      <c r="B239" t="s">
        <v>587</v>
      </c>
      <c r="C239" t="s">
        <v>655</v>
      </c>
      <c r="D239" s="8" t="str">
        <f t="shared" si="3"/>
        <v>0</v>
      </c>
      <c r="F239" s="135" t="s">
        <v>329</v>
      </c>
    </row>
    <row r="240" spans="2:6" x14ac:dyDescent="0.2">
      <c r="B240" t="s">
        <v>588</v>
      </c>
      <c r="C240">
        <v>1111784643.0870223</v>
      </c>
      <c r="D240" s="8">
        <f t="shared" si="3"/>
        <v>9.0460206709000346</v>
      </c>
      <c r="F240" s="135" t="s">
        <v>351</v>
      </c>
    </row>
    <row r="241" spans="2:6" x14ac:dyDescent="0.2">
      <c r="B241" t="s">
        <v>589</v>
      </c>
      <c r="C241" t="s">
        <v>655</v>
      </c>
      <c r="D241" s="8" t="str">
        <f t="shared" si="3"/>
        <v>0</v>
      </c>
      <c r="F241" s="135" t="s">
        <v>543</v>
      </c>
    </row>
    <row r="242" spans="2:6" x14ac:dyDescent="0.2">
      <c r="B242" t="s">
        <v>590</v>
      </c>
      <c r="C242">
        <v>629344.76451177918</v>
      </c>
      <c r="D242" s="8">
        <f t="shared" si="3"/>
        <v>5.7988886236734798</v>
      </c>
      <c r="F242" s="135" t="s">
        <v>544</v>
      </c>
    </row>
    <row r="243" spans="2:6" x14ac:dyDescent="0.2">
      <c r="B243" t="s">
        <v>591</v>
      </c>
      <c r="C243">
        <v>150261.84466821974</v>
      </c>
      <c r="D243" s="8">
        <f t="shared" si="3"/>
        <v>5.1768487160910626</v>
      </c>
      <c r="F243" s="135" t="s">
        <v>545</v>
      </c>
    </row>
    <row r="244" spans="2:6" x14ac:dyDescent="0.2">
      <c r="B244" t="s">
        <v>342</v>
      </c>
      <c r="C244">
        <v>741464.42724196566</v>
      </c>
      <c r="D244" s="8">
        <f t="shared" si="3"/>
        <v>5.870090319999453</v>
      </c>
      <c r="F244" s="135" t="s">
        <v>546</v>
      </c>
    </row>
    <row r="245" spans="2:6" x14ac:dyDescent="0.2">
      <c r="B245" t="s">
        <v>367</v>
      </c>
      <c r="C245" t="s">
        <v>655</v>
      </c>
      <c r="D245" s="8" t="str">
        <f t="shared" si="3"/>
        <v>0</v>
      </c>
      <c r="F245" s="135" t="s">
        <v>547</v>
      </c>
    </row>
    <row r="246" spans="2:6" x14ac:dyDescent="0.2">
      <c r="B246" t="s">
        <v>592</v>
      </c>
      <c r="C246">
        <v>3117654.6315020123</v>
      </c>
      <c r="D246" s="8">
        <f t="shared" si="3"/>
        <v>6.4938280031105196</v>
      </c>
      <c r="F246" s="135" t="s">
        <v>548</v>
      </c>
    </row>
    <row r="247" spans="2:6" x14ac:dyDescent="0.2">
      <c r="B247" t="s">
        <v>369</v>
      </c>
      <c r="C247">
        <v>33489573.208591349</v>
      </c>
      <c r="D247" s="8">
        <f t="shared" si="3"/>
        <v>7.5249096129225252</v>
      </c>
      <c r="F247" s="135" t="s">
        <v>549</v>
      </c>
    </row>
    <row r="248" spans="2:6" x14ac:dyDescent="0.2">
      <c r="B248" t="s">
        <v>390</v>
      </c>
      <c r="C248">
        <v>30714112.53718973</v>
      </c>
      <c r="D248" s="8">
        <f t="shared" si="3"/>
        <v>7.4873379712014207</v>
      </c>
      <c r="F248" s="135" t="s">
        <v>382</v>
      </c>
    </row>
    <row r="249" spans="2:6" x14ac:dyDescent="0.2">
      <c r="B249" t="s">
        <v>593</v>
      </c>
      <c r="C249">
        <v>2690474.6851112982</v>
      </c>
      <c r="D249" s="8">
        <f t="shared" si="3"/>
        <v>6.4298289100906727</v>
      </c>
      <c r="F249" s="135" t="s">
        <v>550</v>
      </c>
    </row>
    <row r="250" spans="2:6" x14ac:dyDescent="0.2">
      <c r="B250" t="s">
        <v>594</v>
      </c>
      <c r="C250">
        <v>4752246.0685029337</v>
      </c>
      <c r="D250" s="8">
        <f t="shared" si="3"/>
        <v>6.6768989200678792</v>
      </c>
      <c r="F250" s="135" t="s">
        <v>551</v>
      </c>
    </row>
    <row r="251" spans="2:6" x14ac:dyDescent="0.2">
      <c r="B251" t="s">
        <v>595</v>
      </c>
      <c r="C251">
        <v>76033.997796990356</v>
      </c>
      <c r="D251" s="8">
        <f t="shared" si="3"/>
        <v>4.8810078258876137</v>
      </c>
      <c r="F251" s="135" t="s">
        <v>689</v>
      </c>
    </row>
    <row r="252" spans="2:6" x14ac:dyDescent="0.2">
      <c r="B252" t="s">
        <v>596</v>
      </c>
      <c r="C252">
        <v>28846.87346006092</v>
      </c>
      <c r="D252" s="8">
        <f t="shared" si="3"/>
        <v>4.4600987494631763</v>
      </c>
      <c r="F252" s="135" t="s">
        <v>552</v>
      </c>
    </row>
    <row r="253" spans="2:6" x14ac:dyDescent="0.2">
      <c r="B253" t="s">
        <v>597</v>
      </c>
      <c r="C253">
        <v>64346.272529230475</v>
      </c>
      <c r="D253" s="8">
        <f t="shared" si="3"/>
        <v>4.8085233940240339</v>
      </c>
      <c r="F253" s="135" t="s">
        <v>553</v>
      </c>
    </row>
    <row r="254" spans="2:6" x14ac:dyDescent="0.2">
      <c r="B254" t="s">
        <v>598</v>
      </c>
      <c r="C254">
        <v>4348.7641233464701</v>
      </c>
      <c r="D254" s="8">
        <f t="shared" si="3"/>
        <v>3.6383658522026652</v>
      </c>
      <c r="F254" s="135" t="s">
        <v>349</v>
      </c>
    </row>
    <row r="255" spans="2:6" x14ac:dyDescent="0.2">
      <c r="B255" t="s">
        <v>599</v>
      </c>
      <c r="C255" t="s">
        <v>655</v>
      </c>
      <c r="D255" s="8" t="str">
        <f t="shared" si="3"/>
        <v>0</v>
      </c>
      <c r="F255" s="135" t="s">
        <v>554</v>
      </c>
    </row>
    <row r="256" spans="2:6" x14ac:dyDescent="0.2">
      <c r="B256" t="s">
        <v>600</v>
      </c>
      <c r="C256">
        <v>141632.99451042543</v>
      </c>
      <c r="D256" s="8">
        <f t="shared" si="3"/>
        <v>5.1511644374258987</v>
      </c>
      <c r="F256" s="135" t="s">
        <v>555</v>
      </c>
    </row>
    <row r="257" spans="2:6" x14ac:dyDescent="0.2">
      <c r="B257" t="s">
        <v>401</v>
      </c>
      <c r="C257">
        <v>14545.793121006487</v>
      </c>
      <c r="D257" s="8">
        <f t="shared" si="3"/>
        <v>4.1627374064827531</v>
      </c>
      <c r="F257" s="135" t="s">
        <v>556</v>
      </c>
    </row>
    <row r="258" spans="2:6" x14ac:dyDescent="0.2">
      <c r="B258" t="s">
        <v>601</v>
      </c>
      <c r="C258" t="s">
        <v>655</v>
      </c>
      <c r="D258" s="8" t="str">
        <f t="shared" si="3"/>
        <v>0</v>
      </c>
      <c r="F258" s="135" t="s">
        <v>690</v>
      </c>
    </row>
    <row r="259" spans="2:6" x14ac:dyDescent="0.2">
      <c r="B259" t="s">
        <v>371</v>
      </c>
      <c r="C259">
        <v>55951.16212799694</v>
      </c>
      <c r="D259" s="8">
        <f t="shared" ref="D259:D321" si="4">IF(C259="ND","0",(LOG10(C259)))</f>
        <v>4.7478091114279941</v>
      </c>
      <c r="F259" s="135" t="s">
        <v>557</v>
      </c>
    </row>
    <row r="260" spans="2:6" x14ac:dyDescent="0.2">
      <c r="B260" t="s">
        <v>602</v>
      </c>
      <c r="C260">
        <v>603969.23518006701</v>
      </c>
      <c r="D260" s="8">
        <f t="shared" si="4"/>
        <v>5.7810148172108384</v>
      </c>
      <c r="F260" s="135" t="s">
        <v>408</v>
      </c>
    </row>
    <row r="261" spans="2:6" x14ac:dyDescent="0.2">
      <c r="B261" t="s">
        <v>603</v>
      </c>
      <c r="C261" t="s">
        <v>655</v>
      </c>
      <c r="D261" s="8" t="str">
        <f t="shared" si="4"/>
        <v>0</v>
      </c>
      <c r="F261" s="135" t="s">
        <v>558</v>
      </c>
    </row>
    <row r="262" spans="2:6" x14ac:dyDescent="0.2">
      <c r="B262" t="s">
        <v>402</v>
      </c>
      <c r="C262">
        <v>306590.56208623387</v>
      </c>
      <c r="D262" s="8">
        <f t="shared" si="4"/>
        <v>5.4865587816437422</v>
      </c>
      <c r="F262" s="135" t="s">
        <v>559</v>
      </c>
    </row>
    <row r="263" spans="2:6" x14ac:dyDescent="0.2">
      <c r="B263" t="s">
        <v>604</v>
      </c>
      <c r="C263" t="s">
        <v>655</v>
      </c>
      <c r="D263" s="8" t="str">
        <f t="shared" si="4"/>
        <v>0</v>
      </c>
      <c r="F263" s="135" t="s">
        <v>560</v>
      </c>
    </row>
    <row r="264" spans="2:6" x14ac:dyDescent="0.2">
      <c r="B264" t="s">
        <v>605</v>
      </c>
      <c r="C264">
        <v>1339780.6104219237</v>
      </c>
      <c r="D264" s="8">
        <f t="shared" si="4"/>
        <v>6.1270336883022987</v>
      </c>
      <c r="F264" s="135" t="s">
        <v>691</v>
      </c>
    </row>
    <row r="265" spans="2:6" x14ac:dyDescent="0.2">
      <c r="B265" t="s">
        <v>606</v>
      </c>
      <c r="C265" t="s">
        <v>655</v>
      </c>
      <c r="D265" s="8" t="str">
        <f t="shared" si="4"/>
        <v>0</v>
      </c>
      <c r="F265" s="135" t="s">
        <v>561</v>
      </c>
    </row>
    <row r="266" spans="2:6" x14ac:dyDescent="0.2">
      <c r="B266" t="s">
        <v>607</v>
      </c>
      <c r="C266">
        <v>44480.181581837685</v>
      </c>
      <c r="D266" s="8">
        <f t="shared" si="4"/>
        <v>4.6481665515018147</v>
      </c>
      <c r="F266" s="135" t="s">
        <v>562</v>
      </c>
    </row>
    <row r="267" spans="2:6" x14ac:dyDescent="0.2">
      <c r="B267" t="s">
        <v>372</v>
      </c>
      <c r="C267">
        <v>1578548.6754018536</v>
      </c>
      <c r="D267" s="8">
        <f t="shared" si="4"/>
        <v>6.1982579781398632</v>
      </c>
      <c r="F267" s="135" t="s">
        <v>563</v>
      </c>
    </row>
    <row r="268" spans="2:6" x14ac:dyDescent="0.2">
      <c r="B268" t="s">
        <v>375</v>
      </c>
      <c r="C268">
        <v>7679.7847542793552</v>
      </c>
      <c r="D268" s="8">
        <f t="shared" si="4"/>
        <v>3.8853490479821988</v>
      </c>
      <c r="F268" s="135" t="s">
        <v>564</v>
      </c>
    </row>
    <row r="269" spans="2:6" x14ac:dyDescent="0.2">
      <c r="B269" t="s">
        <v>608</v>
      </c>
      <c r="C269">
        <v>152704860.71983668</v>
      </c>
      <c r="D269" s="8">
        <f t="shared" si="4"/>
        <v>8.1838528612227979</v>
      </c>
      <c r="F269" s="135" t="s">
        <v>565</v>
      </c>
    </row>
    <row r="270" spans="2:6" x14ac:dyDescent="0.2">
      <c r="B270" t="s">
        <v>609</v>
      </c>
      <c r="C270">
        <v>1091431.1903704931</v>
      </c>
      <c r="D270" s="8">
        <f t="shared" si="4"/>
        <v>6.0379963606732945</v>
      </c>
      <c r="F270" s="135" t="s">
        <v>566</v>
      </c>
    </row>
    <row r="271" spans="2:6" x14ac:dyDescent="0.2">
      <c r="B271" t="s">
        <v>610</v>
      </c>
      <c r="C271">
        <v>109417.90523619144</v>
      </c>
      <c r="D271" s="8">
        <f t="shared" si="4"/>
        <v>5.0390883961198343</v>
      </c>
      <c r="F271" s="135" t="s">
        <v>567</v>
      </c>
    </row>
    <row r="272" spans="2:6" x14ac:dyDescent="0.2">
      <c r="B272" t="s">
        <v>611</v>
      </c>
      <c r="C272">
        <v>246645.99949244861</v>
      </c>
      <c r="D272" s="8">
        <f t="shared" si="4"/>
        <v>5.3920740757582477</v>
      </c>
      <c r="F272" s="135" t="s">
        <v>568</v>
      </c>
    </row>
    <row r="273" spans="2:6" x14ac:dyDescent="0.2">
      <c r="B273" t="s">
        <v>613</v>
      </c>
      <c r="C273">
        <v>23364560.453041408</v>
      </c>
      <c r="D273" s="8">
        <f t="shared" si="4"/>
        <v>7.3685576152505856</v>
      </c>
      <c r="F273" s="135" t="s">
        <v>368</v>
      </c>
    </row>
    <row r="274" spans="2:6" x14ac:dyDescent="0.2">
      <c r="B274" t="s">
        <v>614</v>
      </c>
      <c r="C274" t="s">
        <v>655</v>
      </c>
      <c r="D274" s="8" t="str">
        <f t="shared" si="4"/>
        <v>0</v>
      </c>
      <c r="F274" s="135" t="s">
        <v>569</v>
      </c>
    </row>
    <row r="275" spans="2:6" x14ac:dyDescent="0.2">
      <c r="B275" t="s">
        <v>615</v>
      </c>
      <c r="C275" t="s">
        <v>655</v>
      </c>
      <c r="D275" s="8" t="str">
        <f t="shared" si="4"/>
        <v>0</v>
      </c>
      <c r="F275" s="135" t="s">
        <v>570</v>
      </c>
    </row>
    <row r="276" spans="2:6" x14ac:dyDescent="0.2">
      <c r="B276" t="s">
        <v>616</v>
      </c>
      <c r="C276">
        <v>518933.0972857764</v>
      </c>
      <c r="D276" s="8">
        <f t="shared" si="4"/>
        <v>5.7151113706567438</v>
      </c>
      <c r="F276" s="135" t="s">
        <v>571</v>
      </c>
    </row>
    <row r="277" spans="2:6" x14ac:dyDescent="0.2">
      <c r="B277" t="s">
        <v>617</v>
      </c>
      <c r="C277" t="s">
        <v>655</v>
      </c>
      <c r="D277" s="8" t="str">
        <f t="shared" si="4"/>
        <v>0</v>
      </c>
      <c r="F277" s="135" t="s">
        <v>334</v>
      </c>
    </row>
    <row r="278" spans="2:6" x14ac:dyDescent="0.2">
      <c r="B278" t="s">
        <v>618</v>
      </c>
      <c r="C278" t="s">
        <v>655</v>
      </c>
      <c r="D278" s="8" t="str">
        <f t="shared" si="4"/>
        <v>0</v>
      </c>
      <c r="F278" s="135" t="s">
        <v>323</v>
      </c>
    </row>
    <row r="279" spans="2:6" x14ac:dyDescent="0.2">
      <c r="B279" t="s">
        <v>619</v>
      </c>
      <c r="C279">
        <v>1447273.4842953889</v>
      </c>
      <c r="D279" s="8">
        <f t="shared" si="4"/>
        <v>6.160550605409095</v>
      </c>
      <c r="F279" s="135" t="s">
        <v>572</v>
      </c>
    </row>
    <row r="280" spans="2:6" x14ac:dyDescent="0.2">
      <c r="B280" t="s">
        <v>620</v>
      </c>
      <c r="C280">
        <v>504335.80827257928</v>
      </c>
      <c r="D280" s="8">
        <f t="shared" si="4"/>
        <v>5.7027198045325136</v>
      </c>
      <c r="F280" s="135" t="s">
        <v>385</v>
      </c>
    </row>
    <row r="281" spans="2:6" x14ac:dyDescent="0.2">
      <c r="B281" t="s">
        <v>366</v>
      </c>
      <c r="C281">
        <v>282709.50533574453</v>
      </c>
      <c r="D281" s="8">
        <f t="shared" si="4"/>
        <v>5.4513404107019827</v>
      </c>
      <c r="F281" s="135" t="s">
        <v>692</v>
      </c>
    </row>
    <row r="282" spans="2:6" x14ac:dyDescent="0.2">
      <c r="B282" t="s">
        <v>621</v>
      </c>
      <c r="C282">
        <v>116440.86131717419</v>
      </c>
      <c r="D282" s="8">
        <f t="shared" si="4"/>
        <v>5.0661054092703148</v>
      </c>
      <c r="F282" s="135" t="s">
        <v>573</v>
      </c>
    </row>
    <row r="283" spans="2:6" x14ac:dyDescent="0.2">
      <c r="B283" t="s">
        <v>622</v>
      </c>
      <c r="C283">
        <v>4558733.3770807609</v>
      </c>
      <c r="D283" s="8">
        <f t="shared" si="4"/>
        <v>6.658844192717722</v>
      </c>
      <c r="F283" s="135" t="s">
        <v>574</v>
      </c>
    </row>
    <row r="284" spans="2:6" x14ac:dyDescent="0.2">
      <c r="B284" t="s">
        <v>623</v>
      </c>
      <c r="C284">
        <v>373448.86254769709</v>
      </c>
      <c r="D284" s="8">
        <f t="shared" si="4"/>
        <v>5.5722311410005831</v>
      </c>
      <c r="F284" s="135" t="s">
        <v>693</v>
      </c>
    </row>
    <row r="285" spans="2:6" x14ac:dyDescent="0.2">
      <c r="B285" t="s">
        <v>624</v>
      </c>
      <c r="C285">
        <v>291974.47701539326</v>
      </c>
      <c r="D285" s="8">
        <f t="shared" si="4"/>
        <v>5.4653448892023961</v>
      </c>
      <c r="F285" s="135" t="s">
        <v>694</v>
      </c>
    </row>
    <row r="286" spans="2:6" x14ac:dyDescent="0.2">
      <c r="B286" t="s">
        <v>625</v>
      </c>
      <c r="C286">
        <v>742809.37181927601</v>
      </c>
      <c r="D286" s="8">
        <f t="shared" si="4"/>
        <v>5.8708773744750138</v>
      </c>
      <c r="F286" s="135" t="s">
        <v>575</v>
      </c>
    </row>
    <row r="287" spans="2:6" x14ac:dyDescent="0.2">
      <c r="B287" t="s">
        <v>626</v>
      </c>
      <c r="C287">
        <v>1045976.8406556355</v>
      </c>
      <c r="D287" s="8">
        <f t="shared" si="4"/>
        <v>6.0195220687694873</v>
      </c>
      <c r="F287" s="135" t="s">
        <v>576</v>
      </c>
    </row>
    <row r="288" spans="2:6" x14ac:dyDescent="0.2">
      <c r="B288" t="s">
        <v>627</v>
      </c>
      <c r="C288">
        <v>232106.27563569156</v>
      </c>
      <c r="D288" s="8">
        <f t="shared" si="4"/>
        <v>5.3656868829682214</v>
      </c>
      <c r="F288" s="135" t="s">
        <v>577</v>
      </c>
    </row>
    <row r="289" spans="2:6" x14ac:dyDescent="0.2">
      <c r="B289" t="s">
        <v>628</v>
      </c>
      <c r="C289">
        <v>398029.3817586627</v>
      </c>
      <c r="D289" s="8">
        <f t="shared" si="4"/>
        <v>5.5999151320351768</v>
      </c>
      <c r="F289" s="135" t="s">
        <v>578</v>
      </c>
    </row>
    <row r="290" spans="2:6" x14ac:dyDescent="0.2">
      <c r="B290" t="s">
        <v>337</v>
      </c>
      <c r="C290">
        <v>761811.21714261954</v>
      </c>
      <c r="D290" s="8">
        <f t="shared" si="4"/>
        <v>5.8818473630575046</v>
      </c>
      <c r="F290" s="134" t="s">
        <v>579</v>
      </c>
    </row>
    <row r="291" spans="2:6" x14ac:dyDescent="0.2">
      <c r="B291" t="s">
        <v>629</v>
      </c>
      <c r="C291">
        <v>356704.91984793235</v>
      </c>
      <c r="D291" s="8">
        <f t="shared" si="4"/>
        <v>5.5523090993806132</v>
      </c>
      <c r="F291" s="134" t="s">
        <v>580</v>
      </c>
    </row>
    <row r="292" spans="2:6" x14ac:dyDescent="0.2">
      <c r="B292" t="s">
        <v>630</v>
      </c>
      <c r="C292">
        <v>1027483.8893303768</v>
      </c>
      <c r="D292" s="8">
        <f t="shared" si="4"/>
        <v>6.0117750209814202</v>
      </c>
      <c r="F292" s="135" t="s">
        <v>581</v>
      </c>
    </row>
    <row r="293" spans="2:6" x14ac:dyDescent="0.2">
      <c r="B293" t="s">
        <v>340</v>
      </c>
      <c r="C293">
        <v>208114.94690309229</v>
      </c>
      <c r="D293" s="8">
        <f t="shared" si="4"/>
        <v>5.3183032725442692</v>
      </c>
      <c r="F293" s="135" t="s">
        <v>331</v>
      </c>
    </row>
    <row r="294" spans="2:6" x14ac:dyDescent="0.2">
      <c r="B294" t="s">
        <v>387</v>
      </c>
      <c r="C294">
        <v>384977.65722646192</v>
      </c>
      <c r="D294" s="8">
        <f t="shared" si="4"/>
        <v>5.5854355252881716</v>
      </c>
      <c r="F294" s="135" t="s">
        <v>582</v>
      </c>
    </row>
    <row r="295" spans="2:6" x14ac:dyDescent="0.2">
      <c r="B295" t="s">
        <v>631</v>
      </c>
      <c r="C295">
        <v>895404.59393632424</v>
      </c>
      <c r="D295" s="8">
        <f t="shared" si="4"/>
        <v>5.9520193182315646</v>
      </c>
      <c r="F295" s="135" t="s">
        <v>583</v>
      </c>
    </row>
    <row r="296" spans="2:6" x14ac:dyDescent="0.2">
      <c r="B296" t="s">
        <v>632</v>
      </c>
      <c r="C296">
        <v>604558.43526909954</v>
      </c>
      <c r="D296" s="8">
        <f t="shared" si="4"/>
        <v>5.7814382851610304</v>
      </c>
      <c r="F296" s="135" t="s">
        <v>695</v>
      </c>
    </row>
    <row r="297" spans="2:6" x14ac:dyDescent="0.2">
      <c r="B297" t="s">
        <v>633</v>
      </c>
      <c r="C297">
        <v>636294.1944041613</v>
      </c>
      <c r="D297" s="8">
        <f t="shared" si="4"/>
        <v>5.8036579607189536</v>
      </c>
      <c r="F297" s="135" t="s">
        <v>696</v>
      </c>
    </row>
    <row r="298" spans="2:6" x14ac:dyDescent="0.2">
      <c r="B298" t="s">
        <v>634</v>
      </c>
      <c r="C298" t="s">
        <v>655</v>
      </c>
      <c r="D298" s="8" t="str">
        <f t="shared" si="4"/>
        <v>0</v>
      </c>
      <c r="F298" s="135" t="s">
        <v>584</v>
      </c>
    </row>
    <row r="299" spans="2:6" x14ac:dyDescent="0.2">
      <c r="B299" t="s">
        <v>374</v>
      </c>
      <c r="C299">
        <v>7044.4655488384615</v>
      </c>
      <c r="D299" s="8">
        <f t="shared" si="4"/>
        <v>3.8478480495397771</v>
      </c>
      <c r="F299" s="135" t="s">
        <v>585</v>
      </c>
    </row>
    <row r="300" spans="2:6" x14ac:dyDescent="0.2">
      <c r="B300" t="s">
        <v>635</v>
      </c>
      <c r="C300">
        <v>1224673.7801814941</v>
      </c>
      <c r="D300" s="8">
        <f t="shared" si="4"/>
        <v>6.0880204198559502</v>
      </c>
      <c r="F300" s="135" t="s">
        <v>697</v>
      </c>
    </row>
    <row r="301" spans="2:6" x14ac:dyDescent="0.2">
      <c r="B301" t="s">
        <v>636</v>
      </c>
      <c r="C301">
        <v>8365.6847737706248</v>
      </c>
      <c r="D301" s="8">
        <f t="shared" si="4"/>
        <v>3.9225014959616553</v>
      </c>
      <c r="F301" s="135" t="s">
        <v>586</v>
      </c>
    </row>
    <row r="302" spans="2:6" ht="15" x14ac:dyDescent="0.2">
      <c r="B302" t="s">
        <v>637</v>
      </c>
      <c r="C302" t="s">
        <v>655</v>
      </c>
      <c r="D302" s="8" t="str">
        <f t="shared" si="4"/>
        <v>0</v>
      </c>
      <c r="F302" s="136" t="s">
        <v>587</v>
      </c>
    </row>
    <row r="303" spans="2:6" x14ac:dyDescent="0.2">
      <c r="B303" t="s">
        <v>639</v>
      </c>
      <c r="C303">
        <v>116160.42636023242</v>
      </c>
      <c r="D303" s="8">
        <f t="shared" si="4"/>
        <v>5.0650581974121174</v>
      </c>
      <c r="F303" s="135" t="s">
        <v>588</v>
      </c>
    </row>
    <row r="304" spans="2:6" x14ac:dyDescent="0.2">
      <c r="B304" t="s">
        <v>640</v>
      </c>
      <c r="C304" t="s">
        <v>655</v>
      </c>
      <c r="D304" s="8" t="str">
        <f t="shared" si="4"/>
        <v>0</v>
      </c>
      <c r="F304" s="135" t="s">
        <v>589</v>
      </c>
    </row>
    <row r="305" spans="2:6" x14ac:dyDescent="0.2">
      <c r="B305" t="s">
        <v>297</v>
      </c>
      <c r="C305" t="s">
        <v>655</v>
      </c>
      <c r="D305" s="8" t="str">
        <f t="shared" si="4"/>
        <v>0</v>
      </c>
      <c r="F305" s="135" t="s">
        <v>590</v>
      </c>
    </row>
    <row r="306" spans="2:6" x14ac:dyDescent="0.2">
      <c r="B306" t="s">
        <v>641</v>
      </c>
      <c r="C306" t="s">
        <v>655</v>
      </c>
      <c r="D306" s="8" t="str">
        <f t="shared" si="4"/>
        <v>0</v>
      </c>
      <c r="F306" s="135" t="s">
        <v>591</v>
      </c>
    </row>
    <row r="307" spans="2:6" x14ac:dyDescent="0.2">
      <c r="B307" t="s">
        <v>642</v>
      </c>
      <c r="C307" t="s">
        <v>655</v>
      </c>
      <c r="D307" s="8" t="str">
        <f t="shared" si="4"/>
        <v>0</v>
      </c>
      <c r="F307" s="135" t="s">
        <v>698</v>
      </c>
    </row>
    <row r="308" spans="2:6" x14ac:dyDescent="0.2">
      <c r="B308" t="s">
        <v>643</v>
      </c>
      <c r="C308" t="s">
        <v>655</v>
      </c>
      <c r="D308" s="8" t="str">
        <f t="shared" si="4"/>
        <v>0</v>
      </c>
      <c r="F308" s="135" t="s">
        <v>699</v>
      </c>
    </row>
    <row r="309" spans="2:6" x14ac:dyDescent="0.2">
      <c r="B309" t="s">
        <v>644</v>
      </c>
      <c r="C309" t="s">
        <v>655</v>
      </c>
      <c r="D309" s="8" t="str">
        <f t="shared" si="4"/>
        <v>0</v>
      </c>
      <c r="F309" s="135" t="s">
        <v>342</v>
      </c>
    </row>
    <row r="310" spans="2:6" x14ac:dyDescent="0.2">
      <c r="B310" t="s">
        <v>645</v>
      </c>
      <c r="C310">
        <v>6602719.0726526892</v>
      </c>
      <c r="D310" s="8">
        <f t="shared" si="4"/>
        <v>6.819722819642811</v>
      </c>
      <c r="F310" s="134" t="s">
        <v>367</v>
      </c>
    </row>
    <row r="311" spans="2:6" x14ac:dyDescent="0.2">
      <c r="B311" t="s">
        <v>646</v>
      </c>
      <c r="C311">
        <v>29380.026559960053</v>
      </c>
      <c r="D311" s="8">
        <f t="shared" si="4"/>
        <v>4.4680521840627767</v>
      </c>
      <c r="F311" s="135" t="s">
        <v>592</v>
      </c>
    </row>
    <row r="312" spans="2:6" x14ac:dyDescent="0.2">
      <c r="B312" t="s">
        <v>407</v>
      </c>
      <c r="C312">
        <v>108951.31276852539</v>
      </c>
      <c r="D312" s="8">
        <f t="shared" si="4"/>
        <v>5.037232467484448</v>
      </c>
      <c r="F312" s="135" t="s">
        <v>369</v>
      </c>
    </row>
    <row r="313" spans="2:6" x14ac:dyDescent="0.2">
      <c r="B313" t="s">
        <v>647</v>
      </c>
      <c r="C313" t="s">
        <v>655</v>
      </c>
      <c r="D313" s="8" t="str">
        <f t="shared" si="4"/>
        <v>0</v>
      </c>
      <c r="F313" s="135" t="s">
        <v>390</v>
      </c>
    </row>
    <row r="314" spans="2:6" x14ac:dyDescent="0.2">
      <c r="B314" t="s">
        <v>648</v>
      </c>
      <c r="C314">
        <v>29526.934871970479</v>
      </c>
      <c r="D314" s="8">
        <f t="shared" si="4"/>
        <v>4.4702183661225448</v>
      </c>
      <c r="F314" s="135" t="s">
        <v>700</v>
      </c>
    </row>
    <row r="315" spans="2:6" x14ac:dyDescent="0.2">
      <c r="B315" t="s">
        <v>649</v>
      </c>
      <c r="C315">
        <v>335624.7208970288</v>
      </c>
      <c r="D315" s="8">
        <f t="shared" si="4"/>
        <v>5.5258539418877852</v>
      </c>
      <c r="F315" s="135" t="s">
        <v>593</v>
      </c>
    </row>
    <row r="316" spans="2:6" x14ac:dyDescent="0.2">
      <c r="B316" t="s">
        <v>650</v>
      </c>
      <c r="C316">
        <v>381335.12578505866</v>
      </c>
      <c r="D316" s="8">
        <f t="shared" si="4"/>
        <v>5.5813068111273703</v>
      </c>
      <c r="F316" s="135" t="s">
        <v>594</v>
      </c>
    </row>
    <row r="317" spans="2:6" x14ac:dyDescent="0.2">
      <c r="B317" t="s">
        <v>384</v>
      </c>
      <c r="C317" t="s">
        <v>655</v>
      </c>
      <c r="D317" s="8" t="str">
        <f t="shared" si="4"/>
        <v>0</v>
      </c>
      <c r="F317" s="135" t="s">
        <v>400</v>
      </c>
    </row>
    <row r="318" spans="2:6" x14ac:dyDescent="0.2">
      <c r="B318" t="s">
        <v>651</v>
      </c>
      <c r="C318">
        <v>14979.008614625358</v>
      </c>
      <c r="D318" s="8">
        <f t="shared" si="4"/>
        <v>4.1754830705433266</v>
      </c>
      <c r="F318" s="135" t="s">
        <v>701</v>
      </c>
    </row>
    <row r="319" spans="2:6" x14ac:dyDescent="0.2">
      <c r="B319" t="s">
        <v>652</v>
      </c>
      <c r="C319">
        <v>680855.99976661312</v>
      </c>
      <c r="D319" s="8">
        <f t="shared" si="4"/>
        <v>5.8330552688588995</v>
      </c>
      <c r="F319" s="135" t="s">
        <v>595</v>
      </c>
    </row>
    <row r="320" spans="2:6" x14ac:dyDescent="0.2">
      <c r="B320" t="s">
        <v>321</v>
      </c>
      <c r="C320">
        <v>1488708.1784254382</v>
      </c>
      <c r="D320" s="8">
        <f t="shared" si="4"/>
        <v>6.1728095742327822</v>
      </c>
      <c r="F320" s="135" t="s">
        <v>702</v>
      </c>
    </row>
    <row r="321" spans="2:6" x14ac:dyDescent="0.2">
      <c r="B321" t="s">
        <v>653</v>
      </c>
      <c r="C321">
        <v>285366.63673328958</v>
      </c>
      <c r="D321" s="8">
        <f t="shared" si="4"/>
        <v>5.4554031967758005</v>
      </c>
      <c r="F321" s="135" t="s">
        <v>596</v>
      </c>
    </row>
    <row r="322" spans="2:6" x14ac:dyDescent="0.2">
      <c r="F322" s="135" t="s">
        <v>703</v>
      </c>
    </row>
    <row r="323" spans="2:6" x14ac:dyDescent="0.2">
      <c r="F323" s="135" t="s">
        <v>597</v>
      </c>
    </row>
    <row r="324" spans="2:6" x14ac:dyDescent="0.2">
      <c r="F324" s="135" t="s">
        <v>598</v>
      </c>
    </row>
    <row r="325" spans="2:6" x14ac:dyDescent="0.2">
      <c r="F325" s="135" t="s">
        <v>599</v>
      </c>
    </row>
    <row r="326" spans="2:6" x14ac:dyDescent="0.2">
      <c r="F326" s="135" t="s">
        <v>600</v>
      </c>
    </row>
    <row r="327" spans="2:6" x14ac:dyDescent="0.2">
      <c r="F327" s="135" t="s">
        <v>399</v>
      </c>
    </row>
    <row r="328" spans="2:6" x14ac:dyDescent="0.2">
      <c r="F328" s="135" t="s">
        <v>401</v>
      </c>
    </row>
    <row r="329" spans="2:6" x14ac:dyDescent="0.2">
      <c r="F329" s="135" t="s">
        <v>601</v>
      </c>
    </row>
    <row r="330" spans="2:6" x14ac:dyDescent="0.2">
      <c r="F330" s="135" t="s">
        <v>371</v>
      </c>
    </row>
    <row r="331" spans="2:6" x14ac:dyDescent="0.2">
      <c r="F331" s="135" t="s">
        <v>602</v>
      </c>
    </row>
    <row r="332" spans="2:6" x14ac:dyDescent="0.2">
      <c r="F332" s="135" t="s">
        <v>603</v>
      </c>
    </row>
    <row r="333" spans="2:6" x14ac:dyDescent="0.2">
      <c r="F333" s="135" t="s">
        <v>402</v>
      </c>
    </row>
    <row r="334" spans="2:6" x14ac:dyDescent="0.2">
      <c r="F334" s="135" t="s">
        <v>704</v>
      </c>
    </row>
    <row r="335" spans="2:6" x14ac:dyDescent="0.2">
      <c r="F335" s="135" t="s">
        <v>705</v>
      </c>
    </row>
    <row r="336" spans="2:6" x14ac:dyDescent="0.2">
      <c r="F336" s="135" t="s">
        <v>706</v>
      </c>
    </row>
    <row r="337" spans="6:6" x14ac:dyDescent="0.2">
      <c r="F337" s="135" t="s">
        <v>604</v>
      </c>
    </row>
    <row r="338" spans="6:6" x14ac:dyDescent="0.2">
      <c r="F338" s="135" t="s">
        <v>707</v>
      </c>
    </row>
    <row r="339" spans="6:6" x14ac:dyDescent="0.2">
      <c r="F339" s="135" t="s">
        <v>708</v>
      </c>
    </row>
    <row r="340" spans="6:6" x14ac:dyDescent="0.2">
      <c r="F340" s="135" t="s">
        <v>605</v>
      </c>
    </row>
    <row r="341" spans="6:6" x14ac:dyDescent="0.2">
      <c r="F341" s="135" t="s">
        <v>606</v>
      </c>
    </row>
    <row r="342" spans="6:6" x14ac:dyDescent="0.2">
      <c r="F342" s="135" t="s">
        <v>607</v>
      </c>
    </row>
    <row r="343" spans="6:6" x14ac:dyDescent="0.2">
      <c r="F343" s="135" t="s">
        <v>372</v>
      </c>
    </row>
    <row r="344" spans="6:6" x14ac:dyDescent="0.2">
      <c r="F344" s="135" t="s">
        <v>375</v>
      </c>
    </row>
    <row r="345" spans="6:6" x14ac:dyDescent="0.2">
      <c r="F345" s="135" t="s">
        <v>608</v>
      </c>
    </row>
    <row r="346" spans="6:6" x14ac:dyDescent="0.2">
      <c r="F346" s="135" t="s">
        <v>609</v>
      </c>
    </row>
    <row r="347" spans="6:6" x14ac:dyDescent="0.2">
      <c r="F347" s="135" t="s">
        <v>610</v>
      </c>
    </row>
    <row r="348" spans="6:6" x14ac:dyDescent="0.2">
      <c r="F348" s="135" t="s">
        <v>611</v>
      </c>
    </row>
    <row r="349" spans="6:6" x14ac:dyDescent="0.2">
      <c r="F349" s="135" t="s">
        <v>709</v>
      </c>
    </row>
    <row r="350" spans="6:6" x14ac:dyDescent="0.2">
      <c r="F350" s="135" t="s">
        <v>612</v>
      </c>
    </row>
    <row r="351" spans="6:6" x14ac:dyDescent="0.2">
      <c r="F351" s="135" t="s">
        <v>613</v>
      </c>
    </row>
    <row r="352" spans="6:6" x14ac:dyDescent="0.2">
      <c r="F352" s="135" t="s">
        <v>710</v>
      </c>
    </row>
    <row r="353" spans="6:6" x14ac:dyDescent="0.2">
      <c r="F353" s="135" t="s">
        <v>711</v>
      </c>
    </row>
    <row r="354" spans="6:6" x14ac:dyDescent="0.2">
      <c r="F354" s="135" t="s">
        <v>712</v>
      </c>
    </row>
    <row r="355" spans="6:6" x14ac:dyDescent="0.2">
      <c r="F355" s="135" t="s">
        <v>713</v>
      </c>
    </row>
    <row r="356" spans="6:6" x14ac:dyDescent="0.2">
      <c r="F356" s="135" t="s">
        <v>714</v>
      </c>
    </row>
    <row r="357" spans="6:6" x14ac:dyDescent="0.2">
      <c r="F357" s="135" t="s">
        <v>715</v>
      </c>
    </row>
    <row r="358" spans="6:6" x14ac:dyDescent="0.2">
      <c r="F358" s="135" t="s">
        <v>614</v>
      </c>
    </row>
    <row r="359" spans="6:6" x14ac:dyDescent="0.2">
      <c r="F359" s="135" t="s">
        <v>716</v>
      </c>
    </row>
    <row r="360" spans="6:6" x14ac:dyDescent="0.2">
      <c r="F360" s="135" t="s">
        <v>615</v>
      </c>
    </row>
    <row r="361" spans="6:6" x14ac:dyDescent="0.2">
      <c r="F361" s="135" t="s">
        <v>616</v>
      </c>
    </row>
    <row r="362" spans="6:6" x14ac:dyDescent="0.2">
      <c r="F362" s="135" t="s">
        <v>617</v>
      </c>
    </row>
    <row r="363" spans="6:6" x14ac:dyDescent="0.2">
      <c r="F363" s="135" t="s">
        <v>618</v>
      </c>
    </row>
    <row r="364" spans="6:6" x14ac:dyDescent="0.2">
      <c r="F364" s="135" t="s">
        <v>619</v>
      </c>
    </row>
    <row r="365" spans="6:6" x14ac:dyDescent="0.2">
      <c r="F365" s="135" t="s">
        <v>717</v>
      </c>
    </row>
    <row r="366" spans="6:6" x14ac:dyDescent="0.2">
      <c r="F366" s="135" t="s">
        <v>620</v>
      </c>
    </row>
    <row r="367" spans="6:6" x14ac:dyDescent="0.2">
      <c r="F367" s="135" t="s">
        <v>366</v>
      </c>
    </row>
    <row r="368" spans="6:6" x14ac:dyDescent="0.2">
      <c r="F368" s="135" t="s">
        <v>621</v>
      </c>
    </row>
    <row r="369" spans="6:6" x14ac:dyDescent="0.2">
      <c r="F369" s="135" t="s">
        <v>622</v>
      </c>
    </row>
    <row r="370" spans="6:6" x14ac:dyDescent="0.2">
      <c r="F370" s="135" t="s">
        <v>623</v>
      </c>
    </row>
    <row r="371" spans="6:6" x14ac:dyDescent="0.2">
      <c r="F371" s="135" t="s">
        <v>624</v>
      </c>
    </row>
    <row r="372" spans="6:6" x14ac:dyDescent="0.2">
      <c r="F372" s="135" t="s">
        <v>625</v>
      </c>
    </row>
    <row r="373" spans="6:6" x14ac:dyDescent="0.2">
      <c r="F373" s="135" t="s">
        <v>626</v>
      </c>
    </row>
    <row r="374" spans="6:6" x14ac:dyDescent="0.2">
      <c r="F374" s="135" t="s">
        <v>627</v>
      </c>
    </row>
    <row r="375" spans="6:6" x14ac:dyDescent="0.2">
      <c r="F375" s="135" t="s">
        <v>628</v>
      </c>
    </row>
    <row r="376" spans="6:6" x14ac:dyDescent="0.2">
      <c r="F376" s="135" t="s">
        <v>337</v>
      </c>
    </row>
    <row r="377" spans="6:6" x14ac:dyDescent="0.2">
      <c r="F377" s="135" t="s">
        <v>629</v>
      </c>
    </row>
    <row r="378" spans="6:6" x14ac:dyDescent="0.2">
      <c r="F378" s="135" t="s">
        <v>630</v>
      </c>
    </row>
    <row r="379" spans="6:6" x14ac:dyDescent="0.2">
      <c r="F379" s="135" t="s">
        <v>340</v>
      </c>
    </row>
    <row r="380" spans="6:6" x14ac:dyDescent="0.2">
      <c r="F380" s="135" t="s">
        <v>387</v>
      </c>
    </row>
    <row r="381" spans="6:6" x14ac:dyDescent="0.2">
      <c r="F381" s="135" t="s">
        <v>631</v>
      </c>
    </row>
    <row r="382" spans="6:6" x14ac:dyDescent="0.2">
      <c r="F382" s="135" t="s">
        <v>632</v>
      </c>
    </row>
    <row r="383" spans="6:6" x14ac:dyDescent="0.2">
      <c r="F383" s="135" t="s">
        <v>633</v>
      </c>
    </row>
    <row r="384" spans="6:6" x14ac:dyDescent="0.2">
      <c r="F384" s="135" t="s">
        <v>634</v>
      </c>
    </row>
    <row r="385" spans="6:6" x14ac:dyDescent="0.2">
      <c r="F385" s="135" t="s">
        <v>374</v>
      </c>
    </row>
    <row r="386" spans="6:6" x14ac:dyDescent="0.2">
      <c r="F386" s="135" t="s">
        <v>635</v>
      </c>
    </row>
    <row r="387" spans="6:6" x14ac:dyDescent="0.2">
      <c r="F387" s="135" t="s">
        <v>636</v>
      </c>
    </row>
    <row r="388" spans="6:6" x14ac:dyDescent="0.2">
      <c r="F388" s="135" t="s">
        <v>637</v>
      </c>
    </row>
    <row r="389" spans="6:6" x14ac:dyDescent="0.2">
      <c r="F389" s="135" t="s">
        <v>638</v>
      </c>
    </row>
    <row r="390" spans="6:6" x14ac:dyDescent="0.2">
      <c r="F390" s="135" t="s">
        <v>639</v>
      </c>
    </row>
    <row r="391" spans="6:6" x14ac:dyDescent="0.2">
      <c r="F391" s="135" t="s">
        <v>640</v>
      </c>
    </row>
    <row r="392" spans="6:6" x14ac:dyDescent="0.2">
      <c r="F392" s="135" t="s">
        <v>297</v>
      </c>
    </row>
    <row r="393" spans="6:6" x14ac:dyDescent="0.2">
      <c r="F393" s="135" t="s">
        <v>641</v>
      </c>
    </row>
    <row r="394" spans="6:6" x14ac:dyDescent="0.2">
      <c r="F394" s="135" t="s">
        <v>642</v>
      </c>
    </row>
    <row r="395" spans="6:6" x14ac:dyDescent="0.2">
      <c r="F395" s="135" t="s">
        <v>643</v>
      </c>
    </row>
    <row r="396" spans="6:6" x14ac:dyDescent="0.2">
      <c r="F396" s="135" t="s">
        <v>644</v>
      </c>
    </row>
    <row r="397" spans="6:6" x14ac:dyDescent="0.2">
      <c r="F397" s="135" t="s">
        <v>645</v>
      </c>
    </row>
    <row r="398" spans="6:6" x14ac:dyDescent="0.2">
      <c r="F398" s="135" t="s">
        <v>646</v>
      </c>
    </row>
    <row r="399" spans="6:6" x14ac:dyDescent="0.2">
      <c r="F399" s="135" t="s">
        <v>407</v>
      </c>
    </row>
    <row r="400" spans="6:6" x14ac:dyDescent="0.2">
      <c r="F400" s="135" t="s">
        <v>647</v>
      </c>
    </row>
    <row r="401" spans="6:6" x14ac:dyDescent="0.2">
      <c r="F401" s="135" t="s">
        <v>718</v>
      </c>
    </row>
    <row r="402" spans="6:6" x14ac:dyDescent="0.2">
      <c r="F402" s="135" t="s">
        <v>648</v>
      </c>
    </row>
    <row r="403" spans="6:6" x14ac:dyDescent="0.2">
      <c r="F403" s="135" t="s">
        <v>719</v>
      </c>
    </row>
    <row r="404" spans="6:6" x14ac:dyDescent="0.2">
      <c r="F404" s="135" t="s">
        <v>649</v>
      </c>
    </row>
    <row r="405" spans="6:6" x14ac:dyDescent="0.2">
      <c r="F405" s="135" t="s">
        <v>650</v>
      </c>
    </row>
    <row r="406" spans="6:6" x14ac:dyDescent="0.2">
      <c r="F406" s="135" t="s">
        <v>384</v>
      </c>
    </row>
    <row r="407" spans="6:6" x14ac:dyDescent="0.2">
      <c r="F407" s="135" t="s">
        <v>370</v>
      </c>
    </row>
    <row r="408" spans="6:6" x14ac:dyDescent="0.2">
      <c r="F408" s="135" t="s">
        <v>651</v>
      </c>
    </row>
    <row r="409" spans="6:6" x14ac:dyDescent="0.2">
      <c r="F409" s="135" t="s">
        <v>652</v>
      </c>
    </row>
    <row r="410" spans="6:6" x14ac:dyDescent="0.2">
      <c r="F410" s="135" t="s">
        <v>321</v>
      </c>
    </row>
    <row r="411" spans="6:6" x14ac:dyDescent="0.2">
      <c r="F411" s="135" t="s">
        <v>720</v>
      </c>
    </row>
    <row r="412" spans="6:6" x14ac:dyDescent="0.2">
      <c r="F412" s="135" t="s">
        <v>721</v>
      </c>
    </row>
    <row r="413" spans="6:6" x14ac:dyDescent="0.2">
      <c r="F413" s="135" t="s">
        <v>653</v>
      </c>
    </row>
  </sheetData>
  <conditionalFormatting sqref="F2:F89">
    <cfRule type="duplicateValues" dxfId="22" priority="17"/>
  </conditionalFormatting>
  <conditionalFormatting sqref="F159:F160 F131:F134 F120:F128 F116:F118 F105:F111 F93:F103 F136:F139 F142:F145 F147:F149 F155:F157 F151:F152 F164 F166 F168:F173 F90:F91">
    <cfRule type="duplicateValues" dxfId="21" priority="16"/>
  </conditionalFormatting>
  <conditionalFormatting sqref="F390">
    <cfRule type="duplicateValues" dxfId="20" priority="12"/>
  </conditionalFormatting>
  <conditionalFormatting sqref="F391:F394 F396">
    <cfRule type="duplicateValues" dxfId="19" priority="11"/>
  </conditionalFormatting>
  <conditionalFormatting sqref="F397:F399 F401:F402">
    <cfRule type="duplicateValues" dxfId="18" priority="10"/>
  </conditionalFormatting>
  <conditionalFormatting sqref="F408:F410 F413">
    <cfRule type="duplicateValues" dxfId="17" priority="8"/>
  </conditionalFormatting>
  <conditionalFormatting sqref="F403:F407">
    <cfRule type="duplicateValues" dxfId="16" priority="27"/>
  </conditionalFormatting>
  <conditionalFormatting sqref="F310:F313 F295:F296 F315:F317 F298:F299 F301 F303:F306 F292 F256:F283 F286:F288">
    <cfRule type="duplicateValues" dxfId="15" priority="33"/>
  </conditionalFormatting>
  <conditionalFormatting sqref="F174:F255">
    <cfRule type="duplicateValues" dxfId="14" priority="98"/>
  </conditionalFormatting>
  <conditionalFormatting sqref="H7">
    <cfRule type="duplicateValues" dxfId="13" priority="7"/>
  </conditionalFormatting>
  <conditionalFormatting sqref="H8">
    <cfRule type="duplicateValues" dxfId="12" priority="6"/>
  </conditionalFormatting>
  <conditionalFormatting sqref="H12">
    <cfRule type="duplicateValues" dxfId="11" priority="5"/>
  </conditionalFormatting>
  <conditionalFormatting sqref="H13">
    <cfRule type="duplicateValues" dxfId="10" priority="4"/>
  </conditionalFormatting>
  <conditionalFormatting sqref="H14">
    <cfRule type="duplicateValues" dxfId="9" priority="3"/>
  </conditionalFormatting>
  <conditionalFormatting sqref="H18">
    <cfRule type="duplicateValues" dxfId="8" priority="2"/>
  </conditionalFormatting>
  <conditionalFormatting sqref="F363:F366 F318:F330 F334:F347 F349:F359 F368:F389">
    <cfRule type="duplicateValues" dxfId="7" priority="110"/>
  </conditionalFormatting>
  <conditionalFormatting sqref="H3:H30 B2:B321">
    <cfRule type="duplicateValues" dxfId="6" priority="134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2"/>
  <sheetViews>
    <sheetView tabSelected="1" workbookViewId="0">
      <selection sqref="A1:F21"/>
    </sheetView>
  </sheetViews>
  <sheetFormatPr defaultRowHeight="12.75" x14ac:dyDescent="0.2"/>
  <cols>
    <col min="1" max="1" width="12.42578125" style="45" bestFit="1" customWidth="1"/>
    <col min="2" max="2" width="22.5703125" bestFit="1" customWidth="1"/>
    <col min="3" max="3" width="19.42578125" bestFit="1" customWidth="1"/>
    <col min="4" max="4" width="15.7109375" bestFit="1" customWidth="1"/>
    <col min="6" max="6" width="16.7109375" bestFit="1" customWidth="1"/>
  </cols>
  <sheetData>
    <row r="1" spans="1:7" x14ac:dyDescent="0.2">
      <c r="A1" s="115" t="s">
        <v>89</v>
      </c>
      <c r="B1" s="115" t="s">
        <v>234</v>
      </c>
      <c r="C1" s="115" t="s">
        <v>233</v>
      </c>
      <c r="D1" s="115" t="s">
        <v>232</v>
      </c>
      <c r="E1" s="115" t="s">
        <v>71</v>
      </c>
      <c r="F1" s="115" t="s">
        <v>260</v>
      </c>
    </row>
    <row r="2" spans="1:7" x14ac:dyDescent="0.2">
      <c r="A2" s="77" t="s">
        <v>165</v>
      </c>
      <c r="B2" s="77" t="s">
        <v>235</v>
      </c>
      <c r="C2" s="11" t="s">
        <v>240</v>
      </c>
      <c r="D2" s="11" t="s">
        <v>237</v>
      </c>
      <c r="E2" s="11">
        <v>202.8</v>
      </c>
      <c r="F2" s="36" t="s">
        <v>274</v>
      </c>
    </row>
    <row r="3" spans="1:7" x14ac:dyDescent="0.2">
      <c r="A3" s="77" t="s">
        <v>166</v>
      </c>
      <c r="B3" s="77" t="s">
        <v>235</v>
      </c>
      <c r="C3" s="11" t="s">
        <v>241</v>
      </c>
      <c r="D3" s="11" t="s">
        <v>238</v>
      </c>
      <c r="E3" s="11">
        <v>143.69999999999999</v>
      </c>
      <c r="F3" s="36" t="s">
        <v>275</v>
      </c>
    </row>
    <row r="4" spans="1:7" x14ac:dyDescent="0.2">
      <c r="A4" s="77" t="s">
        <v>145</v>
      </c>
      <c r="B4" s="77" t="s">
        <v>258</v>
      </c>
      <c r="C4" s="11" t="s">
        <v>245</v>
      </c>
      <c r="D4" s="11" t="s">
        <v>239</v>
      </c>
      <c r="E4" s="11">
        <v>60.75</v>
      </c>
      <c r="F4" s="11" t="s">
        <v>261</v>
      </c>
    </row>
    <row r="5" spans="1:7" x14ac:dyDescent="0.2">
      <c r="A5" s="77" t="s">
        <v>149</v>
      </c>
      <c r="B5" s="77" t="s">
        <v>262</v>
      </c>
      <c r="C5" s="11" t="s">
        <v>263</v>
      </c>
      <c r="D5" s="11" t="s">
        <v>240</v>
      </c>
      <c r="E5" s="11">
        <v>26.77</v>
      </c>
      <c r="F5" s="11" t="s">
        <v>261</v>
      </c>
    </row>
    <row r="6" spans="1:7" x14ac:dyDescent="0.2">
      <c r="A6" s="77" t="s">
        <v>159</v>
      </c>
      <c r="B6" s="77" t="s">
        <v>258</v>
      </c>
      <c r="C6" s="11" t="s">
        <v>252</v>
      </c>
      <c r="D6" s="11" t="s">
        <v>241</v>
      </c>
      <c r="E6" s="11">
        <v>34.909999999999997</v>
      </c>
      <c r="F6" s="11" t="s">
        <v>261</v>
      </c>
    </row>
    <row r="7" spans="1:7" x14ac:dyDescent="0.2">
      <c r="A7" s="77" t="s">
        <v>137</v>
      </c>
      <c r="B7" s="77" t="s">
        <v>258</v>
      </c>
      <c r="C7" s="11" t="s">
        <v>255</v>
      </c>
      <c r="D7" s="11" t="s">
        <v>242</v>
      </c>
      <c r="E7" s="11">
        <v>47.31</v>
      </c>
      <c r="F7" s="11" t="s">
        <v>261</v>
      </c>
    </row>
    <row r="8" spans="1:7" x14ac:dyDescent="0.2">
      <c r="A8" s="77" t="s">
        <v>139</v>
      </c>
      <c r="B8" s="77" t="s">
        <v>258</v>
      </c>
      <c r="C8" s="36" t="s">
        <v>264</v>
      </c>
      <c r="D8" s="11" t="s">
        <v>243</v>
      </c>
      <c r="E8" s="162">
        <v>43.74</v>
      </c>
      <c r="F8" s="11" t="s">
        <v>261</v>
      </c>
    </row>
    <row r="9" spans="1:7" x14ac:dyDescent="0.2">
      <c r="A9" s="77" t="s">
        <v>133</v>
      </c>
      <c r="B9" s="77" t="s">
        <v>258</v>
      </c>
      <c r="C9" s="36" t="s">
        <v>265</v>
      </c>
      <c r="D9" s="11" t="s">
        <v>244</v>
      </c>
      <c r="E9" s="36">
        <v>35.33</v>
      </c>
      <c r="F9" s="11" t="s">
        <v>261</v>
      </c>
    </row>
    <row r="10" spans="1:7" x14ac:dyDescent="0.2">
      <c r="A10" s="77" t="s">
        <v>138</v>
      </c>
      <c r="B10" s="77" t="s">
        <v>258</v>
      </c>
      <c r="C10" s="11" t="s">
        <v>266</v>
      </c>
      <c r="D10" s="11" t="s">
        <v>245</v>
      </c>
      <c r="E10" s="11">
        <v>57.39</v>
      </c>
      <c r="F10" s="11" t="s">
        <v>261</v>
      </c>
    </row>
    <row r="11" spans="1:7" x14ac:dyDescent="0.2">
      <c r="A11" s="77" t="s">
        <v>143</v>
      </c>
      <c r="B11" s="77" t="s">
        <v>258</v>
      </c>
      <c r="C11" s="36" t="s">
        <v>267</v>
      </c>
      <c r="D11" s="11" t="s">
        <v>246</v>
      </c>
      <c r="E11" s="11">
        <v>53.57</v>
      </c>
      <c r="F11" s="11" t="s">
        <v>261</v>
      </c>
    </row>
    <row r="12" spans="1:7" x14ac:dyDescent="0.2">
      <c r="A12" s="77" t="s">
        <v>136</v>
      </c>
      <c r="B12" s="77" t="s">
        <v>258</v>
      </c>
      <c r="C12" s="36" t="s">
        <v>268</v>
      </c>
      <c r="D12" s="11" t="s">
        <v>247</v>
      </c>
      <c r="E12" s="36">
        <v>56.77</v>
      </c>
      <c r="F12" s="11" t="s">
        <v>261</v>
      </c>
    </row>
    <row r="13" spans="1:7" x14ac:dyDescent="0.2">
      <c r="A13" s="77" t="s">
        <v>190</v>
      </c>
      <c r="B13" s="77" t="s">
        <v>259</v>
      </c>
      <c r="C13" s="36" t="s">
        <v>269</v>
      </c>
      <c r="D13" s="11" t="s">
        <v>248</v>
      </c>
      <c r="E13" s="36">
        <v>300.5</v>
      </c>
      <c r="F13" s="36" t="s">
        <v>276</v>
      </c>
    </row>
    <row r="14" spans="1:7" x14ac:dyDescent="0.2">
      <c r="A14" s="78" t="s">
        <v>194</v>
      </c>
      <c r="B14" s="52" t="s">
        <v>236</v>
      </c>
      <c r="C14" s="36"/>
      <c r="D14" s="11" t="s">
        <v>249</v>
      </c>
      <c r="E14" s="36">
        <v>40.71</v>
      </c>
      <c r="F14" s="11" t="s">
        <v>261</v>
      </c>
      <c r="G14" s="81" t="s">
        <v>273</v>
      </c>
    </row>
    <row r="15" spans="1:7" x14ac:dyDescent="0.2">
      <c r="A15" s="78" t="s">
        <v>94</v>
      </c>
      <c r="B15" s="52" t="s">
        <v>236</v>
      </c>
      <c r="C15" s="36"/>
      <c r="D15" s="36" t="s">
        <v>250</v>
      </c>
      <c r="E15" s="36">
        <v>71.92</v>
      </c>
      <c r="F15" s="36" t="s">
        <v>277</v>
      </c>
      <c r="G15" s="81" t="s">
        <v>273</v>
      </c>
    </row>
    <row r="16" spans="1:7" x14ac:dyDescent="0.2">
      <c r="A16" s="78" t="s">
        <v>198</v>
      </c>
      <c r="B16" s="52" t="s">
        <v>236</v>
      </c>
      <c r="C16" s="36"/>
      <c r="D16" s="36" t="s">
        <v>251</v>
      </c>
      <c r="E16" s="36">
        <v>77.849999999999994</v>
      </c>
      <c r="F16" s="36" t="s">
        <v>278</v>
      </c>
      <c r="G16" s="81" t="s">
        <v>273</v>
      </c>
    </row>
    <row r="17" spans="1:7" x14ac:dyDescent="0.2">
      <c r="A17" s="78" t="s">
        <v>199</v>
      </c>
      <c r="B17" s="52" t="s">
        <v>236</v>
      </c>
      <c r="C17" s="36"/>
      <c r="D17" s="36" t="s">
        <v>252</v>
      </c>
      <c r="E17" s="36">
        <v>51.56</v>
      </c>
      <c r="F17" s="11" t="s">
        <v>261</v>
      </c>
      <c r="G17" s="81" t="s">
        <v>273</v>
      </c>
    </row>
    <row r="18" spans="1:7" x14ac:dyDescent="0.2">
      <c r="A18" s="78" t="s">
        <v>106</v>
      </c>
      <c r="B18" s="52" t="s">
        <v>236</v>
      </c>
      <c r="C18" s="36"/>
      <c r="D18" s="36" t="s">
        <v>253</v>
      </c>
      <c r="E18" s="36">
        <v>31.27</v>
      </c>
      <c r="F18" s="11" t="s">
        <v>261</v>
      </c>
      <c r="G18" s="81" t="s">
        <v>273</v>
      </c>
    </row>
    <row r="19" spans="1:7" x14ac:dyDescent="0.2">
      <c r="A19" s="77" t="s">
        <v>202</v>
      </c>
      <c r="B19" s="77" t="s">
        <v>270</v>
      </c>
      <c r="C19" s="36" t="s">
        <v>257</v>
      </c>
      <c r="D19" s="36" t="s">
        <v>254</v>
      </c>
      <c r="E19" s="36">
        <v>163.69999999999999</v>
      </c>
      <c r="F19" s="36" t="s">
        <v>279</v>
      </c>
    </row>
    <row r="20" spans="1:7" x14ac:dyDescent="0.2">
      <c r="A20" s="77" t="s">
        <v>203</v>
      </c>
      <c r="B20" s="77" t="s">
        <v>270</v>
      </c>
      <c r="C20" s="11" t="s">
        <v>271</v>
      </c>
      <c r="D20" s="36" t="s">
        <v>255</v>
      </c>
      <c r="E20" s="11">
        <v>143.6</v>
      </c>
      <c r="F20" s="36" t="s">
        <v>280</v>
      </c>
    </row>
    <row r="21" spans="1:7" x14ac:dyDescent="0.2">
      <c r="A21" s="77" t="s">
        <v>125</v>
      </c>
      <c r="B21" s="77" t="s">
        <v>272</v>
      </c>
      <c r="C21" s="36" t="s">
        <v>244</v>
      </c>
      <c r="D21" s="36" t="s">
        <v>256</v>
      </c>
      <c r="E21" s="11">
        <v>114.2</v>
      </c>
      <c r="F21" s="36" t="s">
        <v>281</v>
      </c>
    </row>
    <row r="22" spans="1:7" x14ac:dyDescent="0.2">
      <c r="B22" s="33"/>
    </row>
    <row r="23" spans="1:7" x14ac:dyDescent="0.2">
      <c r="B23" s="33"/>
    </row>
    <row r="24" spans="1:7" x14ac:dyDescent="0.2">
      <c r="A24" s="79"/>
      <c r="B24" s="79">
        <v>1</v>
      </c>
      <c r="C24" s="76">
        <v>2</v>
      </c>
      <c r="D24" s="76">
        <v>3</v>
      </c>
    </row>
    <row r="25" spans="1:7" x14ac:dyDescent="0.2">
      <c r="A25" s="79" t="s">
        <v>282</v>
      </c>
      <c r="B25" s="79" t="s">
        <v>165</v>
      </c>
      <c r="C25" s="76" t="s">
        <v>138</v>
      </c>
      <c r="D25" s="80" t="s">
        <v>106</v>
      </c>
    </row>
    <row r="26" spans="1:7" x14ac:dyDescent="0.2">
      <c r="A26" s="79" t="s">
        <v>283</v>
      </c>
      <c r="B26" s="79" t="s">
        <v>166</v>
      </c>
      <c r="C26" s="76" t="s">
        <v>143</v>
      </c>
      <c r="D26" s="76" t="s">
        <v>202</v>
      </c>
    </row>
    <row r="27" spans="1:7" x14ac:dyDescent="0.2">
      <c r="A27" s="79" t="s">
        <v>284</v>
      </c>
      <c r="B27" s="76" t="s">
        <v>145</v>
      </c>
      <c r="C27" s="76" t="s">
        <v>136</v>
      </c>
      <c r="D27" s="76" t="s">
        <v>203</v>
      </c>
    </row>
    <row r="28" spans="1:7" x14ac:dyDescent="0.2">
      <c r="A28" s="79" t="s">
        <v>285</v>
      </c>
      <c r="B28" s="76" t="s">
        <v>149</v>
      </c>
      <c r="C28" s="76" t="s">
        <v>190</v>
      </c>
      <c r="D28" s="76" t="s">
        <v>125</v>
      </c>
    </row>
    <row r="29" spans="1:7" x14ac:dyDescent="0.2">
      <c r="A29" s="79" t="s">
        <v>286</v>
      </c>
      <c r="B29" s="76" t="s">
        <v>159</v>
      </c>
      <c r="C29" s="80" t="s">
        <v>194</v>
      </c>
      <c r="D29" s="76">
        <v>0</v>
      </c>
    </row>
    <row r="30" spans="1:7" x14ac:dyDescent="0.2">
      <c r="A30" s="79" t="s">
        <v>287</v>
      </c>
      <c r="B30" s="76" t="s">
        <v>137</v>
      </c>
      <c r="C30" s="80" t="s">
        <v>94</v>
      </c>
      <c r="D30" s="76">
        <v>0</v>
      </c>
    </row>
    <row r="31" spans="1:7" x14ac:dyDescent="0.2">
      <c r="A31" s="79" t="s">
        <v>288</v>
      </c>
      <c r="B31" s="76" t="s">
        <v>139</v>
      </c>
      <c r="C31" s="80" t="s">
        <v>198</v>
      </c>
      <c r="D31" s="76">
        <v>0</v>
      </c>
    </row>
    <row r="32" spans="1:7" x14ac:dyDescent="0.2">
      <c r="A32" s="79" t="s">
        <v>289</v>
      </c>
      <c r="B32" s="76" t="s">
        <v>133</v>
      </c>
      <c r="C32" s="80" t="s">
        <v>199</v>
      </c>
      <c r="D32" s="76">
        <v>0</v>
      </c>
    </row>
  </sheetData>
  <conditionalFormatting sqref="A27">
    <cfRule type="duplicateValues" dxfId="5" priority="3"/>
    <cfRule type="duplicateValues" dxfId="4" priority="4"/>
  </conditionalFormatting>
  <conditionalFormatting sqref="A28">
    <cfRule type="duplicateValues" dxfId="3" priority="1"/>
    <cfRule type="duplicateValues" dxfId="2" priority="2"/>
  </conditionalFormatting>
  <conditionalFormatting sqref="A29:A31 A19:A21 A2:A17">
    <cfRule type="duplicateValues" dxfId="1" priority="16"/>
    <cfRule type="duplicateValues" dxfId="0" priority="17"/>
  </conditionalFormatting>
  <pageMargins left="0.7" right="0.7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 contrib BR GAV loads</vt:lpstr>
      <vt:lpstr>201604 BR Summary</vt:lpstr>
      <vt:lpstr>201602 BR summary</vt:lpstr>
      <vt:lpstr>G1T1701_contribBR</vt:lpstr>
      <vt:lpstr>G1T1701Wild_ALLBR</vt:lpstr>
      <vt:lpstr>Broodstock samples tbc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cp:lastPrinted>2018-10-29T05:23:40Z</cp:lastPrinted>
  <dcterms:created xsi:type="dcterms:W3CDTF">2018-07-02T05:31:09Z</dcterms:created>
  <dcterms:modified xsi:type="dcterms:W3CDTF">2019-07-22T06:07:49Z</dcterms:modified>
</cp:coreProperties>
</file>