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tan14n\Documents\Github\ViralTransmission\Working Files\dat\oldcsvfiles\"/>
    </mc:Choice>
  </mc:AlternateContent>
  <xr:revisionPtr revIDLastSave="0" documentId="13_ncr:1_{E41F7C79-C78B-414A-BEFD-978B54B2ED50}" xr6:coauthVersionLast="41" xr6:coauthVersionMax="41" xr10:uidLastSave="{00000000-0000-0000-0000-000000000000}"/>
  <bookViews>
    <workbookView xWindow="-28920" yWindow="-90" windowWidth="29040" windowHeight="17640" xr2:uid="{00000000-000D-0000-FFFF-FFFF00000000}"/>
  </bookViews>
  <sheets>
    <sheet name="201701 fams" sheetId="2" r:id="rId1"/>
    <sheet name="sire only" sheetId="5" r:id="rId2"/>
    <sheet name="dam onl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3" i="2" l="1"/>
  <c r="G37" i="2"/>
  <c r="G20" i="2"/>
  <c r="G2" i="2"/>
  <c r="G17" i="2"/>
  <c r="G30" i="2"/>
  <c r="G3" i="2"/>
  <c r="G23" i="2"/>
  <c r="G34" i="2"/>
  <c r="G4" i="2"/>
  <c r="G5" i="2"/>
  <c r="G21" i="2"/>
  <c r="G18" i="2"/>
  <c r="G36" i="2"/>
  <c r="G22" i="2"/>
  <c r="G24" i="2"/>
  <c r="G6" i="2"/>
  <c r="G26" i="2"/>
  <c r="G7" i="2"/>
  <c r="G12" i="2"/>
  <c r="G8" i="2"/>
  <c r="G13" i="2"/>
  <c r="G25" i="2"/>
  <c r="G32" i="2"/>
  <c r="G29" i="2"/>
  <c r="G27" i="2"/>
  <c r="G9" i="2"/>
  <c r="G15" i="2"/>
  <c r="G19" i="2"/>
  <c r="G31" i="2"/>
  <c r="G10" i="2"/>
  <c r="G11" i="2"/>
  <c r="G35" i="2"/>
  <c r="G14" i="2"/>
  <c r="G28" i="2"/>
  <c r="G16" i="2"/>
  <c r="D34" i="2"/>
  <c r="D4" i="2"/>
  <c r="D5" i="2"/>
  <c r="D21" i="2"/>
  <c r="D18" i="2"/>
  <c r="D36" i="2"/>
  <c r="D22" i="2"/>
  <c r="D24" i="2"/>
  <c r="D6" i="2"/>
  <c r="D26" i="2"/>
  <c r="D7" i="2"/>
  <c r="D12" i="2"/>
  <c r="D8" i="2"/>
  <c r="D13" i="2"/>
  <c r="D25" i="2"/>
  <c r="D32" i="2"/>
  <c r="D29" i="2"/>
  <c r="D27" i="2"/>
  <c r="D9" i="2"/>
  <c r="D15" i="2"/>
  <c r="D19" i="2"/>
  <c r="D31" i="2"/>
  <c r="D10" i="2"/>
  <c r="D11" i="2"/>
  <c r="D35" i="2"/>
  <c r="D14" i="2"/>
  <c r="D28" i="2"/>
  <c r="D30" i="2"/>
  <c r="D3" i="2"/>
  <c r="D23" i="2"/>
  <c r="D33" i="2"/>
  <c r="D37" i="2"/>
  <c r="D20" i="2"/>
  <c r="D2" i="2"/>
  <c r="D17" i="2"/>
  <c r="D16" i="2"/>
  <c r="N16" i="2" l="1"/>
  <c r="N33" i="2"/>
  <c r="N37" i="2"/>
  <c r="N20" i="2"/>
  <c r="N2" i="2"/>
  <c r="N17" i="2"/>
  <c r="N30" i="2"/>
  <c r="N3" i="2"/>
  <c r="N23" i="2"/>
  <c r="N34" i="2"/>
  <c r="N4" i="2"/>
  <c r="N5" i="2"/>
  <c r="N21" i="2"/>
  <c r="N18" i="2"/>
  <c r="N36" i="2"/>
  <c r="N22" i="2"/>
  <c r="N24" i="2"/>
  <c r="N6" i="2"/>
  <c r="N26" i="2"/>
  <c r="N7" i="2"/>
  <c r="N12" i="2"/>
  <c r="N8" i="2"/>
  <c r="N13" i="2"/>
  <c r="N25" i="2"/>
  <c r="N32" i="2"/>
  <c r="N29" i="2"/>
  <c r="N27" i="2"/>
  <c r="N9" i="2"/>
  <c r="N15" i="2"/>
  <c r="N19" i="2"/>
  <c r="N31" i="2"/>
  <c r="N10" i="2"/>
  <c r="N11" i="2"/>
  <c r="N35" i="2"/>
  <c r="N14" i="2"/>
  <c r="N28" i="2"/>
</calcChain>
</file>

<file path=xl/sharedStrings.xml><?xml version="1.0" encoding="utf-8"?>
<sst xmlns="http://schemas.openxmlformats.org/spreadsheetml/2006/main" count="305" uniqueCount="73">
  <si>
    <t>No. of offspring</t>
  </si>
  <si>
    <t>NA</t>
  </si>
  <si>
    <t>NaN</t>
  </si>
  <si>
    <t>Prop.</t>
  </si>
  <si>
    <t>ci</t>
  </si>
  <si>
    <t>se</t>
  </si>
  <si>
    <t>sd</t>
  </si>
  <si>
    <t>Offspring Family.ID</t>
  </si>
  <si>
    <t>GAV</t>
  </si>
  <si>
    <t>SIRE ID</t>
  </si>
  <si>
    <t>DAM ID</t>
  </si>
  <si>
    <t>N Offspring GAV positive</t>
  </si>
  <si>
    <t>G1T1701_BR_131_M</t>
  </si>
  <si>
    <t>Dam</t>
  </si>
  <si>
    <t>G1T1701_BR_182_MP</t>
  </si>
  <si>
    <t>G1T1701_BR_139_MP</t>
  </si>
  <si>
    <t>G1T1701_BR_048_P</t>
  </si>
  <si>
    <t>G1T1701_BR_360_MP</t>
  </si>
  <si>
    <t>ND</t>
  </si>
  <si>
    <t>G1T1701_BR_053_GP</t>
  </si>
  <si>
    <t>G1T1701_BR_113_MP</t>
  </si>
  <si>
    <t>G1T1701_BR_049_GP</t>
  </si>
  <si>
    <t>G1T1701_BR_067_GP</t>
  </si>
  <si>
    <t>G1T1701_BR_119_MP</t>
  </si>
  <si>
    <t>G1T1701_BR_166_MP</t>
  </si>
  <si>
    <t>G1T1701_BR_068_P</t>
  </si>
  <si>
    <t>G1T1701_BR_112_MP</t>
  </si>
  <si>
    <t>G1T1701_BR_134_MP</t>
  </si>
  <si>
    <t>G1T1701_BR_064_P</t>
  </si>
  <si>
    <t>G1T1701_BR_103_MP</t>
  </si>
  <si>
    <t>G1T1701_BR_159_MP</t>
  </si>
  <si>
    <t>G1T1701_BR_401_MP</t>
  </si>
  <si>
    <t>G1T1701_BR_090_M</t>
  </si>
  <si>
    <t>G1T1701_BR_123_MP</t>
  </si>
  <si>
    <t>G1T1701_BR_461_P</t>
  </si>
  <si>
    <t>G1T1701_BR_052_P</t>
  </si>
  <si>
    <t>G1T1701_BR_170_MP</t>
  </si>
  <si>
    <t>G1T1701_BR_211_MP</t>
  </si>
  <si>
    <t>G1T1701_BR_386_MP</t>
  </si>
  <si>
    <t>G1T1701_BR_262_MP</t>
  </si>
  <si>
    <t>Sire</t>
  </si>
  <si>
    <t>G1T1701_BR_023_P</t>
  </si>
  <si>
    <t>G1T1701_BR_042_P</t>
  </si>
  <si>
    <t>G1T1701_BR_002_P</t>
  </si>
  <si>
    <t>G1T1701_BR_318_MP</t>
  </si>
  <si>
    <t>G1T1701_BR_006_P</t>
  </si>
  <si>
    <t>G1T1701_BR_003_P</t>
  </si>
  <si>
    <t>G1T1701_BR_037_P</t>
  </si>
  <si>
    <t>G1T1701_BR_024_P</t>
  </si>
  <si>
    <t>G1T1701_BR_324_MP</t>
  </si>
  <si>
    <t>G1T1701_BR_263_MP</t>
  </si>
  <si>
    <t>G1T1701_BR_001_P</t>
  </si>
  <si>
    <t>G1T1701_BR_005_P</t>
  </si>
  <si>
    <t>nd</t>
  </si>
  <si>
    <t>G1T1701_BR_017_P</t>
  </si>
  <si>
    <t>G1T1701_BR_038_P</t>
  </si>
  <si>
    <t>G1T1701_BR_015_P</t>
  </si>
  <si>
    <t>G1T1701_BR_444_MP</t>
  </si>
  <si>
    <t>G1T1701_BR_033_P</t>
  </si>
  <si>
    <t>G1T1701_BR_372_MP</t>
  </si>
  <si>
    <t>G1T1701_BR_031_P</t>
  </si>
  <si>
    <t>G1T1701_BR_014_P</t>
  </si>
  <si>
    <t>G1T1701_BR_025_P</t>
  </si>
  <si>
    <t>G1T1701_BR_022_P</t>
  </si>
  <si>
    <t>G1T1701_BR_251_MP</t>
  </si>
  <si>
    <t>G1T1701_BR_041_P</t>
  </si>
  <si>
    <t>G1T1701_BR_007_P</t>
  </si>
  <si>
    <t>G1T1701_BR_441_MP</t>
  </si>
  <si>
    <t>G1T1701_BR_428_MP</t>
  </si>
  <si>
    <t>G1T1701_BR_450_MP</t>
  </si>
  <si>
    <t>DAM loggav</t>
  </si>
  <si>
    <t>SIRE loggav</t>
  </si>
  <si>
    <t>Offspring Mean logGAV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</si>
</sst>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0" fontId="0" fillId="0" borderId="0" xfId="0" applyNumberFormat="1" applyAlignment="1">
      <alignment horizontal="center" vertical="top"/>
    </xf>
    <xf numFmtId="0" fontId="0" fillId="0" borderId="0" xfId="0" applyNumberFormat="1" applyBorder="1" applyAlignment="1">
      <alignment horizontal="center" vertical="top"/>
    </xf>
    <xf numFmtId="0" fontId="0" fillId="0" borderId="0" xfId="0" applyBorder="1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0" fontId="0" fillId="0" borderId="0" xfId="0" applyFill="1" applyAlignment="1">
      <alignment horizontal="left" vertical="top"/>
    </xf>
    <xf numFmtId="11" fontId="0" fillId="2" borderId="0" xfId="0" applyNumberFormat="1" applyFill="1" applyAlignment="1">
      <alignment horizontal="left" vertical="top"/>
    </xf>
    <xf numFmtId="11" fontId="0" fillId="0" borderId="0" xfId="0" applyNumberFormat="1" applyFill="1" applyAlignment="1">
      <alignment horizontal="left" vertical="top"/>
    </xf>
    <xf numFmtId="164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/>
    </xf>
    <xf numFmtId="2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2" fontId="0" fillId="0" borderId="0" xfId="1" applyNumberFormat="1" applyFont="1" applyAlignment="1">
      <alignment horizontal="left"/>
    </xf>
    <xf numFmtId="0" fontId="0" fillId="0" borderId="0" xfId="0" applyNumberFormat="1" applyBorder="1" applyAlignment="1">
      <alignment horizontal="left"/>
    </xf>
    <xf numFmtId="2" fontId="0" fillId="0" borderId="0" xfId="1" applyNumberFormat="1" applyFont="1" applyBorder="1" applyAlignment="1">
      <alignment horizontal="left"/>
    </xf>
    <xf numFmtId="2" fontId="0" fillId="0" borderId="0" xfId="0" applyNumberFormat="1" applyFill="1" applyAlignment="1">
      <alignment horizontal="center" vertical="top"/>
    </xf>
    <xf numFmtId="2" fontId="0" fillId="0" borderId="0" xfId="0" applyNumberFormat="1" applyFill="1" applyAlignment="1">
      <alignment horizontal="left" vertical="top"/>
    </xf>
    <xf numFmtId="2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149 GAV positive offspring by</a:t>
            </a:r>
            <a:r>
              <a:rPr lang="en-US" baseline="0"/>
              <a:t> family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'201701 fams'!$N$1</c:f>
              <c:strCache>
                <c:ptCount val="1"/>
                <c:pt idx="0">
                  <c:v>Prop.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'201701 fams'!$A$2:$A$15</c:f>
              <c:numCache>
                <c:formatCode>General</c:formatCode>
                <c:ptCount val="14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28</c:v>
                </c:pt>
                <c:pt idx="8">
                  <c:v>32</c:v>
                </c:pt>
                <c:pt idx="9">
                  <c:v>33</c:v>
                </c:pt>
                <c:pt idx="10">
                  <c:v>21</c:v>
                </c:pt>
                <c:pt idx="11">
                  <c:v>23</c:v>
                </c:pt>
                <c:pt idx="12">
                  <c:v>35</c:v>
                </c:pt>
                <c:pt idx="13">
                  <c:v>29</c:v>
                </c:pt>
              </c:numCache>
            </c:numRef>
          </c:cat>
          <c:val>
            <c:numRef>
              <c:f>'201701 fams'!$N$2:$N$15</c:f>
              <c:numCache>
                <c:formatCode>0.00</c:formatCode>
                <c:ptCount val="14"/>
                <c:pt idx="0">
                  <c:v>0.5</c:v>
                </c:pt>
                <c:pt idx="1">
                  <c:v>0.53846153846153844</c:v>
                </c:pt>
                <c:pt idx="2">
                  <c:v>0.66666666666666663</c:v>
                </c:pt>
                <c:pt idx="3">
                  <c:v>0.5</c:v>
                </c:pt>
                <c:pt idx="4">
                  <c:v>0.2857142857142857</c:v>
                </c:pt>
                <c:pt idx="5">
                  <c:v>0.6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8-4C26-9532-CFF5FC900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090344"/>
        <c:axId val="605090736"/>
      </c:barChart>
      <c:catAx>
        <c:axId val="60509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90736"/>
        <c:crosses val="autoZero"/>
        <c:auto val="1"/>
        <c:lblAlgn val="ctr"/>
        <c:lblOffset val="100"/>
        <c:noMultiLvlLbl val="0"/>
      </c:catAx>
      <c:valAx>
        <c:axId val="60509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9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Offspring GAV by family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'201701 fams'!$I$1</c:f>
              <c:strCache>
                <c:ptCount val="1"/>
                <c:pt idx="0">
                  <c:v>Offspring Mean logGAV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'201701 fams'!$J$2:$J$15</c:f>
                <c:numCache>
                  <c:formatCode>General</c:formatCode>
                  <c:ptCount val="14"/>
                  <c:pt idx="0">
                    <c:v>1.566597</c:v>
                  </c:pt>
                  <c:pt idx="1">
                    <c:v>1.1757740000000001</c:v>
                  </c:pt>
                  <c:pt idx="2">
                    <c:v>1.0701037</c:v>
                  </c:pt>
                  <c:pt idx="3">
                    <c:v>0.58188269999999997</c:v>
                  </c:pt>
                  <c:pt idx="4">
                    <c:v>0.3447228</c:v>
                  </c:pt>
                  <c:pt idx="5">
                    <c:v>1.9636188000000001</c:v>
                  </c:pt>
                  <c:pt idx="6">
                    <c:v>1.3427544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'201701 fams'!$J$2:$J$15</c:f>
                <c:numCache>
                  <c:formatCode>General</c:formatCode>
                  <c:ptCount val="14"/>
                  <c:pt idx="0">
                    <c:v>1.566597</c:v>
                  </c:pt>
                  <c:pt idx="1">
                    <c:v>1.1757740000000001</c:v>
                  </c:pt>
                  <c:pt idx="2">
                    <c:v>1.0701037</c:v>
                  </c:pt>
                  <c:pt idx="3">
                    <c:v>0.58188269999999997</c:v>
                  </c:pt>
                  <c:pt idx="4">
                    <c:v>0.3447228</c:v>
                  </c:pt>
                  <c:pt idx="5">
                    <c:v>1.9636188000000001</c:v>
                  </c:pt>
                  <c:pt idx="6">
                    <c:v>1.3427544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'201701 fams'!$A$2:$A$15</c:f>
              <c:numCache>
                <c:formatCode>General</c:formatCode>
                <c:ptCount val="14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28</c:v>
                </c:pt>
                <c:pt idx="8">
                  <c:v>32</c:v>
                </c:pt>
                <c:pt idx="9">
                  <c:v>33</c:v>
                </c:pt>
                <c:pt idx="10">
                  <c:v>21</c:v>
                </c:pt>
                <c:pt idx="11">
                  <c:v>23</c:v>
                </c:pt>
                <c:pt idx="12">
                  <c:v>35</c:v>
                </c:pt>
                <c:pt idx="13">
                  <c:v>29</c:v>
                </c:pt>
              </c:numCache>
            </c:numRef>
          </c:cat>
          <c:val>
            <c:numRef>
              <c:f>'201701 fams'!$I$2:$I$15</c:f>
              <c:numCache>
                <c:formatCode>0.00</c:formatCode>
                <c:ptCount val="14"/>
                <c:pt idx="0">
                  <c:v>4.4946900000000003</c:v>
                </c:pt>
                <c:pt idx="1">
                  <c:v>3.7823950000000002</c:v>
                </c:pt>
                <c:pt idx="2">
                  <c:v>5.2103429999999999</c:v>
                </c:pt>
                <c:pt idx="3">
                  <c:v>2.855785</c:v>
                </c:pt>
                <c:pt idx="4" formatCode="General">
                  <c:v>2.922911</c:v>
                </c:pt>
                <c:pt idx="5" formatCode="General">
                  <c:v>3.5399509999999998</c:v>
                </c:pt>
                <c:pt idx="6" formatCode="General">
                  <c:v>4.1196359999999999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2.5538829999999999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4.4785659999999998</c:v>
                </c:pt>
                <c:pt idx="13" formatCode="General">
                  <c:v>2.2430379999999999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1-4483-AC50-CFB7E479A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091520"/>
        <c:axId val="605091912"/>
      </c:barChart>
      <c:catAx>
        <c:axId val="60509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91912"/>
        <c:crosses val="autoZero"/>
        <c:auto val="1"/>
        <c:lblAlgn val="ctr"/>
        <c:lblOffset val="100"/>
        <c:noMultiLvlLbl val="0"/>
      </c:catAx>
      <c:valAx>
        <c:axId val="60509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9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149 Dam</a:t>
            </a:r>
            <a:r>
              <a:rPr lang="en-AU" baseline="0"/>
              <a:t> vs Offspring GAV Loads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'201701 fams'!$I$1</c:f>
              <c:strCache>
                <c:ptCount val="1"/>
                <c:pt idx="0">
                  <c:v>Offspring Mean logGAV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'201701 fams'!$D$2:$D$37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3.5040530146640472</c:v>
                </c:pt>
                <c:pt idx="11">
                  <c:v>3.5040530146640472</c:v>
                </c:pt>
                <c:pt idx="12">
                  <c:v>4.1627374064827531</c:v>
                </c:pt>
                <c:pt idx="13">
                  <c:v>4.2956017149345991</c:v>
                </c:pt>
                <c:pt idx="14">
                  <c:v>4.3540414897652004</c:v>
                </c:pt>
                <c:pt idx="15">
                  <c:v>4.7796770737982923</c:v>
                </c:pt>
                <c:pt idx="16">
                  <c:v>4.7796770737982923</c:v>
                </c:pt>
                <c:pt idx="17">
                  <c:v>5.1219165077183755</c:v>
                </c:pt>
                <c:pt idx="18">
                  <c:v>5.1599056942779304</c:v>
                </c:pt>
                <c:pt idx="19">
                  <c:v>5.1599056942779313</c:v>
                </c:pt>
                <c:pt idx="20">
                  <c:v>5.1784658280956899</c:v>
                </c:pt>
                <c:pt idx="21">
                  <c:v>5.3231839113714914</c:v>
                </c:pt>
                <c:pt idx="22">
                  <c:v>5.3231839113714914</c:v>
                </c:pt>
                <c:pt idx="23">
                  <c:v>5.3426834454731509</c:v>
                </c:pt>
                <c:pt idx="24">
                  <c:v>5.9652629613089152</c:v>
                </c:pt>
                <c:pt idx="25">
                  <c:v>6.0351067684696904</c:v>
                </c:pt>
                <c:pt idx="26">
                  <c:v>6.1982579781398615</c:v>
                </c:pt>
                <c:pt idx="27">
                  <c:v>6.1982579781398632</c:v>
                </c:pt>
                <c:pt idx="28">
                  <c:v>6.2932530467436871</c:v>
                </c:pt>
                <c:pt idx="29">
                  <c:v>6.293253046743688</c:v>
                </c:pt>
                <c:pt idx="30">
                  <c:v>7.1969875168613617</c:v>
                </c:pt>
                <c:pt idx="31">
                  <c:v>7.6791800927158338</c:v>
                </c:pt>
                <c:pt idx="32">
                  <c:v>7.6791800927158347</c:v>
                </c:pt>
                <c:pt idx="33">
                  <c:v>7.8090351502051334</c:v>
                </c:pt>
                <c:pt idx="34">
                  <c:v>8.1433301337344908</c:v>
                </c:pt>
                <c:pt idx="35">
                  <c:v>8.3696883552999566</c:v>
                </c:pt>
              </c:numCache>
            </c:numRef>
          </c:xVal>
          <c:yVal>
            <c:numRef>
              <c:f>'201701 fams'!$I$2:$I$37</c:f>
              <c:numCache>
                <c:formatCode>0.00</c:formatCode>
                <c:ptCount val="36"/>
                <c:pt idx="0">
                  <c:v>4.4946900000000003</c:v>
                </c:pt>
                <c:pt idx="1">
                  <c:v>3.7823950000000002</c:v>
                </c:pt>
                <c:pt idx="2">
                  <c:v>5.2103429999999999</c:v>
                </c:pt>
                <c:pt idx="3">
                  <c:v>2.855785</c:v>
                </c:pt>
                <c:pt idx="4" formatCode="General">
                  <c:v>2.922911</c:v>
                </c:pt>
                <c:pt idx="5" formatCode="General">
                  <c:v>3.5399509999999998</c:v>
                </c:pt>
                <c:pt idx="6" formatCode="General">
                  <c:v>4.1196359999999999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2.5538829999999999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4.4785659999999998</c:v>
                </c:pt>
                <c:pt idx="13" formatCode="General">
                  <c:v>2.2430379999999999</c:v>
                </c:pt>
                <c:pt idx="14">
                  <c:v>3.9199350000000002</c:v>
                </c:pt>
                <c:pt idx="15">
                  <c:v>3.0944400000000001</c:v>
                </c:pt>
                <c:pt idx="16">
                  <c:v>3.9806720000000002</c:v>
                </c:pt>
                <c:pt idx="17" formatCode="General">
                  <c:v>0</c:v>
                </c:pt>
                <c:pt idx="18">
                  <c:v>3.7839930000000002</c:v>
                </c:pt>
                <c:pt idx="19">
                  <c:v>3.9737909999999999</c:v>
                </c:pt>
                <c:pt idx="20" formatCode="General">
                  <c:v>3.2179540000000002</c:v>
                </c:pt>
                <c:pt idx="21">
                  <c:v>2.7562120000000001</c:v>
                </c:pt>
                <c:pt idx="22" formatCode="General">
                  <c:v>2.7535829999999999</c:v>
                </c:pt>
                <c:pt idx="23" formatCode="General">
                  <c:v>3.7732830000000002</c:v>
                </c:pt>
                <c:pt idx="24" formatCode="General">
                  <c:v>3.1869239999999999</c:v>
                </c:pt>
                <c:pt idx="25" formatCode="General">
                  <c:v>2.5717089999999998</c:v>
                </c:pt>
                <c:pt idx="26" formatCode="General">
                  <c:v>0</c:v>
                </c:pt>
                <c:pt idx="27" formatCode="General">
                  <c:v>3.9127160000000001</c:v>
                </c:pt>
                <c:pt idx="28">
                  <c:v>3.9899290000000001</c:v>
                </c:pt>
                <c:pt idx="29" formatCode="General">
                  <c:v>0</c:v>
                </c:pt>
                <c:pt idx="30" formatCode="General">
                  <c:v>3.8204389999999999</c:v>
                </c:pt>
                <c:pt idx="31">
                  <c:v>3.2873109999999999</c:v>
                </c:pt>
                <c:pt idx="32">
                  <c:v>4.2151040000000002</c:v>
                </c:pt>
                <c:pt idx="33" formatCode="General">
                  <c:v>0</c:v>
                </c:pt>
                <c:pt idx="34" formatCode="General">
                  <c:v>4.8187230000000003</c:v>
                </c:pt>
                <c:pt idx="35">
                  <c:v>4.2968270000000004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66-4421-8EAD-1CA6EAAD0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27840"/>
        <c:axId val="494828232"/>
      </c:scatterChart>
      <c:valAx>
        <c:axId val="49482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Dam GAV load</a:t>
                </a:r>
                <a:r>
                  <a:rPr lang="en-AU" baseline="0"/>
                  <a:t> (log10copies/ugTNA)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28232"/>
        <c:crosses val="autoZero"/>
        <c:crossBetween val="midCat"/>
      </c:valAx>
      <c:valAx>
        <c:axId val="49482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Offspring </a:t>
                </a:r>
                <a:r>
                  <a:rPr lang="en-AU" baseline="0"/>
                  <a:t>GAV load (log10copies/ug TNA)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2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149 Sire</a:t>
            </a:r>
            <a:r>
              <a:rPr lang="en-AU" baseline="0"/>
              <a:t> vs Offspring GAV Loads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'201701 fams'!$G$2:$G$37</c:f>
              <c:numCache>
                <c:formatCode>0.00</c:formatCode>
                <c:ptCount val="36"/>
                <c:pt idx="0">
                  <c:v>5.2329363395188757</c:v>
                </c:pt>
                <c:pt idx="1">
                  <c:v>3.3657726224871318</c:v>
                </c:pt>
                <c:pt idx="2">
                  <c:v>4.6639273524233849</c:v>
                </c:pt>
                <c:pt idx="3">
                  <c:v>5.7729687578191937</c:v>
                </c:pt>
                <c:pt idx="4">
                  <c:v>4.9451882153928493</c:v>
                </c:pt>
                <c:pt idx="5">
                  <c:v>3.6460409190653644</c:v>
                </c:pt>
                <c:pt idx="6">
                  <c:v>6.1728095742327822</c:v>
                </c:pt>
                <c:pt idx="7">
                  <c:v>6.4256844706810439</c:v>
                </c:pt>
                <c:pt idx="8">
                  <c:v>5.8818473630575046</c:v>
                </c:pt>
                <c:pt idx="9">
                  <c:v>0</c:v>
                </c:pt>
                <c:pt idx="10">
                  <c:v>3.7454522597403903</c:v>
                </c:pt>
                <c:pt idx="11">
                  <c:v>3.8194018354210817</c:v>
                </c:pt>
                <c:pt idx="12">
                  <c:v>6.1728095742327822</c:v>
                </c:pt>
                <c:pt idx="13">
                  <c:v>0</c:v>
                </c:pt>
                <c:pt idx="14">
                  <c:v>6.0305894000460709</c:v>
                </c:pt>
                <c:pt idx="15">
                  <c:v>3.4742381421518127</c:v>
                </c:pt>
                <c:pt idx="16">
                  <c:v>0</c:v>
                </c:pt>
                <c:pt idx="17">
                  <c:v>4.1014353416684495</c:v>
                </c:pt>
                <c:pt idx="18">
                  <c:v>3.3525329331272662</c:v>
                </c:pt>
                <c:pt idx="19">
                  <c:v>3.6460409190653644</c:v>
                </c:pt>
                <c:pt idx="20">
                  <c:v>3.3525329331272657</c:v>
                </c:pt>
                <c:pt idx="21">
                  <c:v>3.2988237768816009</c:v>
                </c:pt>
                <c:pt idx="22">
                  <c:v>3.4197705188072649</c:v>
                </c:pt>
                <c:pt idx="23">
                  <c:v>3.5917256003240441</c:v>
                </c:pt>
                <c:pt idx="24">
                  <c:v>5.3183032725442692</c:v>
                </c:pt>
                <c:pt idx="25">
                  <c:v>3.3903481368703252</c:v>
                </c:pt>
                <c:pt idx="26">
                  <c:v>3.8478480495397771</c:v>
                </c:pt>
                <c:pt idx="27">
                  <c:v>3.7725297327944403</c:v>
                </c:pt>
                <c:pt idx="28">
                  <c:v>6.03058940004607</c:v>
                </c:pt>
                <c:pt idx="29">
                  <c:v>6.1728095742327822</c:v>
                </c:pt>
                <c:pt idx="30">
                  <c:v>5.3183032725442692</c:v>
                </c:pt>
                <c:pt idx="31">
                  <c:v>3.4808801167098573</c:v>
                </c:pt>
                <c:pt idx="32">
                  <c:v>3.9805382011959729</c:v>
                </c:pt>
                <c:pt idx="33">
                  <c:v>5.4513404107019827</c:v>
                </c:pt>
                <c:pt idx="34">
                  <c:v>0</c:v>
                </c:pt>
                <c:pt idx="35">
                  <c:v>4.0740690405858455</c:v>
                </c:pt>
              </c:numCache>
            </c:numRef>
          </c:xVal>
          <c:yVal>
            <c:numRef>
              <c:f>'201701 fams'!$I$2:$I$37</c:f>
              <c:numCache>
                <c:formatCode>0.00</c:formatCode>
                <c:ptCount val="36"/>
                <c:pt idx="0">
                  <c:v>4.4946900000000003</c:v>
                </c:pt>
                <c:pt idx="1">
                  <c:v>3.7823950000000002</c:v>
                </c:pt>
                <c:pt idx="2">
                  <c:v>5.2103429999999999</c:v>
                </c:pt>
                <c:pt idx="3">
                  <c:v>2.855785</c:v>
                </c:pt>
                <c:pt idx="4" formatCode="General">
                  <c:v>2.922911</c:v>
                </c:pt>
                <c:pt idx="5" formatCode="General">
                  <c:v>3.5399509999999998</c:v>
                </c:pt>
                <c:pt idx="6" formatCode="General">
                  <c:v>4.1196359999999999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2.5538829999999999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4.4785659999999998</c:v>
                </c:pt>
                <c:pt idx="13" formatCode="General">
                  <c:v>2.2430379999999999</c:v>
                </c:pt>
                <c:pt idx="14">
                  <c:v>3.9199350000000002</c:v>
                </c:pt>
                <c:pt idx="15">
                  <c:v>3.0944400000000001</c:v>
                </c:pt>
                <c:pt idx="16">
                  <c:v>3.9806720000000002</c:v>
                </c:pt>
                <c:pt idx="17" formatCode="General">
                  <c:v>0</c:v>
                </c:pt>
                <c:pt idx="18">
                  <c:v>3.7839930000000002</c:v>
                </c:pt>
                <c:pt idx="19">
                  <c:v>3.9737909999999999</c:v>
                </c:pt>
                <c:pt idx="20" formatCode="General">
                  <c:v>3.2179540000000002</c:v>
                </c:pt>
                <c:pt idx="21">
                  <c:v>2.7562120000000001</c:v>
                </c:pt>
                <c:pt idx="22" formatCode="General">
                  <c:v>2.7535829999999999</c:v>
                </c:pt>
                <c:pt idx="23" formatCode="General">
                  <c:v>3.7732830000000002</c:v>
                </c:pt>
                <c:pt idx="24" formatCode="General">
                  <c:v>3.1869239999999999</c:v>
                </c:pt>
                <c:pt idx="25" formatCode="General">
                  <c:v>2.5717089999999998</c:v>
                </c:pt>
                <c:pt idx="26" formatCode="General">
                  <c:v>0</c:v>
                </c:pt>
                <c:pt idx="27" formatCode="General">
                  <c:v>3.9127160000000001</c:v>
                </c:pt>
                <c:pt idx="28">
                  <c:v>3.9899290000000001</c:v>
                </c:pt>
                <c:pt idx="29" formatCode="General">
                  <c:v>0</c:v>
                </c:pt>
                <c:pt idx="30" formatCode="General">
                  <c:v>3.8204389999999999</c:v>
                </c:pt>
                <c:pt idx="31">
                  <c:v>3.2873109999999999</c:v>
                </c:pt>
                <c:pt idx="32">
                  <c:v>4.2151040000000002</c:v>
                </c:pt>
                <c:pt idx="33" formatCode="General">
                  <c:v>0</c:v>
                </c:pt>
                <c:pt idx="34" formatCode="General">
                  <c:v>4.8187230000000003</c:v>
                </c:pt>
                <c:pt idx="35">
                  <c:v>4.2968270000000004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9-4F09-ADC4-A37D8A09E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29016"/>
        <c:axId val="501433176"/>
      </c:scatterChart>
      <c:valAx>
        <c:axId val="49482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Sire</a:t>
                </a:r>
                <a:r>
                  <a:rPr lang="en-AU" baseline="0"/>
                  <a:t> GAV load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33176"/>
        <c:crosses val="autoZero"/>
        <c:crossBetween val="midCat"/>
      </c:valAx>
      <c:valAx>
        <c:axId val="50143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Offspring GAV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2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121920</xdr:colOff>
      <xdr:row>1</xdr:row>
      <xdr:rowOff>19050</xdr:rowOff>
    </xdr:from>
    <xdr:to>
      <xdr:col>23</xdr:col>
      <xdr:colOff>525780</xdr:colOff>
      <xdr:row>18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112395</xdr:colOff>
      <xdr:row>18</xdr:row>
      <xdr:rowOff>188594</xdr:rowOff>
    </xdr:from>
    <xdr:to>
      <xdr:col>23</xdr:col>
      <xdr:colOff>371475</xdr:colOff>
      <xdr:row>34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556260</xdr:colOff>
      <xdr:row>37</xdr:row>
      <xdr:rowOff>175260</xdr:rowOff>
    </xdr:from>
    <xdr:to>
      <xdr:col>6</xdr:col>
      <xdr:colOff>495300</xdr:colOff>
      <xdr:row>53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563880</xdr:colOff>
      <xdr:row>53</xdr:row>
      <xdr:rowOff>45720</xdr:rowOff>
    </xdr:from>
    <xdr:to>
      <xdr:col>6</xdr:col>
      <xdr:colOff>510540</xdr:colOff>
      <xdr:row>68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workbookViewId="0">
      <selection activeCell="Q38" sqref="Q38"/>
    </sheetView>
  </sheetViews>
  <sheetFormatPr defaultRowHeight="15" x14ac:dyDescent="0.25"/>
  <cols>
    <col min="1" max="1" width="18.28515625" style="1" bestFit="1" customWidth="1"/>
    <col min="2" max="2" width="19.28515625" style="1" bestFit="1" customWidth="1"/>
    <col min="3" max="3" width="16.5703125" style="1" customWidth="1"/>
    <col min="4" max="4" width="16.5703125" style="18" customWidth="1"/>
    <col min="5" max="5" width="19.28515625" style="1" bestFit="1" customWidth="1"/>
    <col min="6" max="6" width="16.5703125" style="1" customWidth="1"/>
    <col min="7" max="7" width="16.5703125" style="18" customWidth="1"/>
    <col min="8" max="8" width="21.140625" style="14" bestFit="1" customWidth="1"/>
    <col min="9" max="9" width="20.140625" style="21" bestFit="1" customWidth="1"/>
    <col min="10" max="12" width="8.85546875" style="13"/>
    <col min="13" max="13" width="14" style="14" bestFit="1" customWidth="1"/>
    <col min="14" max="14" width="8.85546875" style="10"/>
  </cols>
  <sheetData>
    <row r="1" spans="1:14" x14ac:dyDescent="0.25">
      <c r="A1" s="1" t="s">
        <v>7</v>
      </c>
      <c r="B1" s="1" t="s">
        <v>10</v>
      </c>
      <c r="C1" s="1" t="s">
        <v>8</v>
      </c>
      <c r="D1" s="18" t="s">
        <v>70</v>
      </c>
      <c r="E1" s="1" t="s">
        <v>9</v>
      </c>
      <c r="F1" s="1" t="s">
        <v>8</v>
      </c>
      <c r="G1" s="18" t="s">
        <v>71</v>
      </c>
      <c r="H1" s="14" t="s">
        <v>11</v>
      </c>
      <c r="I1" s="20" t="s">
        <v>72</v>
      </c>
      <c r="J1" s="10" t="s">
        <v>6</v>
      </c>
      <c r="K1" s="10" t="s">
        <v>5</v>
      </c>
      <c r="L1" s="10" t="s">
        <v>4</v>
      </c>
      <c r="M1" s="14" t="s">
        <v>0</v>
      </c>
      <c r="N1" s="10" t="s">
        <v>3</v>
      </c>
    </row>
    <row r="2" spans="1:14" x14ac:dyDescent="0.25">
      <c r="A2" s="1">
        <v>5</v>
      </c>
      <c r="B2" s="4" t="s">
        <v>17</v>
      </c>
      <c r="C2" s="5" t="s">
        <v>18</v>
      </c>
      <c r="D2" s="19">
        <f t="shared" ref="D2:D37" si="0">IF(C2="ND",0,LOG10(C2))</f>
        <v>0</v>
      </c>
      <c r="E2" s="4" t="s">
        <v>44</v>
      </c>
      <c r="F2" s="5">
        <v>170976.46731318126</v>
      </c>
      <c r="G2" s="19">
        <f t="shared" ref="G2:G37" si="1">IF(F2="nd",0,LOG10(F2))</f>
        <v>5.2329363395188757</v>
      </c>
      <c r="H2" s="14">
        <v>9</v>
      </c>
      <c r="I2" s="20">
        <v>4.4946900000000003</v>
      </c>
      <c r="J2" s="10">
        <v>1.566597</v>
      </c>
      <c r="K2" s="10">
        <v>0.52219899999999997</v>
      </c>
      <c r="L2" s="10">
        <v>1.2041930999999999</v>
      </c>
      <c r="M2" s="14">
        <v>18</v>
      </c>
      <c r="N2" s="15">
        <f t="shared" ref="N2:N37" si="2">H2/M2</f>
        <v>0.5</v>
      </c>
    </row>
    <row r="3" spans="1:14" x14ac:dyDescent="0.25">
      <c r="A3" s="1">
        <v>8</v>
      </c>
      <c r="B3" s="6" t="s">
        <v>21</v>
      </c>
      <c r="C3" s="5" t="s">
        <v>18</v>
      </c>
      <c r="D3" s="19">
        <f t="shared" si="0"/>
        <v>0</v>
      </c>
      <c r="E3" s="4" t="s">
        <v>46</v>
      </c>
      <c r="F3" s="5">
        <v>2321.5210316928742</v>
      </c>
      <c r="G3" s="19">
        <f t="shared" si="1"/>
        <v>3.3657726224871318</v>
      </c>
      <c r="H3" s="14">
        <v>7</v>
      </c>
      <c r="I3" s="20">
        <v>3.7823950000000002</v>
      </c>
      <c r="J3" s="10">
        <v>1.1757740000000001</v>
      </c>
      <c r="K3" s="10">
        <v>0.44440078</v>
      </c>
      <c r="L3" s="10">
        <v>1.0874094999999999</v>
      </c>
      <c r="M3" s="14">
        <v>13</v>
      </c>
      <c r="N3" s="15">
        <f t="shared" si="2"/>
        <v>0.53846153846153844</v>
      </c>
    </row>
    <row r="4" spans="1:14" x14ac:dyDescent="0.25">
      <c r="A4" s="1">
        <v>11</v>
      </c>
      <c r="B4" s="4" t="s">
        <v>23</v>
      </c>
      <c r="C4" s="5" t="s">
        <v>18</v>
      </c>
      <c r="D4" s="19">
        <f t="shared" si="0"/>
        <v>0</v>
      </c>
      <c r="E4" s="4" t="s">
        <v>49</v>
      </c>
      <c r="F4" s="8">
        <v>46124.04130896194</v>
      </c>
      <c r="G4" s="19">
        <f t="shared" si="1"/>
        <v>4.6639273524233849</v>
      </c>
      <c r="H4" s="14">
        <v>8</v>
      </c>
      <c r="I4" s="20">
        <v>5.2103429999999999</v>
      </c>
      <c r="J4" s="10">
        <v>1.0701037</v>
      </c>
      <c r="K4" s="10">
        <v>0.37833878999999998</v>
      </c>
      <c r="L4" s="10">
        <v>0.89462909999999995</v>
      </c>
      <c r="M4" s="14">
        <v>12</v>
      </c>
      <c r="N4" s="15">
        <f t="shared" si="2"/>
        <v>0.66666666666666663</v>
      </c>
    </row>
    <row r="5" spans="1:14" x14ac:dyDescent="0.25">
      <c r="A5" s="1">
        <v>12</v>
      </c>
      <c r="B5" s="4" t="s">
        <v>24</v>
      </c>
      <c r="C5" s="5" t="s">
        <v>18</v>
      </c>
      <c r="D5" s="19">
        <f t="shared" si="0"/>
        <v>0</v>
      </c>
      <c r="E5" s="4" t="s">
        <v>50</v>
      </c>
      <c r="F5" s="9">
        <v>592882.67238273448</v>
      </c>
      <c r="G5" s="19">
        <f t="shared" si="1"/>
        <v>5.7729687578191937</v>
      </c>
      <c r="H5" s="14">
        <v>6</v>
      </c>
      <c r="I5" s="20">
        <v>2.855785</v>
      </c>
      <c r="J5" s="10">
        <v>0.58188269999999997</v>
      </c>
      <c r="K5" s="10">
        <v>0.23755261999999999</v>
      </c>
      <c r="L5" s="10">
        <v>0.61064839999999998</v>
      </c>
      <c r="M5" s="14">
        <v>12</v>
      </c>
      <c r="N5" s="15">
        <f t="shared" si="2"/>
        <v>0.5</v>
      </c>
    </row>
    <row r="6" spans="1:14" x14ac:dyDescent="0.25">
      <c r="A6" s="1">
        <v>18</v>
      </c>
      <c r="B6" s="4" t="s">
        <v>23</v>
      </c>
      <c r="C6" s="5" t="s">
        <v>18</v>
      </c>
      <c r="D6" s="19">
        <f t="shared" si="0"/>
        <v>0</v>
      </c>
      <c r="E6" s="4" t="s">
        <v>56</v>
      </c>
      <c r="F6" s="5">
        <v>88143.0786444775</v>
      </c>
      <c r="G6" s="19">
        <f t="shared" si="1"/>
        <v>4.9451882153928493</v>
      </c>
      <c r="H6" s="14">
        <v>2</v>
      </c>
      <c r="I6" s="21">
        <v>2.922911</v>
      </c>
      <c r="J6" s="13">
        <v>0.3447228</v>
      </c>
      <c r="K6" s="13">
        <v>0.24375582000000001</v>
      </c>
      <c r="L6" s="13">
        <v>3.0972113999999999</v>
      </c>
      <c r="M6" s="14">
        <v>7</v>
      </c>
      <c r="N6" s="15">
        <f t="shared" si="2"/>
        <v>0.2857142857142857</v>
      </c>
    </row>
    <row r="7" spans="1:14" x14ac:dyDescent="0.25">
      <c r="A7" s="1">
        <v>20</v>
      </c>
      <c r="B7" s="4" t="s">
        <v>21</v>
      </c>
      <c r="C7" s="5" t="s">
        <v>18</v>
      </c>
      <c r="D7" s="19">
        <f t="shared" si="0"/>
        <v>0</v>
      </c>
      <c r="E7" s="4" t="s">
        <v>51</v>
      </c>
      <c r="F7" s="5">
        <v>4426.3007483984602</v>
      </c>
      <c r="G7" s="19">
        <f t="shared" si="1"/>
        <v>3.6460409190653644</v>
      </c>
      <c r="H7" s="14">
        <v>3</v>
      </c>
      <c r="I7" s="21">
        <v>3.5399509999999998</v>
      </c>
      <c r="J7" s="13">
        <v>1.9636188000000001</v>
      </c>
      <c r="K7" s="13">
        <v>1.13369582</v>
      </c>
      <c r="L7" s="13">
        <v>4.8778994000000004</v>
      </c>
      <c r="M7" s="14">
        <v>5</v>
      </c>
      <c r="N7" s="15">
        <f t="shared" si="2"/>
        <v>0.6</v>
      </c>
    </row>
    <row r="8" spans="1:14" x14ac:dyDescent="0.25">
      <c r="A8" s="1">
        <v>22</v>
      </c>
      <c r="B8" s="4" t="s">
        <v>17</v>
      </c>
      <c r="C8" s="5" t="s">
        <v>18</v>
      </c>
      <c r="D8" s="19">
        <f t="shared" si="0"/>
        <v>0</v>
      </c>
      <c r="E8" s="4" t="s">
        <v>59</v>
      </c>
      <c r="F8" s="5">
        <v>1488708.1784254401</v>
      </c>
      <c r="G8" s="19">
        <f t="shared" si="1"/>
        <v>6.1728095742327822</v>
      </c>
      <c r="H8" s="14">
        <v>5</v>
      </c>
      <c r="I8" s="21">
        <v>4.1196359999999999</v>
      </c>
      <c r="J8" s="13">
        <v>1.3427544</v>
      </c>
      <c r="K8" s="13">
        <v>0.60049801999999997</v>
      </c>
      <c r="L8" s="13">
        <v>1.6672498</v>
      </c>
      <c r="M8" s="14">
        <v>5</v>
      </c>
      <c r="N8" s="15">
        <f t="shared" si="2"/>
        <v>1</v>
      </c>
    </row>
    <row r="9" spans="1:14" x14ac:dyDescent="0.25">
      <c r="A9" s="1">
        <v>28</v>
      </c>
      <c r="B9" s="4" t="s">
        <v>33</v>
      </c>
      <c r="C9" s="5" t="s">
        <v>18</v>
      </c>
      <c r="D9" s="19">
        <f t="shared" si="0"/>
        <v>0</v>
      </c>
      <c r="E9" s="4" t="s">
        <v>64</v>
      </c>
      <c r="F9" s="5">
        <v>2664921.8070927835</v>
      </c>
      <c r="G9" s="19">
        <f t="shared" si="1"/>
        <v>6.4256844706810439</v>
      </c>
      <c r="H9" s="14">
        <v>0</v>
      </c>
      <c r="I9" s="21" t="s">
        <v>2</v>
      </c>
      <c r="J9" s="13" t="s">
        <v>1</v>
      </c>
      <c r="K9" s="13" t="s">
        <v>1</v>
      </c>
      <c r="L9" s="13" t="s">
        <v>2</v>
      </c>
      <c r="M9" s="14">
        <v>2</v>
      </c>
      <c r="N9" s="15">
        <f t="shared" si="2"/>
        <v>0</v>
      </c>
    </row>
    <row r="10" spans="1:14" x14ac:dyDescent="0.25">
      <c r="A10" s="1">
        <v>32</v>
      </c>
      <c r="B10" s="4" t="s">
        <v>33</v>
      </c>
      <c r="C10" s="5" t="s">
        <v>18</v>
      </c>
      <c r="D10" s="19">
        <f t="shared" si="0"/>
        <v>0</v>
      </c>
      <c r="E10" s="4" t="s">
        <v>67</v>
      </c>
      <c r="F10" s="5">
        <v>761811.21714261954</v>
      </c>
      <c r="G10" s="19">
        <f t="shared" si="1"/>
        <v>5.8818473630575046</v>
      </c>
      <c r="H10" s="14">
        <v>0</v>
      </c>
      <c r="I10" s="21" t="s">
        <v>2</v>
      </c>
      <c r="J10" s="13" t="s">
        <v>1</v>
      </c>
      <c r="K10" s="13" t="s">
        <v>1</v>
      </c>
      <c r="L10" s="13" t="s">
        <v>2</v>
      </c>
      <c r="M10" s="14">
        <v>1</v>
      </c>
      <c r="N10" s="15">
        <f t="shared" si="2"/>
        <v>0</v>
      </c>
    </row>
    <row r="11" spans="1:14" x14ac:dyDescent="0.25">
      <c r="A11" s="1">
        <v>33</v>
      </c>
      <c r="B11" s="4" t="s">
        <v>36</v>
      </c>
      <c r="C11" s="5" t="s">
        <v>18</v>
      </c>
      <c r="D11" s="19">
        <f t="shared" si="0"/>
        <v>0</v>
      </c>
      <c r="E11" s="4" t="s">
        <v>65</v>
      </c>
      <c r="F11" s="5" t="s">
        <v>18</v>
      </c>
      <c r="G11" s="19">
        <f t="shared" si="1"/>
        <v>0</v>
      </c>
      <c r="H11" s="14">
        <v>1</v>
      </c>
      <c r="I11" s="21">
        <v>2.5538829999999999</v>
      </c>
      <c r="J11" s="13" t="s">
        <v>1</v>
      </c>
      <c r="K11" s="13" t="s">
        <v>1</v>
      </c>
      <c r="L11" s="13" t="s">
        <v>2</v>
      </c>
      <c r="M11" s="14">
        <v>1</v>
      </c>
      <c r="N11" s="15">
        <f t="shared" si="2"/>
        <v>1</v>
      </c>
    </row>
    <row r="12" spans="1:14" x14ac:dyDescent="0.25">
      <c r="A12" s="1">
        <v>21</v>
      </c>
      <c r="B12" s="4" t="s">
        <v>28</v>
      </c>
      <c r="C12" s="5">
        <v>3191.9274723805966</v>
      </c>
      <c r="D12" s="19">
        <f t="shared" si="0"/>
        <v>3.5040530146640472</v>
      </c>
      <c r="E12" s="4" t="s">
        <v>58</v>
      </c>
      <c r="F12" s="5">
        <v>5564.8345888960794</v>
      </c>
      <c r="G12" s="19">
        <f t="shared" si="1"/>
        <v>3.7454522597403903</v>
      </c>
      <c r="H12" s="14">
        <v>0</v>
      </c>
      <c r="I12" s="21" t="s">
        <v>2</v>
      </c>
      <c r="J12" s="13" t="s">
        <v>1</v>
      </c>
      <c r="K12" s="13" t="s">
        <v>1</v>
      </c>
      <c r="L12" s="13" t="s">
        <v>2</v>
      </c>
      <c r="M12" s="14">
        <v>5</v>
      </c>
      <c r="N12" s="15">
        <f t="shared" si="2"/>
        <v>0</v>
      </c>
    </row>
    <row r="13" spans="1:14" x14ac:dyDescent="0.25">
      <c r="A13" s="1">
        <v>23</v>
      </c>
      <c r="B13" s="4" t="s">
        <v>28</v>
      </c>
      <c r="C13" s="5">
        <v>3191.9274723805966</v>
      </c>
      <c r="D13" s="19">
        <f t="shared" si="0"/>
        <v>3.5040530146640472</v>
      </c>
      <c r="E13" s="4" t="s">
        <v>60</v>
      </c>
      <c r="F13" s="5">
        <v>6597.8408489628819</v>
      </c>
      <c r="G13" s="19">
        <f t="shared" si="1"/>
        <v>3.8194018354210817</v>
      </c>
      <c r="H13" s="14">
        <v>0</v>
      </c>
      <c r="I13" s="21" t="s">
        <v>2</v>
      </c>
      <c r="J13" s="13" t="s">
        <v>1</v>
      </c>
      <c r="K13" s="13" t="s">
        <v>1</v>
      </c>
      <c r="L13" s="13" t="s">
        <v>2</v>
      </c>
      <c r="M13" s="14">
        <v>4</v>
      </c>
      <c r="N13" s="15">
        <f t="shared" si="2"/>
        <v>0</v>
      </c>
    </row>
    <row r="14" spans="1:14" x14ac:dyDescent="0.25">
      <c r="A14" s="1">
        <v>35</v>
      </c>
      <c r="B14" s="4" t="s">
        <v>38</v>
      </c>
      <c r="C14" s="5">
        <v>14545.793121006487</v>
      </c>
      <c r="D14" s="19">
        <f t="shared" si="0"/>
        <v>4.1627374064827531</v>
      </c>
      <c r="E14" s="4" t="s">
        <v>59</v>
      </c>
      <c r="F14" s="5">
        <v>1488708.1784254401</v>
      </c>
      <c r="G14" s="19">
        <f t="shared" si="1"/>
        <v>6.1728095742327822</v>
      </c>
      <c r="H14" s="14">
        <v>1</v>
      </c>
      <c r="I14" s="21">
        <v>4.4785659999999998</v>
      </c>
      <c r="J14" s="13" t="s">
        <v>1</v>
      </c>
      <c r="K14" s="13" t="s">
        <v>1</v>
      </c>
      <c r="L14" s="13" t="s">
        <v>2</v>
      </c>
      <c r="M14" s="14">
        <v>1</v>
      </c>
      <c r="N14" s="15">
        <f t="shared" si="2"/>
        <v>1</v>
      </c>
    </row>
    <row r="15" spans="1:14" s="3" customFormat="1" x14ac:dyDescent="0.25">
      <c r="A15" s="1">
        <v>29</v>
      </c>
      <c r="B15" s="4" t="s">
        <v>34</v>
      </c>
      <c r="C15" s="5">
        <v>19751.574215130979</v>
      </c>
      <c r="D15" s="19">
        <f t="shared" si="0"/>
        <v>4.2956017149345991</v>
      </c>
      <c r="E15" s="4" t="s">
        <v>65</v>
      </c>
      <c r="F15" s="5" t="s">
        <v>18</v>
      </c>
      <c r="G15" s="19">
        <f t="shared" si="1"/>
        <v>0</v>
      </c>
      <c r="H15" s="14">
        <v>1</v>
      </c>
      <c r="I15" s="21">
        <v>2.2430379999999999</v>
      </c>
      <c r="J15" s="13" t="s">
        <v>1</v>
      </c>
      <c r="K15" s="13" t="s">
        <v>1</v>
      </c>
      <c r="L15" s="13" t="s">
        <v>2</v>
      </c>
      <c r="M15" s="14">
        <v>2</v>
      </c>
      <c r="N15" s="15">
        <f t="shared" si="2"/>
        <v>0.5</v>
      </c>
    </row>
    <row r="16" spans="1:14" x14ac:dyDescent="0.25">
      <c r="A16" s="1">
        <v>1</v>
      </c>
      <c r="B16" s="4" t="s">
        <v>12</v>
      </c>
      <c r="C16" s="5">
        <v>22596.516328245158</v>
      </c>
      <c r="D16" s="19">
        <f t="shared" si="0"/>
        <v>4.3540414897652004</v>
      </c>
      <c r="E16" s="4" t="s">
        <v>39</v>
      </c>
      <c r="F16" s="5">
        <v>1072974.4982059901</v>
      </c>
      <c r="G16" s="19">
        <f t="shared" si="1"/>
        <v>6.0305894000460709</v>
      </c>
      <c r="H16" s="14">
        <v>28</v>
      </c>
      <c r="I16" s="20">
        <v>3.9199350000000002</v>
      </c>
      <c r="J16" s="10">
        <v>1.4411858</v>
      </c>
      <c r="K16" s="10">
        <v>0.27235851999999999</v>
      </c>
      <c r="L16" s="10">
        <v>0.55883349999999998</v>
      </c>
      <c r="M16" s="14">
        <v>68</v>
      </c>
      <c r="N16" s="15">
        <f t="shared" si="2"/>
        <v>0.41176470588235292</v>
      </c>
    </row>
    <row r="17" spans="1:14" x14ac:dyDescent="0.25">
      <c r="A17" s="1">
        <v>6</v>
      </c>
      <c r="B17" s="4" t="s">
        <v>19</v>
      </c>
      <c r="C17" s="5">
        <v>60211.171035367937</v>
      </c>
      <c r="D17" s="19">
        <f t="shared" si="0"/>
        <v>4.7796770737982923</v>
      </c>
      <c r="E17" s="4" t="s">
        <v>45</v>
      </c>
      <c r="F17" s="5">
        <v>2980.15012465063</v>
      </c>
      <c r="G17" s="19">
        <f t="shared" si="1"/>
        <v>3.4742381421518127</v>
      </c>
      <c r="H17" s="14">
        <v>4</v>
      </c>
      <c r="I17" s="20">
        <v>3.0944400000000001</v>
      </c>
      <c r="J17" s="10">
        <v>0.8288198</v>
      </c>
      <c r="K17" s="10">
        <v>0.4144099</v>
      </c>
      <c r="L17" s="10">
        <v>1.3188371999999999</v>
      </c>
      <c r="M17" s="14">
        <v>16</v>
      </c>
      <c r="N17" s="15">
        <f t="shared" si="2"/>
        <v>0.25</v>
      </c>
    </row>
    <row r="18" spans="1:14" x14ac:dyDescent="0.25">
      <c r="A18" s="2">
        <v>14</v>
      </c>
      <c r="B18" s="4" t="s">
        <v>19</v>
      </c>
      <c r="C18" s="5">
        <v>60211.171035367901</v>
      </c>
      <c r="D18" s="19">
        <f t="shared" si="0"/>
        <v>4.7796770737982923</v>
      </c>
      <c r="E18" s="4" t="s">
        <v>52</v>
      </c>
      <c r="F18" s="5" t="s">
        <v>53</v>
      </c>
      <c r="G18" s="19">
        <f t="shared" si="1"/>
        <v>0</v>
      </c>
      <c r="H18" s="16">
        <v>4</v>
      </c>
      <c r="I18" s="22">
        <v>3.9806720000000002</v>
      </c>
      <c r="J18" s="11">
        <v>1.7210687</v>
      </c>
      <c r="K18" s="11">
        <v>0.86053433000000001</v>
      </c>
      <c r="L18" s="11">
        <v>2.7386043</v>
      </c>
      <c r="M18" s="16">
        <v>11</v>
      </c>
      <c r="N18" s="17">
        <f t="shared" si="2"/>
        <v>0.36363636363636365</v>
      </c>
    </row>
    <row r="19" spans="1:14" x14ac:dyDescent="0.25">
      <c r="A19" s="1">
        <v>30</v>
      </c>
      <c r="B19" s="6" t="s">
        <v>35</v>
      </c>
      <c r="C19" s="5">
        <v>132408.69575450395</v>
      </c>
      <c r="D19" s="19">
        <f t="shared" si="0"/>
        <v>5.1219165077183755</v>
      </c>
      <c r="E19" s="4" t="s">
        <v>66</v>
      </c>
      <c r="F19" s="5">
        <v>12630.930388612858</v>
      </c>
      <c r="G19" s="19">
        <f t="shared" si="1"/>
        <v>4.1014353416684495</v>
      </c>
      <c r="H19" s="14">
        <v>0</v>
      </c>
      <c r="I19" s="21" t="s">
        <v>2</v>
      </c>
      <c r="J19" s="13" t="s">
        <v>1</v>
      </c>
      <c r="K19" s="13" t="s">
        <v>1</v>
      </c>
      <c r="L19" s="13" t="s">
        <v>2</v>
      </c>
      <c r="M19" s="14">
        <v>1</v>
      </c>
      <c r="N19" s="15">
        <f t="shared" si="2"/>
        <v>0</v>
      </c>
    </row>
    <row r="20" spans="1:14" x14ac:dyDescent="0.25">
      <c r="A20" s="1">
        <v>4</v>
      </c>
      <c r="B20" s="6" t="s">
        <v>16</v>
      </c>
      <c r="C20" s="5">
        <v>144512.59319843588</v>
      </c>
      <c r="D20" s="19">
        <f t="shared" si="0"/>
        <v>5.1599056942779304</v>
      </c>
      <c r="E20" s="4" t="s">
        <v>43</v>
      </c>
      <c r="F20" s="5">
        <v>2251.8161684806319</v>
      </c>
      <c r="G20" s="19">
        <f t="shared" si="1"/>
        <v>3.3525329331272662</v>
      </c>
      <c r="H20" s="14">
        <v>10</v>
      </c>
      <c r="I20" s="20">
        <v>3.7839930000000002</v>
      </c>
      <c r="J20" s="10">
        <v>0.81444320000000003</v>
      </c>
      <c r="K20" s="10">
        <v>0.25754954000000002</v>
      </c>
      <c r="L20" s="10">
        <v>0.58261750000000001</v>
      </c>
      <c r="M20" s="14">
        <v>19</v>
      </c>
      <c r="N20" s="15">
        <f t="shared" si="2"/>
        <v>0.52631578947368418</v>
      </c>
    </row>
    <row r="21" spans="1:14" x14ac:dyDescent="0.25">
      <c r="A21" s="1">
        <v>13</v>
      </c>
      <c r="B21" s="4" t="s">
        <v>16</v>
      </c>
      <c r="C21" s="5">
        <v>144512.59319843599</v>
      </c>
      <c r="D21" s="19">
        <f t="shared" si="0"/>
        <v>5.1599056942779313</v>
      </c>
      <c r="E21" s="4" t="s">
        <v>51</v>
      </c>
      <c r="F21" s="5">
        <v>4426.3007483984602</v>
      </c>
      <c r="G21" s="19">
        <f t="shared" si="1"/>
        <v>3.6460409190653644</v>
      </c>
      <c r="H21" s="14">
        <v>10</v>
      </c>
      <c r="I21" s="20">
        <v>3.9737909999999999</v>
      </c>
      <c r="J21" s="10">
        <v>1.1774275000000001</v>
      </c>
      <c r="K21" s="10">
        <v>0.37233526</v>
      </c>
      <c r="L21" s="10">
        <v>0.8422809</v>
      </c>
      <c r="M21" s="14">
        <v>11</v>
      </c>
      <c r="N21" s="15">
        <f t="shared" si="2"/>
        <v>0.90909090909090906</v>
      </c>
    </row>
    <row r="22" spans="1:14" x14ac:dyDescent="0.25">
      <c r="A22" s="1">
        <v>16</v>
      </c>
      <c r="B22" s="4" t="s">
        <v>26</v>
      </c>
      <c r="C22" s="5">
        <v>150822.39332057224</v>
      </c>
      <c r="D22" s="19">
        <f t="shared" si="0"/>
        <v>5.1784658280956899</v>
      </c>
      <c r="E22" s="4" t="s">
        <v>43</v>
      </c>
      <c r="F22" s="5">
        <v>2251.81616848063</v>
      </c>
      <c r="G22" s="19">
        <f t="shared" si="1"/>
        <v>3.3525329331272657</v>
      </c>
      <c r="H22" s="14">
        <v>4</v>
      </c>
      <c r="I22" s="21">
        <v>3.2179540000000002</v>
      </c>
      <c r="J22" s="13">
        <v>1.1069690999999999</v>
      </c>
      <c r="K22" s="13">
        <v>0.55348454000000002</v>
      </c>
      <c r="L22" s="13">
        <v>1.7614348</v>
      </c>
      <c r="M22" s="14">
        <v>8</v>
      </c>
      <c r="N22" s="15">
        <f t="shared" si="2"/>
        <v>0.5</v>
      </c>
    </row>
    <row r="23" spans="1:14" x14ac:dyDescent="0.25">
      <c r="A23" s="1">
        <v>9</v>
      </c>
      <c r="B23" s="4" t="s">
        <v>22</v>
      </c>
      <c r="C23" s="5">
        <v>210466.95188114501</v>
      </c>
      <c r="D23" s="19">
        <f t="shared" si="0"/>
        <v>5.3231839113714914</v>
      </c>
      <c r="E23" s="4" t="s">
        <v>47</v>
      </c>
      <c r="F23" s="7">
        <v>1989.8657498618902</v>
      </c>
      <c r="G23" s="19">
        <f t="shared" si="1"/>
        <v>3.2988237768816009</v>
      </c>
      <c r="H23" s="14">
        <v>5</v>
      </c>
      <c r="I23" s="20">
        <v>2.7562120000000001</v>
      </c>
      <c r="J23" s="10">
        <v>0.16159760000000001</v>
      </c>
      <c r="K23" s="10">
        <v>7.2268639999999995E-2</v>
      </c>
      <c r="L23" s="10">
        <v>0.20064989999999999</v>
      </c>
      <c r="M23" s="14">
        <v>13</v>
      </c>
      <c r="N23" s="15">
        <f t="shared" si="2"/>
        <v>0.38461538461538464</v>
      </c>
    </row>
    <row r="24" spans="1:14" x14ac:dyDescent="0.25">
      <c r="A24" s="1">
        <v>17</v>
      </c>
      <c r="B24" s="4" t="s">
        <v>22</v>
      </c>
      <c r="C24" s="5">
        <v>210466.95188114539</v>
      </c>
      <c r="D24" s="19">
        <f t="shared" si="0"/>
        <v>5.3231839113714914</v>
      </c>
      <c r="E24" s="4" t="s">
        <v>55</v>
      </c>
      <c r="F24" s="5">
        <v>2628.8785254874656</v>
      </c>
      <c r="G24" s="19">
        <f t="shared" si="1"/>
        <v>3.4197705188072649</v>
      </c>
      <c r="H24" s="14">
        <v>1</v>
      </c>
      <c r="I24" s="21">
        <v>2.7535829999999999</v>
      </c>
      <c r="J24" s="13" t="s">
        <v>1</v>
      </c>
      <c r="K24" s="13" t="s">
        <v>1</v>
      </c>
      <c r="L24" s="13" t="s">
        <v>2</v>
      </c>
      <c r="M24" s="14">
        <v>7</v>
      </c>
      <c r="N24" s="15">
        <f t="shared" si="2"/>
        <v>0.14285714285714285</v>
      </c>
    </row>
    <row r="25" spans="1:14" x14ac:dyDescent="0.25">
      <c r="A25" s="1">
        <v>24</v>
      </c>
      <c r="B25" s="4" t="s">
        <v>29</v>
      </c>
      <c r="C25" s="5">
        <v>220132.13488065798</v>
      </c>
      <c r="D25" s="19">
        <f t="shared" si="0"/>
        <v>5.3426834454731509</v>
      </c>
      <c r="E25" s="4" t="s">
        <v>61</v>
      </c>
      <c r="F25" s="5">
        <v>3905.9402933192837</v>
      </c>
      <c r="G25" s="19">
        <f t="shared" si="1"/>
        <v>3.5917256003240441</v>
      </c>
      <c r="H25" s="14">
        <v>3</v>
      </c>
      <c r="I25" s="21">
        <v>3.7732830000000002</v>
      </c>
      <c r="J25" s="13">
        <v>1.5144681</v>
      </c>
      <c r="K25" s="13">
        <v>0.87437856000000003</v>
      </c>
      <c r="L25" s="13">
        <v>3.7621473000000001</v>
      </c>
      <c r="M25" s="14">
        <v>4</v>
      </c>
      <c r="N25" s="15">
        <f t="shared" si="2"/>
        <v>0.75</v>
      </c>
    </row>
    <row r="26" spans="1:14" x14ac:dyDescent="0.25">
      <c r="A26" s="1">
        <v>19</v>
      </c>
      <c r="B26" s="4" t="s">
        <v>27</v>
      </c>
      <c r="C26" s="5">
        <v>923130.20480725914</v>
      </c>
      <c r="D26" s="19">
        <f t="shared" si="0"/>
        <v>5.9652629613089152</v>
      </c>
      <c r="E26" s="4" t="s">
        <v>57</v>
      </c>
      <c r="F26" s="5">
        <v>208114.94690309229</v>
      </c>
      <c r="G26" s="19">
        <f t="shared" si="1"/>
        <v>5.3183032725442692</v>
      </c>
      <c r="H26" s="14">
        <v>3</v>
      </c>
      <c r="I26" s="21">
        <v>3.1869239999999999</v>
      </c>
      <c r="J26" s="13">
        <v>0.86218740000000005</v>
      </c>
      <c r="K26" s="13">
        <v>0.49778412999999999</v>
      </c>
      <c r="L26" s="13">
        <v>2.1417921999999998</v>
      </c>
      <c r="M26" s="14">
        <v>6</v>
      </c>
      <c r="N26" s="15">
        <f t="shared" si="2"/>
        <v>0.5</v>
      </c>
    </row>
    <row r="27" spans="1:14" x14ac:dyDescent="0.25">
      <c r="A27" s="1">
        <v>27</v>
      </c>
      <c r="B27" s="4" t="s">
        <v>32</v>
      </c>
      <c r="C27" s="5">
        <v>1084193.423151511</v>
      </c>
      <c r="D27" s="19">
        <f t="shared" si="0"/>
        <v>6.0351067684696904</v>
      </c>
      <c r="E27" s="4" t="s">
        <v>63</v>
      </c>
      <c r="F27" s="5">
        <v>2456.6774354946829</v>
      </c>
      <c r="G27" s="19">
        <f t="shared" si="1"/>
        <v>3.3903481368703252</v>
      </c>
      <c r="H27" s="14">
        <v>1</v>
      </c>
      <c r="I27" s="21">
        <v>2.5717089999999998</v>
      </c>
      <c r="J27" s="13" t="s">
        <v>1</v>
      </c>
      <c r="K27" s="13" t="s">
        <v>1</v>
      </c>
      <c r="L27" s="13" t="s">
        <v>2</v>
      </c>
      <c r="M27" s="14">
        <v>2</v>
      </c>
      <c r="N27" s="15">
        <f t="shared" si="2"/>
        <v>0.5</v>
      </c>
    </row>
    <row r="28" spans="1:14" x14ac:dyDescent="0.25">
      <c r="A28" s="1">
        <v>36</v>
      </c>
      <c r="B28" s="4" t="s">
        <v>31</v>
      </c>
      <c r="C28" s="5">
        <v>1578548.6754018499</v>
      </c>
      <c r="D28" s="19">
        <f t="shared" si="0"/>
        <v>6.1982579781398615</v>
      </c>
      <c r="E28" s="4" t="s">
        <v>69</v>
      </c>
      <c r="F28" s="5">
        <v>7044.4655488384615</v>
      </c>
      <c r="G28" s="19">
        <f t="shared" si="1"/>
        <v>3.8478480495397771</v>
      </c>
      <c r="H28" s="14">
        <v>0</v>
      </c>
      <c r="I28" s="21" t="s">
        <v>2</v>
      </c>
      <c r="J28" s="13" t="s">
        <v>1</v>
      </c>
      <c r="K28" s="13" t="s">
        <v>1</v>
      </c>
      <c r="L28" s="13" t="s">
        <v>1</v>
      </c>
      <c r="M28" s="14">
        <v>1</v>
      </c>
      <c r="N28" s="15">
        <f t="shared" si="2"/>
        <v>0</v>
      </c>
    </row>
    <row r="29" spans="1:14" x14ac:dyDescent="0.25">
      <c r="A29" s="1">
        <v>26</v>
      </c>
      <c r="B29" s="4" t="s">
        <v>31</v>
      </c>
      <c r="C29" s="5">
        <v>1578548.6754018536</v>
      </c>
      <c r="D29" s="19">
        <f t="shared" si="0"/>
        <v>6.1982579781398632</v>
      </c>
      <c r="E29" s="4" t="s">
        <v>62</v>
      </c>
      <c r="F29" s="5">
        <v>5922.8363458163003</v>
      </c>
      <c r="G29" s="19">
        <f t="shared" si="1"/>
        <v>3.7725297327944403</v>
      </c>
      <c r="H29" s="14">
        <v>2</v>
      </c>
      <c r="I29" s="21">
        <v>3.9127160000000001</v>
      </c>
      <c r="J29" s="13">
        <v>1.7825736999999999</v>
      </c>
      <c r="K29" s="13">
        <v>1.26046996</v>
      </c>
      <c r="L29" s="13">
        <v>16.015789399999999</v>
      </c>
      <c r="M29" s="14">
        <v>3</v>
      </c>
      <c r="N29" s="15">
        <f t="shared" si="2"/>
        <v>0.66666666666666663</v>
      </c>
    </row>
    <row r="30" spans="1:14" x14ac:dyDescent="0.25">
      <c r="A30" s="1">
        <v>7</v>
      </c>
      <c r="B30" s="4" t="s">
        <v>20</v>
      </c>
      <c r="C30" s="5">
        <v>1964504.584933677</v>
      </c>
      <c r="D30" s="19">
        <f t="shared" si="0"/>
        <v>6.2932530467436871</v>
      </c>
      <c r="E30" s="4" t="s">
        <v>39</v>
      </c>
      <c r="F30" s="5">
        <v>1072974.4982059873</v>
      </c>
      <c r="G30" s="19">
        <f t="shared" si="1"/>
        <v>6.03058940004607</v>
      </c>
      <c r="H30" s="14">
        <v>6</v>
      </c>
      <c r="I30" s="20">
        <v>3.9899290000000001</v>
      </c>
      <c r="J30" s="10">
        <v>1.5900265</v>
      </c>
      <c r="K30" s="10">
        <v>0.64912561999999996</v>
      </c>
      <c r="L30" s="10">
        <v>1.6686304999999999</v>
      </c>
      <c r="M30" s="14">
        <v>14</v>
      </c>
      <c r="N30" s="15">
        <f t="shared" si="2"/>
        <v>0.42857142857142855</v>
      </c>
    </row>
    <row r="31" spans="1:14" x14ac:dyDescent="0.25">
      <c r="A31" s="1">
        <v>31</v>
      </c>
      <c r="B31" s="4" t="s">
        <v>20</v>
      </c>
      <c r="C31" s="5">
        <v>1964504.58493368</v>
      </c>
      <c r="D31" s="19">
        <f t="shared" si="0"/>
        <v>6.293253046743688</v>
      </c>
      <c r="E31" s="4" t="s">
        <v>59</v>
      </c>
      <c r="F31" s="5">
        <v>1488708.1784254401</v>
      </c>
      <c r="G31" s="19">
        <f t="shared" si="1"/>
        <v>6.1728095742327822</v>
      </c>
      <c r="H31" s="14">
        <v>0</v>
      </c>
      <c r="I31" s="21" t="s">
        <v>2</v>
      </c>
      <c r="J31" s="13" t="s">
        <v>1</v>
      </c>
      <c r="K31" s="13" t="s">
        <v>1</v>
      </c>
      <c r="L31" s="13" t="s">
        <v>2</v>
      </c>
      <c r="M31" s="14">
        <v>1</v>
      </c>
      <c r="N31" s="15">
        <f t="shared" si="2"/>
        <v>0</v>
      </c>
    </row>
    <row r="32" spans="1:14" x14ac:dyDescent="0.25">
      <c r="A32" s="1">
        <v>25</v>
      </c>
      <c r="B32" s="4" t="s">
        <v>30</v>
      </c>
      <c r="C32" s="5">
        <v>15739376.233573573</v>
      </c>
      <c r="D32" s="19">
        <f t="shared" si="0"/>
        <v>7.1969875168613617</v>
      </c>
      <c r="E32" s="4" t="s">
        <v>57</v>
      </c>
      <c r="F32" s="5">
        <v>208114.946903092</v>
      </c>
      <c r="G32" s="19">
        <f t="shared" si="1"/>
        <v>5.3183032725442692</v>
      </c>
      <c r="H32" s="14">
        <v>2</v>
      </c>
      <c r="I32" s="21">
        <v>3.8204389999999999</v>
      </c>
      <c r="J32" s="13">
        <v>0.61494689999999996</v>
      </c>
      <c r="K32" s="13">
        <v>0.43483312000000002</v>
      </c>
      <c r="L32" s="13">
        <v>5.5250785999999996</v>
      </c>
      <c r="M32" s="14">
        <v>4</v>
      </c>
      <c r="N32" s="15">
        <f t="shared" si="2"/>
        <v>0.5</v>
      </c>
    </row>
    <row r="33" spans="1:14" x14ac:dyDescent="0.25">
      <c r="A33" s="1">
        <v>2</v>
      </c>
      <c r="B33" s="4" t="s">
        <v>14</v>
      </c>
      <c r="C33" s="5">
        <v>47772733.598849759</v>
      </c>
      <c r="D33" s="19">
        <f t="shared" si="0"/>
        <v>7.6791800927158338</v>
      </c>
      <c r="E33" s="4" t="s">
        <v>41</v>
      </c>
      <c r="F33" s="5">
        <v>3026.0779897616449</v>
      </c>
      <c r="G33" s="19">
        <f t="shared" si="1"/>
        <v>3.4808801167098573</v>
      </c>
      <c r="H33" s="14">
        <v>8</v>
      </c>
      <c r="I33" s="20">
        <v>3.2873109999999999</v>
      </c>
      <c r="J33" s="10">
        <v>1.2227619999999999</v>
      </c>
      <c r="K33" s="10">
        <v>0.43231163</v>
      </c>
      <c r="L33" s="10">
        <v>1.0222545999999999</v>
      </c>
      <c r="M33" s="14">
        <v>31</v>
      </c>
      <c r="N33" s="15">
        <f t="shared" si="2"/>
        <v>0.25806451612903225</v>
      </c>
    </row>
    <row r="34" spans="1:14" x14ac:dyDescent="0.25">
      <c r="A34" s="1">
        <v>10</v>
      </c>
      <c r="B34" s="4" t="s">
        <v>14</v>
      </c>
      <c r="C34" s="5">
        <v>47772733.598849803</v>
      </c>
      <c r="D34" s="19">
        <f t="shared" si="0"/>
        <v>7.6791800927158347</v>
      </c>
      <c r="E34" s="4" t="s">
        <v>48</v>
      </c>
      <c r="F34" s="7">
        <v>9561.7679807045733</v>
      </c>
      <c r="G34" s="19">
        <f t="shared" si="1"/>
        <v>3.9805382011959729</v>
      </c>
      <c r="H34" s="14">
        <v>7</v>
      </c>
      <c r="I34" s="20">
        <v>4.2151040000000002</v>
      </c>
      <c r="J34" s="10">
        <v>1.8441179000000001</v>
      </c>
      <c r="K34" s="10">
        <v>0.69701104000000003</v>
      </c>
      <c r="L34" s="10">
        <v>1.7055245999999999</v>
      </c>
      <c r="M34" s="14">
        <v>13</v>
      </c>
      <c r="N34" s="15">
        <f t="shared" si="2"/>
        <v>0.53846153846153844</v>
      </c>
    </row>
    <row r="35" spans="1:14" x14ac:dyDescent="0.25">
      <c r="A35" s="1">
        <v>34</v>
      </c>
      <c r="B35" s="4" t="s">
        <v>37</v>
      </c>
      <c r="C35" s="5">
        <v>64422140.432674281</v>
      </c>
      <c r="D35" s="19">
        <f t="shared" si="0"/>
        <v>7.8090351502051334</v>
      </c>
      <c r="E35" s="4" t="s">
        <v>68</v>
      </c>
      <c r="F35" s="5">
        <v>282709.50533574453</v>
      </c>
      <c r="G35" s="19">
        <f t="shared" si="1"/>
        <v>5.4513404107019827</v>
      </c>
      <c r="H35" s="14">
        <v>0</v>
      </c>
      <c r="I35" s="21" t="s">
        <v>2</v>
      </c>
      <c r="J35" s="13" t="s">
        <v>1</v>
      </c>
      <c r="K35" s="13" t="s">
        <v>1</v>
      </c>
      <c r="L35" s="13" t="s">
        <v>2</v>
      </c>
      <c r="M35" s="14">
        <v>1</v>
      </c>
      <c r="N35" s="15">
        <f t="shared" si="2"/>
        <v>0</v>
      </c>
    </row>
    <row r="36" spans="1:14" x14ac:dyDescent="0.25">
      <c r="A36" s="2">
        <v>15</v>
      </c>
      <c r="B36" s="4" t="s">
        <v>25</v>
      </c>
      <c r="C36" s="5">
        <v>139100962.07075241</v>
      </c>
      <c r="D36" s="19">
        <f t="shared" si="0"/>
        <v>8.1433301337344908</v>
      </c>
      <c r="E36" s="4" t="s">
        <v>54</v>
      </c>
      <c r="F36" s="5" t="s">
        <v>53</v>
      </c>
      <c r="G36" s="19">
        <f t="shared" si="1"/>
        <v>0</v>
      </c>
      <c r="H36" s="16">
        <v>8</v>
      </c>
      <c r="I36" s="23">
        <v>4.8187230000000003</v>
      </c>
      <c r="J36" s="12">
        <v>1.2919107000000001</v>
      </c>
      <c r="K36" s="12">
        <v>0.45675939999999998</v>
      </c>
      <c r="L36" s="12">
        <v>1.0800643999999999</v>
      </c>
      <c r="M36" s="16">
        <v>9</v>
      </c>
      <c r="N36" s="17">
        <f t="shared" si="2"/>
        <v>0.88888888888888884</v>
      </c>
    </row>
    <row r="37" spans="1:14" x14ac:dyDescent="0.25">
      <c r="A37" s="1">
        <v>3</v>
      </c>
      <c r="B37" s="4" t="s">
        <v>15</v>
      </c>
      <c r="C37" s="5">
        <v>234254722.72360972</v>
      </c>
      <c r="D37" s="19">
        <f t="shared" si="0"/>
        <v>8.3696883552999566</v>
      </c>
      <c r="E37" s="4" t="s">
        <v>42</v>
      </c>
      <c r="F37" s="5">
        <v>11859.572669718278</v>
      </c>
      <c r="G37" s="19">
        <f t="shared" si="1"/>
        <v>4.0740690405858455</v>
      </c>
      <c r="H37" s="14">
        <v>11</v>
      </c>
      <c r="I37" s="20">
        <v>4.2968270000000004</v>
      </c>
      <c r="J37" s="10">
        <v>1.3489716</v>
      </c>
      <c r="K37" s="10">
        <v>0.40673023000000003</v>
      </c>
      <c r="L37" s="10">
        <v>0.90625140000000004</v>
      </c>
      <c r="M37" s="14">
        <v>26</v>
      </c>
      <c r="N37" s="15">
        <f t="shared" si="2"/>
        <v>0.42307692307692307</v>
      </c>
    </row>
  </sheetData>
  <sortState xmlns:xlrd2="http://schemas.microsoft.com/office/spreadsheetml/2017/richdata2" ref="A2:N37">
    <sortCondition ref="D2:D3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"/>
  <sheetViews>
    <sheetView workbookViewId="0">
      <selection activeCell="B3" sqref="B3"/>
    </sheetView>
  </sheetViews>
  <sheetFormatPr defaultRowHeight="15" x14ac:dyDescent="0.25"/>
  <cols>
    <col min="1" max="1" width="19.28515625" bestFit="1" customWidth="1"/>
  </cols>
  <sheetData>
    <row r="1" spans="1:4" x14ac:dyDescent="0.25">
      <c r="A1" s="4" t="s">
        <v>51</v>
      </c>
      <c r="B1" s="5">
        <v>4426.3007483984602</v>
      </c>
      <c r="C1">
        <v>13</v>
      </c>
      <c r="D1" t="s">
        <v>40</v>
      </c>
    </row>
    <row r="2" spans="1:4" x14ac:dyDescent="0.25">
      <c r="A2" s="4" t="s">
        <v>51</v>
      </c>
      <c r="B2" s="5">
        <v>4426.3007483984602</v>
      </c>
      <c r="C2">
        <v>20</v>
      </c>
      <c r="D2" t="s">
        <v>40</v>
      </c>
    </row>
    <row r="3" spans="1:4" x14ac:dyDescent="0.25">
      <c r="A3" s="4" t="s">
        <v>43</v>
      </c>
      <c r="B3" s="5">
        <v>2251.8161684806319</v>
      </c>
      <c r="C3">
        <v>4</v>
      </c>
      <c r="D3" t="s">
        <v>40</v>
      </c>
    </row>
    <row r="4" spans="1:4" x14ac:dyDescent="0.25">
      <c r="A4" s="4" t="s">
        <v>43</v>
      </c>
      <c r="B4" s="5">
        <v>2251.81616848063</v>
      </c>
      <c r="C4">
        <v>16</v>
      </c>
      <c r="D4" t="s">
        <v>40</v>
      </c>
    </row>
    <row r="5" spans="1:4" x14ac:dyDescent="0.25">
      <c r="A5" s="4" t="s">
        <v>46</v>
      </c>
      <c r="B5" s="5">
        <v>2321.5210316928742</v>
      </c>
      <c r="C5">
        <v>8</v>
      </c>
      <c r="D5" t="s">
        <v>40</v>
      </c>
    </row>
    <row r="6" spans="1:4" x14ac:dyDescent="0.25">
      <c r="A6" s="4" t="s">
        <v>52</v>
      </c>
      <c r="B6" s="5" t="s">
        <v>53</v>
      </c>
      <c r="C6">
        <v>14</v>
      </c>
      <c r="D6" t="s">
        <v>40</v>
      </c>
    </row>
    <row r="7" spans="1:4" x14ac:dyDescent="0.25">
      <c r="A7" s="4" t="s">
        <v>45</v>
      </c>
      <c r="B7" s="5">
        <v>2980.15012465063</v>
      </c>
      <c r="C7">
        <v>6</v>
      </c>
      <c r="D7" t="s">
        <v>40</v>
      </c>
    </row>
    <row r="8" spans="1:4" x14ac:dyDescent="0.25">
      <c r="A8" s="4" t="s">
        <v>66</v>
      </c>
      <c r="B8" s="5">
        <v>12630.930388612858</v>
      </c>
      <c r="C8">
        <v>30</v>
      </c>
      <c r="D8" t="s">
        <v>40</v>
      </c>
    </row>
    <row r="9" spans="1:4" x14ac:dyDescent="0.25">
      <c r="A9" s="4" t="s">
        <v>61</v>
      </c>
      <c r="B9" s="5">
        <v>3905.9402933192837</v>
      </c>
      <c r="C9">
        <v>24</v>
      </c>
      <c r="D9" t="s">
        <v>40</v>
      </c>
    </row>
    <row r="10" spans="1:4" x14ac:dyDescent="0.25">
      <c r="A10" s="4" t="s">
        <v>56</v>
      </c>
      <c r="B10" s="5">
        <v>88143.0786444775</v>
      </c>
      <c r="C10">
        <v>18</v>
      </c>
      <c r="D10" t="s">
        <v>40</v>
      </c>
    </row>
    <row r="11" spans="1:4" x14ac:dyDescent="0.25">
      <c r="A11" s="4" t="s">
        <v>54</v>
      </c>
      <c r="B11" s="5" t="s">
        <v>53</v>
      </c>
      <c r="C11">
        <v>15</v>
      </c>
      <c r="D11" t="s">
        <v>40</v>
      </c>
    </row>
    <row r="12" spans="1:4" x14ac:dyDescent="0.25">
      <c r="A12" s="4" t="s">
        <v>63</v>
      </c>
      <c r="B12" s="5">
        <v>2456.6774354946829</v>
      </c>
      <c r="C12">
        <v>27</v>
      </c>
      <c r="D12" t="s">
        <v>40</v>
      </c>
    </row>
    <row r="13" spans="1:4" x14ac:dyDescent="0.25">
      <c r="A13" s="4" t="s">
        <v>41</v>
      </c>
      <c r="B13" s="5">
        <v>3026.0779897616449</v>
      </c>
      <c r="C13">
        <v>2</v>
      </c>
      <c r="D13" t="s">
        <v>40</v>
      </c>
    </row>
    <row r="14" spans="1:4" x14ac:dyDescent="0.25">
      <c r="A14" s="4" t="s">
        <v>48</v>
      </c>
      <c r="B14" s="7">
        <v>9561.7679807045733</v>
      </c>
      <c r="C14">
        <v>10</v>
      </c>
      <c r="D14" t="s">
        <v>40</v>
      </c>
    </row>
    <row r="15" spans="1:4" x14ac:dyDescent="0.25">
      <c r="A15" s="4" t="s">
        <v>62</v>
      </c>
      <c r="B15" s="5">
        <v>5922.8363458163003</v>
      </c>
      <c r="C15">
        <v>26</v>
      </c>
      <c r="D15" t="s">
        <v>40</v>
      </c>
    </row>
    <row r="16" spans="1:4" x14ac:dyDescent="0.25">
      <c r="A16" s="4" t="s">
        <v>60</v>
      </c>
      <c r="B16" s="5">
        <v>6597.8408489628819</v>
      </c>
      <c r="C16">
        <v>23</v>
      </c>
      <c r="D16" t="s">
        <v>40</v>
      </c>
    </row>
    <row r="17" spans="1:4" x14ac:dyDescent="0.25">
      <c r="A17" s="4" t="s">
        <v>58</v>
      </c>
      <c r="B17" s="5">
        <v>5564.8345888960794</v>
      </c>
      <c r="C17">
        <v>21</v>
      </c>
      <c r="D17" t="s">
        <v>40</v>
      </c>
    </row>
    <row r="18" spans="1:4" x14ac:dyDescent="0.25">
      <c r="A18" s="4" t="s">
        <v>47</v>
      </c>
      <c r="B18" s="7">
        <v>1989.8657498618902</v>
      </c>
      <c r="C18">
        <v>9</v>
      </c>
      <c r="D18" t="s">
        <v>40</v>
      </c>
    </row>
    <row r="19" spans="1:4" x14ac:dyDescent="0.25">
      <c r="A19" s="4" t="s">
        <v>55</v>
      </c>
      <c r="B19" s="5">
        <v>2628.8785254874656</v>
      </c>
      <c r="C19">
        <v>17</v>
      </c>
      <c r="D19" t="s">
        <v>40</v>
      </c>
    </row>
    <row r="20" spans="1:4" x14ac:dyDescent="0.25">
      <c r="A20" s="4" t="s">
        <v>65</v>
      </c>
      <c r="B20" s="5" t="s">
        <v>18</v>
      </c>
      <c r="C20">
        <v>29</v>
      </c>
      <c r="D20" t="s">
        <v>40</v>
      </c>
    </row>
    <row r="21" spans="1:4" x14ac:dyDescent="0.25">
      <c r="A21" s="4" t="s">
        <v>65</v>
      </c>
      <c r="B21" s="5" t="s">
        <v>18</v>
      </c>
      <c r="C21">
        <v>33</v>
      </c>
      <c r="D21" t="s">
        <v>40</v>
      </c>
    </row>
    <row r="22" spans="1:4" x14ac:dyDescent="0.25">
      <c r="A22" s="4" t="s">
        <v>42</v>
      </c>
      <c r="B22" s="5">
        <v>11859.572669718278</v>
      </c>
      <c r="C22">
        <v>3</v>
      </c>
      <c r="D22" t="s">
        <v>40</v>
      </c>
    </row>
    <row r="23" spans="1:4" x14ac:dyDescent="0.25">
      <c r="A23" s="4" t="s">
        <v>64</v>
      </c>
      <c r="B23" s="5">
        <v>2664921.8070927835</v>
      </c>
      <c r="C23">
        <v>28</v>
      </c>
      <c r="D23" t="s">
        <v>40</v>
      </c>
    </row>
    <row r="24" spans="1:4" x14ac:dyDescent="0.25">
      <c r="A24" s="4" t="s">
        <v>39</v>
      </c>
      <c r="B24" s="5">
        <v>1072974.4982059901</v>
      </c>
      <c r="C24">
        <v>1</v>
      </c>
      <c r="D24" t="s">
        <v>40</v>
      </c>
    </row>
    <row r="25" spans="1:4" x14ac:dyDescent="0.25">
      <c r="A25" s="4" t="s">
        <v>39</v>
      </c>
      <c r="B25" s="5">
        <v>1072974.4982059873</v>
      </c>
      <c r="C25">
        <v>7</v>
      </c>
      <c r="D25" t="s">
        <v>40</v>
      </c>
    </row>
    <row r="26" spans="1:4" x14ac:dyDescent="0.25">
      <c r="A26" s="4" t="s">
        <v>50</v>
      </c>
      <c r="B26" s="9">
        <v>592882.67238273448</v>
      </c>
      <c r="C26">
        <v>12</v>
      </c>
      <c r="D26" t="s">
        <v>40</v>
      </c>
    </row>
    <row r="27" spans="1:4" x14ac:dyDescent="0.25">
      <c r="A27" s="4" t="s">
        <v>44</v>
      </c>
      <c r="B27" s="5">
        <v>170976.46731318126</v>
      </c>
      <c r="C27">
        <v>5</v>
      </c>
      <c r="D27" t="s">
        <v>40</v>
      </c>
    </row>
    <row r="28" spans="1:4" x14ac:dyDescent="0.25">
      <c r="A28" s="4" t="s">
        <v>49</v>
      </c>
      <c r="B28" s="8">
        <v>46124.04130896194</v>
      </c>
      <c r="C28">
        <v>11</v>
      </c>
      <c r="D28" t="s">
        <v>40</v>
      </c>
    </row>
    <row r="29" spans="1:4" x14ac:dyDescent="0.25">
      <c r="A29" s="4" t="s">
        <v>59</v>
      </c>
      <c r="B29" s="5">
        <v>1488708.1784254401</v>
      </c>
      <c r="C29">
        <v>22</v>
      </c>
      <c r="D29" t="s">
        <v>40</v>
      </c>
    </row>
    <row r="30" spans="1:4" x14ac:dyDescent="0.25">
      <c r="A30" s="4" t="s">
        <v>59</v>
      </c>
      <c r="B30" s="5">
        <v>1488708.1784254401</v>
      </c>
      <c r="C30">
        <v>31</v>
      </c>
      <c r="D30" t="s">
        <v>40</v>
      </c>
    </row>
    <row r="31" spans="1:4" x14ac:dyDescent="0.25">
      <c r="A31" s="4" t="s">
        <v>59</v>
      </c>
      <c r="B31" s="5">
        <v>1488708.1784254401</v>
      </c>
      <c r="C31">
        <v>35</v>
      </c>
      <c r="D31" t="s">
        <v>40</v>
      </c>
    </row>
    <row r="32" spans="1:4" x14ac:dyDescent="0.25">
      <c r="A32" s="4" t="s">
        <v>68</v>
      </c>
      <c r="B32" s="5">
        <v>282709.50533574453</v>
      </c>
      <c r="C32">
        <v>34</v>
      </c>
      <c r="D32" t="s">
        <v>40</v>
      </c>
    </row>
    <row r="33" spans="1:4" x14ac:dyDescent="0.25">
      <c r="A33" s="4" t="s">
        <v>67</v>
      </c>
      <c r="B33" s="5">
        <v>761811.21714261954</v>
      </c>
      <c r="C33">
        <v>32</v>
      </c>
      <c r="D33" t="s">
        <v>40</v>
      </c>
    </row>
    <row r="34" spans="1:4" x14ac:dyDescent="0.25">
      <c r="A34" s="4" t="s">
        <v>57</v>
      </c>
      <c r="B34" s="5">
        <v>208114.94690309229</v>
      </c>
      <c r="C34">
        <v>19</v>
      </c>
      <c r="D34" t="s">
        <v>40</v>
      </c>
    </row>
    <row r="35" spans="1:4" x14ac:dyDescent="0.25">
      <c r="A35" s="4" t="s">
        <v>57</v>
      </c>
      <c r="B35" s="5">
        <v>208114.946903092</v>
      </c>
      <c r="C35">
        <v>25</v>
      </c>
      <c r="D35" t="s">
        <v>40</v>
      </c>
    </row>
    <row r="36" spans="1:4" x14ac:dyDescent="0.25">
      <c r="A36" s="4" t="s">
        <v>69</v>
      </c>
      <c r="B36" s="5">
        <v>7044.4655488384615</v>
      </c>
      <c r="C36">
        <v>36</v>
      </c>
      <c r="D36" t="s">
        <v>40</v>
      </c>
    </row>
  </sheetData>
  <sortState xmlns:xlrd2="http://schemas.microsoft.com/office/spreadsheetml/2017/richdata2" ref="A1:D36">
    <sortCondition ref="A1:A3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6"/>
  <sheetViews>
    <sheetView workbookViewId="0">
      <selection activeCell="J20" sqref="J20"/>
    </sheetView>
  </sheetViews>
  <sheetFormatPr defaultRowHeight="15" x14ac:dyDescent="0.25"/>
  <cols>
    <col min="1" max="1" width="19.28515625" bestFit="1" customWidth="1"/>
  </cols>
  <sheetData>
    <row r="1" spans="1:4" x14ac:dyDescent="0.25">
      <c r="A1" s="6" t="s">
        <v>16</v>
      </c>
      <c r="B1" s="5">
        <v>144512.59319843588</v>
      </c>
      <c r="C1">
        <v>4</v>
      </c>
      <c r="D1" t="s">
        <v>13</v>
      </c>
    </row>
    <row r="2" spans="1:4" x14ac:dyDescent="0.25">
      <c r="A2" s="4" t="s">
        <v>16</v>
      </c>
      <c r="B2" s="5">
        <v>144512.59319843599</v>
      </c>
      <c r="C2">
        <v>13</v>
      </c>
      <c r="D2" t="s">
        <v>13</v>
      </c>
    </row>
    <row r="3" spans="1:4" x14ac:dyDescent="0.25">
      <c r="A3" s="6" t="s">
        <v>21</v>
      </c>
      <c r="B3" s="5" t="s">
        <v>18</v>
      </c>
      <c r="C3">
        <v>8</v>
      </c>
      <c r="D3" t="s">
        <v>13</v>
      </c>
    </row>
    <row r="4" spans="1:4" x14ac:dyDescent="0.25">
      <c r="A4" s="4" t="s">
        <v>21</v>
      </c>
      <c r="B4" s="5" t="s">
        <v>18</v>
      </c>
      <c r="C4">
        <v>20</v>
      </c>
      <c r="D4" t="s">
        <v>13</v>
      </c>
    </row>
    <row r="5" spans="1:4" x14ac:dyDescent="0.25">
      <c r="A5" s="6" t="s">
        <v>35</v>
      </c>
      <c r="B5" s="5">
        <v>132408.69575450395</v>
      </c>
      <c r="C5">
        <v>30</v>
      </c>
      <c r="D5" t="s">
        <v>13</v>
      </c>
    </row>
    <row r="6" spans="1:4" x14ac:dyDescent="0.25">
      <c r="A6" s="4" t="s">
        <v>19</v>
      </c>
      <c r="B6" s="5">
        <v>60211.171035367937</v>
      </c>
      <c r="C6">
        <v>6</v>
      </c>
      <c r="D6" t="s">
        <v>13</v>
      </c>
    </row>
    <row r="7" spans="1:4" x14ac:dyDescent="0.25">
      <c r="A7" s="4" t="s">
        <v>19</v>
      </c>
      <c r="B7" s="5">
        <v>60211.171035367901</v>
      </c>
      <c r="C7">
        <v>14</v>
      </c>
      <c r="D7" t="s">
        <v>13</v>
      </c>
    </row>
    <row r="8" spans="1:4" x14ac:dyDescent="0.25">
      <c r="A8" s="4" t="s">
        <v>28</v>
      </c>
      <c r="B8" s="5">
        <v>3191.9274723805966</v>
      </c>
      <c r="C8">
        <v>21</v>
      </c>
      <c r="D8" t="s">
        <v>13</v>
      </c>
    </row>
    <row r="9" spans="1:4" x14ac:dyDescent="0.25">
      <c r="A9" s="4" t="s">
        <v>28</v>
      </c>
      <c r="B9" s="5">
        <v>3191.9274723805966</v>
      </c>
      <c r="C9">
        <v>23</v>
      </c>
      <c r="D9" t="s">
        <v>13</v>
      </c>
    </row>
    <row r="10" spans="1:4" x14ac:dyDescent="0.25">
      <c r="A10" s="4" t="s">
        <v>22</v>
      </c>
      <c r="B10" s="5">
        <v>210466.95188114501</v>
      </c>
      <c r="C10">
        <v>9</v>
      </c>
      <c r="D10" t="s">
        <v>13</v>
      </c>
    </row>
    <row r="11" spans="1:4" x14ac:dyDescent="0.25">
      <c r="A11" s="4" t="s">
        <v>22</v>
      </c>
      <c r="B11" s="5">
        <v>210466.95188114539</v>
      </c>
      <c r="C11">
        <v>17</v>
      </c>
      <c r="D11" t="s">
        <v>13</v>
      </c>
    </row>
    <row r="12" spans="1:4" x14ac:dyDescent="0.25">
      <c r="A12" s="4" t="s">
        <v>25</v>
      </c>
      <c r="B12" s="5">
        <v>139100962.07075241</v>
      </c>
      <c r="C12">
        <v>15</v>
      </c>
      <c r="D12" t="s">
        <v>13</v>
      </c>
    </row>
    <row r="13" spans="1:4" x14ac:dyDescent="0.25">
      <c r="A13" s="4" t="s">
        <v>32</v>
      </c>
      <c r="B13" s="5">
        <v>1084193.423151511</v>
      </c>
      <c r="C13">
        <v>27</v>
      </c>
      <c r="D13" t="s">
        <v>13</v>
      </c>
    </row>
    <row r="14" spans="1:4" x14ac:dyDescent="0.25">
      <c r="A14" s="4" t="s">
        <v>29</v>
      </c>
      <c r="B14" s="5">
        <v>220132.13488065798</v>
      </c>
      <c r="C14">
        <v>24</v>
      </c>
      <c r="D14" t="s">
        <v>13</v>
      </c>
    </row>
    <row r="15" spans="1:4" x14ac:dyDescent="0.25">
      <c r="A15" s="4" t="s">
        <v>26</v>
      </c>
      <c r="B15" s="5">
        <v>150822.39332057224</v>
      </c>
      <c r="C15">
        <v>16</v>
      </c>
      <c r="D15" t="s">
        <v>13</v>
      </c>
    </row>
    <row r="16" spans="1:4" x14ac:dyDescent="0.25">
      <c r="A16" s="4" t="s">
        <v>20</v>
      </c>
      <c r="B16" s="5">
        <v>1964504.584933677</v>
      </c>
      <c r="C16">
        <v>7</v>
      </c>
      <c r="D16" t="s">
        <v>13</v>
      </c>
    </row>
    <row r="17" spans="1:4" x14ac:dyDescent="0.25">
      <c r="A17" s="4" t="s">
        <v>20</v>
      </c>
      <c r="B17" s="5">
        <v>1964504.58493368</v>
      </c>
      <c r="C17">
        <v>31</v>
      </c>
      <c r="D17" t="s">
        <v>13</v>
      </c>
    </row>
    <row r="18" spans="1:4" x14ac:dyDescent="0.25">
      <c r="A18" s="4" t="s">
        <v>23</v>
      </c>
      <c r="B18" s="5" t="s">
        <v>18</v>
      </c>
      <c r="C18">
        <v>11</v>
      </c>
      <c r="D18" t="s">
        <v>13</v>
      </c>
    </row>
    <row r="19" spans="1:4" x14ac:dyDescent="0.25">
      <c r="A19" s="4" t="s">
        <v>23</v>
      </c>
      <c r="B19" s="5" t="s">
        <v>18</v>
      </c>
      <c r="C19">
        <v>18</v>
      </c>
      <c r="D19" t="s">
        <v>13</v>
      </c>
    </row>
    <row r="20" spans="1:4" x14ac:dyDescent="0.25">
      <c r="A20" s="4" t="s">
        <v>33</v>
      </c>
      <c r="B20" s="5" t="s">
        <v>18</v>
      </c>
      <c r="C20">
        <v>28</v>
      </c>
      <c r="D20" t="s">
        <v>13</v>
      </c>
    </row>
    <row r="21" spans="1:4" x14ac:dyDescent="0.25">
      <c r="A21" s="4" t="s">
        <v>33</v>
      </c>
      <c r="B21" s="5" t="s">
        <v>18</v>
      </c>
      <c r="C21">
        <v>32</v>
      </c>
      <c r="D21" t="s">
        <v>13</v>
      </c>
    </row>
    <row r="22" spans="1:4" x14ac:dyDescent="0.25">
      <c r="A22" s="4" t="s">
        <v>12</v>
      </c>
      <c r="B22" s="5">
        <v>22596.516328245158</v>
      </c>
      <c r="C22">
        <v>1</v>
      </c>
      <c r="D22" t="s">
        <v>13</v>
      </c>
    </row>
    <row r="23" spans="1:4" x14ac:dyDescent="0.25">
      <c r="A23" s="4" t="s">
        <v>27</v>
      </c>
      <c r="B23" s="5">
        <v>923130.20480725914</v>
      </c>
      <c r="C23">
        <v>19</v>
      </c>
      <c r="D23" t="s">
        <v>13</v>
      </c>
    </row>
    <row r="24" spans="1:4" x14ac:dyDescent="0.25">
      <c r="A24" s="4" t="s">
        <v>15</v>
      </c>
      <c r="B24" s="5">
        <v>234254722.72360972</v>
      </c>
      <c r="C24">
        <v>3</v>
      </c>
      <c r="D24" t="s">
        <v>13</v>
      </c>
    </row>
    <row r="25" spans="1:4" x14ac:dyDescent="0.25">
      <c r="A25" s="4" t="s">
        <v>30</v>
      </c>
      <c r="B25" s="5">
        <v>15739376.233573573</v>
      </c>
      <c r="C25">
        <v>25</v>
      </c>
      <c r="D25" t="s">
        <v>13</v>
      </c>
    </row>
    <row r="26" spans="1:4" x14ac:dyDescent="0.25">
      <c r="A26" s="4" t="s">
        <v>24</v>
      </c>
      <c r="B26" s="5" t="s">
        <v>18</v>
      </c>
      <c r="C26">
        <v>12</v>
      </c>
      <c r="D26" t="s">
        <v>13</v>
      </c>
    </row>
    <row r="27" spans="1:4" x14ac:dyDescent="0.25">
      <c r="A27" s="4" t="s">
        <v>36</v>
      </c>
      <c r="B27" s="5" t="s">
        <v>18</v>
      </c>
      <c r="C27">
        <v>33</v>
      </c>
      <c r="D27" t="s">
        <v>13</v>
      </c>
    </row>
    <row r="28" spans="1:4" x14ac:dyDescent="0.25">
      <c r="A28" s="4" t="s">
        <v>14</v>
      </c>
      <c r="B28" s="5">
        <v>47772733.598849759</v>
      </c>
      <c r="C28">
        <v>2</v>
      </c>
      <c r="D28" t="s">
        <v>13</v>
      </c>
    </row>
    <row r="29" spans="1:4" x14ac:dyDescent="0.25">
      <c r="A29" s="4" t="s">
        <v>14</v>
      </c>
      <c r="B29" s="5">
        <v>47772733.598849803</v>
      </c>
      <c r="C29">
        <v>10</v>
      </c>
      <c r="D29" t="s">
        <v>13</v>
      </c>
    </row>
    <row r="30" spans="1:4" x14ac:dyDescent="0.25">
      <c r="A30" s="4" t="s">
        <v>37</v>
      </c>
      <c r="B30" s="5">
        <v>64422140.432674281</v>
      </c>
      <c r="C30">
        <v>34</v>
      </c>
      <c r="D30" t="s">
        <v>13</v>
      </c>
    </row>
    <row r="31" spans="1:4" x14ac:dyDescent="0.25">
      <c r="A31" s="4" t="s">
        <v>17</v>
      </c>
      <c r="B31" s="5" t="s">
        <v>18</v>
      </c>
      <c r="C31">
        <v>5</v>
      </c>
      <c r="D31" t="s">
        <v>13</v>
      </c>
    </row>
    <row r="32" spans="1:4" x14ac:dyDescent="0.25">
      <c r="A32" s="4" t="s">
        <v>17</v>
      </c>
      <c r="B32" s="5" t="s">
        <v>18</v>
      </c>
      <c r="C32">
        <v>22</v>
      </c>
      <c r="D32" t="s">
        <v>13</v>
      </c>
    </row>
    <row r="33" spans="1:4" x14ac:dyDescent="0.25">
      <c r="A33" s="4" t="s">
        <v>38</v>
      </c>
      <c r="B33" s="5">
        <v>14545.793121006487</v>
      </c>
      <c r="C33">
        <v>35</v>
      </c>
      <c r="D33" t="s">
        <v>13</v>
      </c>
    </row>
    <row r="34" spans="1:4" x14ac:dyDescent="0.25">
      <c r="A34" s="4" t="s">
        <v>31</v>
      </c>
      <c r="B34" s="5">
        <v>1578548.6754018536</v>
      </c>
      <c r="C34">
        <v>26</v>
      </c>
      <c r="D34" t="s">
        <v>13</v>
      </c>
    </row>
    <row r="35" spans="1:4" x14ac:dyDescent="0.25">
      <c r="A35" s="4" t="s">
        <v>31</v>
      </c>
      <c r="B35" s="5">
        <v>1578548.6754018499</v>
      </c>
      <c r="C35">
        <v>36</v>
      </c>
      <c r="D35" t="s">
        <v>13</v>
      </c>
    </row>
    <row r="36" spans="1:4" x14ac:dyDescent="0.25">
      <c r="A36" s="4" t="s">
        <v>34</v>
      </c>
      <c r="B36" s="5">
        <v>19751.574215130979</v>
      </c>
      <c r="C36">
        <v>29</v>
      </c>
      <c r="D36" t="s">
        <v>13</v>
      </c>
    </row>
  </sheetData>
  <sortState xmlns:xlrd2="http://schemas.microsoft.com/office/spreadsheetml/2017/richdata2" ref="A1:D36">
    <sortCondition ref="A1:A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201701 fams</vt:lpstr>
      <vt:lpstr>sire only</vt:lpstr>
      <vt:lpstr>dam only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Cheryl (A&amp;F, St. Lucia)</dc:creator>
  <cp:lastModifiedBy>Tan, Cheryl (A&amp;F, St. Lucia)</cp:lastModifiedBy>
  <dcterms:created xsi:type="dcterms:W3CDTF">2018-05-01T06:14:29Z</dcterms:created>
  <dcterms:modified xsi:type="dcterms:W3CDTF">2019-10-31T05:36:13Z</dcterms:modified>
</cp:coreProperties>
</file>