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/>
  </bookViews>
  <sheets>
    <sheet name="Green-Kubo Zero Shear" sheetId="2" r:id="rId1"/>
    <sheet name="LE-BC Viscosit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E10" i="2"/>
  <c r="M2" i="2"/>
  <c r="L2" i="2"/>
  <c r="E3" i="1" l="1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9" i="2"/>
  <c r="E8" i="2"/>
  <c r="E7" i="2"/>
  <c r="E6" i="2"/>
  <c r="E5" i="2"/>
  <c r="E4" i="2"/>
  <c r="E3" i="2"/>
  <c r="E22" i="1" l="1"/>
  <c r="E21" i="1"/>
  <c r="E20" i="1"/>
  <c r="E19" i="1"/>
  <c r="E18" i="1"/>
  <c r="E17" i="1"/>
  <c r="E16" i="1"/>
  <c r="E15" i="1"/>
  <c r="E14" i="1"/>
  <c r="E13" i="1"/>
  <c r="E12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<sst xmlns="http://schemas.openxmlformats.org/spreadsheetml/2006/main" count="52" uniqueCount="32">
  <si>
    <t>1. N_WATER</t>
  </si>
  <si>
    <t>2. N_PARTICLES</t>
  </si>
  <si>
    <t>3. N_STEPS</t>
  </si>
  <si>
    <t>4. TIME_STEP</t>
  </si>
  <si>
    <t>5. BOX_SIZE</t>
  </si>
  <si>
    <t>6. V_SHEAR</t>
  </si>
  <si>
    <t>7. DAMP_CONST</t>
  </si>
  <si>
    <t>8. SPRING_CONST</t>
  </si>
  <si>
    <t>9. M_PARTICLE</t>
  </si>
  <si>
    <t>10. R_SC</t>
  </si>
  <si>
    <t>11. R_CC</t>
  </si>
  <si>
    <t>12. E_SC</t>
  </si>
  <si>
    <t>13. SIGMA_SC</t>
  </si>
  <si>
    <t>14. E_CC</t>
  </si>
  <si>
    <t>15. SIGMA_CC</t>
  </si>
  <si>
    <t>N_PARTICLES</t>
  </si>
  <si>
    <t>Viscosity</t>
  </si>
  <si>
    <t>Error</t>
  </si>
  <si>
    <t>Temp</t>
  </si>
  <si>
    <t>Varied</t>
  </si>
  <si>
    <t>phi</t>
  </si>
  <si>
    <t xml:space="preserve">
10 rounds
100 time each</t>
  </si>
  <si>
    <t>STABILISATION</t>
  </si>
  <si>
    <t>25 rounds
40 time each</t>
  </si>
  <si>
    <t>V1</t>
  </si>
  <si>
    <t>V2</t>
  </si>
  <si>
    <t>V3</t>
  </si>
  <si>
    <t>V4</t>
  </si>
  <si>
    <t>V5</t>
  </si>
  <si>
    <t>V_avg</t>
  </si>
  <si>
    <t>Stdev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</si>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</sst>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'Green-Kubo Zero Shear'!$L$1</c:f>
              <c:strCache>
                <c:ptCount val="1"/>
                <c:pt idx="0">
                  <c:v>V_avg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'Green-Kubo Zero Shear'!$E$2:$E$11</c:f>
              <c:numCache>
                <c:formatCode>General</c:formatCode>
                <c:ptCount val="1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0.78539816339744839</c:v>
                </c:pt>
              </c:numCache>
            </c:numRef>
          </c:xVal>
          <c:yVal>
            <c:numRef>
              <c:f>'Green-Kubo Zero Shear'!$L$2:$L$11</c:f>
              <c:numCache>
                <c:formatCode>General</c:formatCode>
                <c:ptCount val="10"/>
                <c:pt idx="0">
                  <c:v>1.0879939999999999</c:v>
                </c:pt>
                <c:pt idx="1">
                  <c:v>6.6228800000000003</c:v>
                </c:pt>
                <c:pt idx="2">
                  <c:v>0</c:v>
                </c:pt>
                <c:pt idx="3">
                  <c:v>0</c:v>
                </c:pt>
                <c:pt idx="4">
                  <c:v>14.463695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45.213850000000001</c:v>
                </c:pt>
                <c:pt idx="9">
                  <c:v>109.92639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8-436D-85B1-7E803C63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'LE-BC Viscosity'!$G$1</c:f>
              <c:strCache>
                <c:ptCount val="1"/>
                <c:pt idx="0">
                  <c:v>Viscosity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'LE-BC Viscosity'!$H$2:$H$21</c:f>
                <c:numCache>
                  <c:formatCode>General</c:formatCode>
                  <c:ptCount val="20"/>
                  <c:pt idx="0">
                    <c:v>6.5869999999999997</c:v>
                  </c:pt>
                  <c:pt idx="1">
                    <c:v>7.0339999999999998</c:v>
                  </c:pt>
                  <c:pt idx="2">
                    <c:v>7.4930000000000003</c:v>
                  </c:pt>
                  <c:pt idx="3">
                    <c:v>6.6849999999999996</c:v>
                  </c:pt>
                  <c:pt idx="4">
                    <c:v>7.2169999999999996</c:v>
                  </c:pt>
                  <c:pt idx="5">
                    <c:v>7.5279999999999996</c:v>
                  </c:pt>
                  <c:pt idx="6">
                    <c:v>8.4169999999999998</c:v>
                  </c:pt>
                  <c:pt idx="7">
                    <c:v>7.1970000000000001</c:v>
                  </c:pt>
                  <c:pt idx="8">
                    <c:v>8</c:v>
                  </c:pt>
                  <c:pt idx="9">
                    <c:v>8.2970000000000006</c:v>
                  </c:pt>
                  <c:pt idx="10">
                    <c:v>8.15</c:v>
                  </c:pt>
                  <c:pt idx="11">
                    <c:v>8.0380000000000003</c:v>
                  </c:pt>
                  <c:pt idx="12">
                    <c:v>8.4990000000000006</c:v>
                  </c:pt>
                </c:numCache>
              </c:numRef>
            </c:plus>
            <c:minus>
              <c:numRef>
                <c:f>'LE-BC Viscosity'!$H$2:$H$21</c:f>
                <c:numCache>
                  <c:formatCode>General</c:formatCode>
                  <c:ptCount val="20"/>
                  <c:pt idx="0">
                    <c:v>6.5869999999999997</c:v>
                  </c:pt>
                  <c:pt idx="1">
                    <c:v>7.0339999999999998</c:v>
                  </c:pt>
                  <c:pt idx="2">
                    <c:v>7.4930000000000003</c:v>
                  </c:pt>
                  <c:pt idx="3">
                    <c:v>6.6849999999999996</c:v>
                  </c:pt>
                  <c:pt idx="4">
                    <c:v>7.2169999999999996</c:v>
                  </c:pt>
                  <c:pt idx="5">
                    <c:v>7.5279999999999996</c:v>
                  </c:pt>
                  <c:pt idx="6">
                    <c:v>8.4169999999999998</c:v>
                  </c:pt>
                  <c:pt idx="7">
                    <c:v>7.1970000000000001</c:v>
                  </c:pt>
                  <c:pt idx="8">
                    <c:v>8</c:v>
                  </c:pt>
                  <c:pt idx="9">
                    <c:v>8.2970000000000006</c:v>
                  </c:pt>
                  <c:pt idx="10">
                    <c:v>8.15</c:v>
                  </c:pt>
                  <c:pt idx="11">
                    <c:v>8.0380000000000003</c:v>
                  </c:pt>
                  <c:pt idx="12">
                    <c:v>8.4990000000000006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'LE-BC Viscosity'!$F$2:$F$21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'LE-BC Viscosity'!$G$2:$G$21</c:f>
              <c:numCache>
                <c:formatCode>General</c:formatCode>
                <c:ptCount val="20"/>
                <c:pt idx="0">
                  <c:v>1.8160000000000001</c:v>
                </c:pt>
                <c:pt idx="1">
                  <c:v>-7.2649999999999998E-3</c:v>
                </c:pt>
                <c:pt idx="2">
                  <c:v>2.504</c:v>
                </c:pt>
                <c:pt idx="3">
                  <c:v>2.62</c:v>
                </c:pt>
                <c:pt idx="4">
                  <c:v>0.92679999999999996</c:v>
                </c:pt>
                <c:pt idx="5">
                  <c:v>0.95499999999999996</c:v>
                </c:pt>
                <c:pt idx="6">
                  <c:v>0.42859999999999998</c:v>
                </c:pt>
                <c:pt idx="7">
                  <c:v>0.1835</c:v>
                </c:pt>
                <c:pt idx="8">
                  <c:v>0.93189999999999995</c:v>
                </c:pt>
                <c:pt idx="9">
                  <c:v>8.2249999999999997E-3</c:v>
                </c:pt>
                <c:pt idx="10">
                  <c:v>1.75</c:v>
                </c:pt>
                <c:pt idx="11">
                  <c:v>0.52290000000000003</c:v>
                </c:pt>
                <c:pt idx="12">
                  <c:v>-0.40339999999999998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F-41A1-8E92-2601F117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84392"/>
        <c:axId val="281987672"/>
      </c:scatterChart>
      <c:valAx>
        <c:axId val="2819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7672"/>
        <c:crosses val="autoZero"/>
        <c:crossBetween val="midCat"/>
      </c:valAx>
      <c:valAx>
        <c:axId val="2819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'LE-BC Viscosity'!$I$1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'LE-BC Viscosity'!$J$2:$J$21</c:f>
                <c:numCache>
                  <c:formatCode>General</c:formatCode>
                  <c:ptCount val="20"/>
                  <c:pt idx="0">
                    <c:v>8.1880000000000008E-3</c:v>
                  </c:pt>
                  <c:pt idx="1">
                    <c:v>8.1300000000000001E-3</c:v>
                  </c:pt>
                  <c:pt idx="2">
                    <c:v>6.43E-3</c:v>
                  </c:pt>
                  <c:pt idx="3">
                    <c:v>7.6429999999999996E-3</c:v>
                  </c:pt>
                  <c:pt idx="4">
                    <c:v>8.7049999999999992E-3</c:v>
                  </c:pt>
                  <c:pt idx="5">
                    <c:v>7.6239999999999997E-3</c:v>
                  </c:pt>
                  <c:pt idx="6">
                    <c:v>6.0350000000000004E-3</c:v>
                  </c:pt>
                  <c:pt idx="7">
                    <c:v>7.5209999999999999E-3</c:v>
                  </c:pt>
                  <c:pt idx="8">
                    <c:v>8.4440000000000001E-3</c:v>
                  </c:pt>
                  <c:pt idx="9">
                    <c:v>9.6830000000000006E-3</c:v>
                  </c:pt>
                  <c:pt idx="10">
                    <c:v>9.6889999999999997E-3</c:v>
                  </c:pt>
                  <c:pt idx="11">
                    <c:v>7.6369999999999997E-3</c:v>
                  </c:pt>
                  <c:pt idx="12">
                    <c:v>7.3150000000000003E-3</c:v>
                  </c:pt>
                </c:numCache>
              </c:numRef>
            </c:plus>
            <c:minus>
              <c:numRef>
                <c:f>'LE-BC Viscosity'!$J$2:$J$21</c:f>
                <c:numCache>
                  <c:formatCode>General</c:formatCode>
                  <c:ptCount val="20"/>
                  <c:pt idx="0">
                    <c:v>8.1880000000000008E-3</c:v>
                  </c:pt>
                  <c:pt idx="1">
                    <c:v>8.1300000000000001E-3</c:v>
                  </c:pt>
                  <c:pt idx="2">
                    <c:v>6.43E-3</c:v>
                  </c:pt>
                  <c:pt idx="3">
                    <c:v>7.6429999999999996E-3</c:v>
                  </c:pt>
                  <c:pt idx="4">
                    <c:v>8.7049999999999992E-3</c:v>
                  </c:pt>
                  <c:pt idx="5">
                    <c:v>7.6239999999999997E-3</c:v>
                  </c:pt>
                  <c:pt idx="6">
                    <c:v>6.0350000000000004E-3</c:v>
                  </c:pt>
                  <c:pt idx="7">
                    <c:v>7.5209999999999999E-3</c:v>
                  </c:pt>
                  <c:pt idx="8">
                    <c:v>8.4440000000000001E-3</c:v>
                  </c:pt>
                  <c:pt idx="9">
                    <c:v>9.6830000000000006E-3</c:v>
                  </c:pt>
                  <c:pt idx="10">
                    <c:v>9.6889999999999997E-3</c:v>
                  </c:pt>
                  <c:pt idx="11">
                    <c:v>7.6369999999999997E-3</c:v>
                  </c:pt>
                  <c:pt idx="12">
                    <c:v>7.3150000000000003E-3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'LE-BC Viscosity'!$F$2:$F$21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'LE-BC Viscosity'!$I$2:$I$21</c:f>
              <c:numCache>
                <c:formatCode>General</c:formatCode>
                <c:ptCount val="20"/>
                <c:pt idx="0">
                  <c:v>0.99797000000000002</c:v>
                </c:pt>
                <c:pt idx="1">
                  <c:v>1.0143</c:v>
                </c:pt>
                <c:pt idx="2">
                  <c:v>1.0101</c:v>
                </c:pt>
                <c:pt idx="3">
                  <c:v>1.0137</c:v>
                </c:pt>
                <c:pt idx="4">
                  <c:v>0.99724999999999997</c:v>
                </c:pt>
                <c:pt idx="5">
                  <c:v>1.0163</c:v>
                </c:pt>
                <c:pt idx="6">
                  <c:v>1.0119</c:v>
                </c:pt>
                <c:pt idx="7">
                  <c:v>1.0137</c:v>
                </c:pt>
                <c:pt idx="8">
                  <c:v>1.0085999999999999</c:v>
                </c:pt>
                <c:pt idx="9">
                  <c:v>1.0051000000000001</c:v>
                </c:pt>
                <c:pt idx="10">
                  <c:v>1.0085</c:v>
                </c:pt>
                <c:pt idx="11">
                  <c:v>0.99909000000000003</c:v>
                </c:pt>
                <c:pt idx="12">
                  <c:v>1.0086999999999999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1-473B-9F06-9729E298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84504"/>
        <c:axId val="313987784"/>
      </c:scatterChart>
      <c:valAx>
        <c:axId val="31398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7784"/>
        <c:crosses val="autoZero"/>
        <c:crossBetween val="midCat"/>
      </c:valAx>
      <c:valAx>
        <c:axId val="313987784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</xdr:row>
      <xdr:rowOff>161925</xdr:rowOff>
    </xdr:from>
    <xdr:to>
      <xdr:col>22</xdr:col>
      <xdr:colOff>514350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0</xdr:row>
      <xdr:rowOff>0</xdr:rowOff>
    </xdr:from>
    <xdr:to>
      <xdr:col>21</xdr:col>
      <xdr:colOff>590550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14</xdr:row>
      <xdr:rowOff>142875</xdr:rowOff>
    </xdr:from>
    <xdr:to>
      <xdr:col>21</xdr:col>
      <xdr:colOff>581025</xdr:colOff>
      <xdr:row>29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Normal="100" workbookViewId="0">
      <selection activeCell="C5" sqref="C5"/>
    </sheetView>
  </sheetViews>
  <sheetFormatPr defaultRowHeight="15" x14ac:dyDescent="0.25"/>
  <cols>
    <col min="1" max="1" width="16.7109375" bestFit="1" customWidth="1"/>
    <col min="6" max="6" width="12.5703125" bestFit="1" customWidth="1"/>
  </cols>
  <sheetData>
    <row r="1" spans="1:15" x14ac:dyDescent="0.25">
      <c r="A1" t="s">
        <v>0</v>
      </c>
      <c r="B1">
        <v>4000</v>
      </c>
      <c r="E1" t="s">
        <v>20</v>
      </c>
      <c r="F1" t="s">
        <v>15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17</v>
      </c>
    </row>
    <row r="2" spans="1:15" ht="15" customHeight="1" x14ac:dyDescent="0.25">
      <c r="A2" t="s">
        <v>1</v>
      </c>
      <c r="B2" s="1" t="s">
        <v>19</v>
      </c>
      <c r="E2">
        <f>4/3*PI()*2.5^3*F2/$B$5^3</f>
        <v>0</v>
      </c>
      <c r="F2">
        <v>0</v>
      </c>
      <c r="G2">
        <v>1.1268</v>
      </c>
      <c r="H2">
        <v>1.1365400000000001</v>
      </c>
      <c r="I2">
        <v>1.1314299999999999</v>
      </c>
      <c r="J2">
        <v>0.98109999999999997</v>
      </c>
      <c r="K2">
        <v>1.0641</v>
      </c>
      <c r="L2">
        <f>AVERAGE(G2:K2)</f>
        <v>1.0879939999999999</v>
      </c>
      <c r="M2">
        <f>_xlfn.STDEV.S(G2:K2)</f>
        <v>6.6608100708547474E-2</v>
      </c>
      <c r="N2">
        <v>42.33</v>
      </c>
      <c r="O2">
        <v>0.31390000000000001</v>
      </c>
    </row>
    <row r="3" spans="1:15" x14ac:dyDescent="0.25">
      <c r="A3" t="s">
        <v>2</v>
      </c>
      <c r="B3">
        <v>1500</v>
      </c>
      <c r="E3" s="2">
        <f t="shared" ref="E3:E22" si="0">4/3*PI()*2.5^3*F3/$B$5^3</f>
        <v>6.5449846949787352E-2</v>
      </c>
      <c r="F3" s="2">
        <v>1</v>
      </c>
      <c r="G3" s="2">
        <v>6.6228800000000003</v>
      </c>
      <c r="H3" s="2"/>
      <c r="I3" s="2"/>
      <c r="J3" s="2"/>
      <c r="K3" s="2"/>
      <c r="L3">
        <f t="shared" ref="L3:L23" si="1">AVERAGE(G3:K3)</f>
        <v>6.6228800000000003</v>
      </c>
      <c r="M3" t="e">
        <f t="shared" ref="M3:M23" si="2">_xlfn.STDEV.S(G3:K3)</f>
        <v>#DIV/0!</v>
      </c>
      <c r="N3">
        <v>47.16</v>
      </c>
      <c r="O3">
        <v>0.34389999999999998</v>
      </c>
    </row>
    <row r="4" spans="1:15" x14ac:dyDescent="0.25">
      <c r="A4" t="s">
        <v>3</v>
      </c>
      <c r="B4">
        <v>0.01</v>
      </c>
      <c r="E4" s="2">
        <f t="shared" si="0"/>
        <v>0.1308996938995747</v>
      </c>
      <c r="F4" s="2">
        <v>2</v>
      </c>
      <c r="G4" s="2"/>
      <c r="H4" s="2"/>
      <c r="I4" s="2"/>
      <c r="J4" s="2"/>
      <c r="K4" s="2"/>
      <c r="L4" t="e">
        <f t="shared" si="1"/>
        <v>#DIV/0!</v>
      </c>
      <c r="M4" t="e">
        <f t="shared" si="2"/>
        <v>#DIV/0!</v>
      </c>
    </row>
    <row r="5" spans="1:15" x14ac:dyDescent="0.25">
      <c r="A5" t="s">
        <v>4</v>
      </c>
      <c r="B5">
        <v>10</v>
      </c>
      <c r="E5" s="2">
        <f t="shared" si="0"/>
        <v>0.1963495408493621</v>
      </c>
      <c r="F5" s="2">
        <v>3</v>
      </c>
      <c r="G5" s="2"/>
      <c r="H5" s="2"/>
      <c r="I5" s="2"/>
      <c r="J5" s="2"/>
      <c r="K5" s="2"/>
      <c r="L5" t="e">
        <f t="shared" si="1"/>
        <v>#DIV/0!</v>
      </c>
      <c r="M5" t="e">
        <f t="shared" si="2"/>
        <v>#DIV/0!</v>
      </c>
    </row>
    <row r="6" spans="1:15" x14ac:dyDescent="0.25">
      <c r="A6" t="s">
        <v>5</v>
      </c>
      <c r="B6">
        <v>0</v>
      </c>
      <c r="E6">
        <f t="shared" si="0"/>
        <v>0.26179938779914941</v>
      </c>
      <c r="F6">
        <v>4</v>
      </c>
      <c r="G6">
        <v>14.8309</v>
      </c>
      <c r="H6">
        <v>14.096489999999999</v>
      </c>
      <c r="L6">
        <f t="shared" si="1"/>
        <v>14.463695</v>
      </c>
      <c r="M6">
        <f t="shared" si="2"/>
        <v>0.51930629117121263</v>
      </c>
    </row>
    <row r="7" spans="1:15" x14ac:dyDescent="0.25">
      <c r="A7" t="s">
        <v>6</v>
      </c>
      <c r="B7">
        <v>4.5</v>
      </c>
      <c r="E7">
        <f t="shared" si="0"/>
        <v>0.32724923474893675</v>
      </c>
      <c r="F7">
        <v>5</v>
      </c>
      <c r="L7" t="e">
        <f t="shared" si="1"/>
        <v>#DIV/0!</v>
      </c>
      <c r="M7" t="e">
        <f t="shared" si="2"/>
        <v>#DIV/0!</v>
      </c>
    </row>
    <row r="8" spans="1:15" x14ac:dyDescent="0.25">
      <c r="A8" t="s">
        <v>7</v>
      </c>
      <c r="B8">
        <v>25</v>
      </c>
      <c r="E8">
        <f t="shared" si="0"/>
        <v>0.3926990816987242</v>
      </c>
      <c r="F8">
        <v>6</v>
      </c>
      <c r="L8" t="e">
        <f t="shared" si="1"/>
        <v>#DIV/0!</v>
      </c>
      <c r="M8" t="e">
        <f t="shared" si="2"/>
        <v>#DIV/0!</v>
      </c>
    </row>
    <row r="9" spans="1:15" x14ac:dyDescent="0.25">
      <c r="A9" t="s">
        <v>8</v>
      </c>
      <c r="B9">
        <v>196.3</v>
      </c>
      <c r="E9">
        <f t="shared" si="0"/>
        <v>0.45814892864851153</v>
      </c>
      <c r="F9">
        <v>7</v>
      </c>
      <c r="L9" t="e">
        <f t="shared" si="1"/>
        <v>#DIV/0!</v>
      </c>
      <c r="M9" t="e">
        <f t="shared" si="2"/>
        <v>#DIV/0!</v>
      </c>
    </row>
    <row r="10" spans="1:15" ht="15" customHeight="1" x14ac:dyDescent="0.25">
      <c r="A10" t="s">
        <v>9</v>
      </c>
      <c r="B10">
        <v>3</v>
      </c>
      <c r="E10">
        <f t="shared" si="0"/>
        <v>0.52359877559829882</v>
      </c>
      <c r="F10">
        <v>8</v>
      </c>
      <c r="G10">
        <v>45.213850000000001</v>
      </c>
      <c r="L10">
        <f t="shared" si="1"/>
        <v>45.213850000000001</v>
      </c>
      <c r="M10" t="e">
        <f t="shared" si="2"/>
        <v>#DIV/0!</v>
      </c>
    </row>
    <row r="11" spans="1:15" x14ac:dyDescent="0.25">
      <c r="A11" t="s">
        <v>10</v>
      </c>
      <c r="B11">
        <v>5</v>
      </c>
      <c r="E11">
        <f>4/3*PI()*2.5^3*F11/$B$5^3</f>
        <v>0.78539816339744839</v>
      </c>
      <c r="F11">
        <v>12</v>
      </c>
      <c r="G11">
        <v>109.92639</v>
      </c>
      <c r="L11">
        <f t="shared" si="1"/>
        <v>109.92639</v>
      </c>
      <c r="M11" t="e">
        <f t="shared" si="2"/>
        <v>#DIV/0!</v>
      </c>
    </row>
    <row r="12" spans="1:15" x14ac:dyDescent="0.25">
      <c r="A12" t="s">
        <v>11</v>
      </c>
      <c r="B12">
        <v>3</v>
      </c>
      <c r="E12">
        <f>4/3*PI()*2.5^3*F12/$B$5^3</f>
        <v>0.98174770424681035</v>
      </c>
      <c r="F12">
        <v>15</v>
      </c>
      <c r="L12" t="e">
        <f t="shared" si="1"/>
        <v>#DIV/0!</v>
      </c>
      <c r="M12" t="e">
        <f t="shared" si="2"/>
        <v>#DIV/0!</v>
      </c>
    </row>
    <row r="13" spans="1:15" x14ac:dyDescent="0.25">
      <c r="A13" t="s">
        <v>12</v>
      </c>
      <c r="B13">
        <v>2.4500000000000002</v>
      </c>
      <c r="E13">
        <f>4/3*PI()*2.5^3*F13/$B$5^3</f>
        <v>1.1780972450961724</v>
      </c>
      <c r="F13">
        <v>18</v>
      </c>
      <c r="L13" t="e">
        <f t="shared" si="1"/>
        <v>#DIV/0!</v>
      </c>
      <c r="M13" t="e">
        <f t="shared" si="2"/>
        <v>#DIV/0!</v>
      </c>
    </row>
    <row r="14" spans="1:15" x14ac:dyDescent="0.25">
      <c r="A14" t="s">
        <v>13</v>
      </c>
      <c r="B14">
        <v>110</v>
      </c>
      <c r="E14">
        <f>4/3*PI()*2.5^3*F14/$B$5^3</f>
        <v>1.3744467859455345</v>
      </c>
      <c r="F14">
        <v>21</v>
      </c>
      <c r="L14" t="e">
        <f t="shared" si="1"/>
        <v>#DIV/0!</v>
      </c>
      <c r="M14" t="e">
        <f t="shared" si="2"/>
        <v>#DIV/0!</v>
      </c>
    </row>
    <row r="15" spans="1:15" x14ac:dyDescent="0.25">
      <c r="A15" t="s">
        <v>14</v>
      </c>
      <c r="B15">
        <v>4.45</v>
      </c>
      <c r="E15">
        <f>4/3*PI()*2.5^3*F15/$B$5^3</f>
        <v>1.5707963267948968</v>
      </c>
      <c r="F15">
        <v>24</v>
      </c>
      <c r="G15">
        <v>80267</v>
      </c>
      <c r="L15">
        <f t="shared" si="1"/>
        <v>80267</v>
      </c>
      <c r="M15" t="e">
        <f t="shared" si="2"/>
        <v>#DIV/0!</v>
      </c>
      <c r="N15">
        <v>285.2</v>
      </c>
      <c r="O15">
        <v>0.89129999999999998</v>
      </c>
    </row>
    <row r="16" spans="1:15" x14ac:dyDescent="0.25">
      <c r="E16">
        <f>4/3*PI()*2.5^3*F16/$B$5^3</f>
        <v>1.7671458676442586</v>
      </c>
      <c r="F16">
        <v>27</v>
      </c>
      <c r="L16" t="e">
        <f t="shared" si="1"/>
        <v>#DIV/0!</v>
      </c>
      <c r="M16" t="e">
        <f t="shared" si="2"/>
        <v>#DIV/0!</v>
      </c>
    </row>
    <row r="17" spans="5:13" x14ac:dyDescent="0.25">
      <c r="E17">
        <f>4/3*PI()*2.5^3*F17/$B$5^3</f>
        <v>1.9634954084936207</v>
      </c>
      <c r="F17">
        <v>30</v>
      </c>
      <c r="L17" t="e">
        <f t="shared" si="1"/>
        <v>#DIV/0!</v>
      </c>
      <c r="M17" t="e">
        <f t="shared" si="2"/>
        <v>#DIV/0!</v>
      </c>
    </row>
    <row r="18" spans="5:13" x14ac:dyDescent="0.25">
      <c r="E18">
        <f>4/3*PI()*2.5^3*F18/$B$5^3</f>
        <v>2.028945255443408</v>
      </c>
      <c r="F18">
        <v>31</v>
      </c>
      <c r="L18" t="e">
        <f t="shared" si="1"/>
        <v>#DIV/0!</v>
      </c>
      <c r="M18" t="e">
        <f t="shared" si="2"/>
        <v>#DIV/0!</v>
      </c>
    </row>
    <row r="19" spans="5:13" x14ac:dyDescent="0.25">
      <c r="E19">
        <f>4/3*PI()*2.5^3*F19/$B$5^3</f>
        <v>2.0943951023931953</v>
      </c>
      <c r="F19">
        <v>32</v>
      </c>
      <c r="L19" t="e">
        <f t="shared" si="1"/>
        <v>#DIV/0!</v>
      </c>
      <c r="M19" t="e">
        <f t="shared" si="2"/>
        <v>#DIV/0!</v>
      </c>
    </row>
    <row r="20" spans="5:13" x14ac:dyDescent="0.25">
      <c r="E20">
        <f>4/3*PI()*2.5^3*F20/$B$5^3</f>
        <v>2.159844949342983</v>
      </c>
      <c r="F20">
        <v>33</v>
      </c>
      <c r="L20" t="e">
        <f t="shared" si="1"/>
        <v>#DIV/0!</v>
      </c>
      <c r="M20" t="e">
        <f t="shared" si="2"/>
        <v>#DIV/0!</v>
      </c>
    </row>
    <row r="21" spans="5:13" x14ac:dyDescent="0.25">
      <c r="E21">
        <f>4/3*PI()*2.5^3*F21/$B$5^3</f>
        <v>2.2252947962927703</v>
      </c>
      <c r="F21">
        <v>34</v>
      </c>
      <c r="L21" t="e">
        <f t="shared" si="1"/>
        <v>#DIV/0!</v>
      </c>
      <c r="M21" t="e">
        <f t="shared" si="2"/>
        <v>#DIV/0!</v>
      </c>
    </row>
    <row r="22" spans="5:13" x14ac:dyDescent="0.25">
      <c r="E22">
        <f>4/3*PI()*2.5^3*F22/$B$5^3</f>
        <v>2.2907446432425576</v>
      </c>
      <c r="F22">
        <v>35</v>
      </c>
      <c r="L22" t="e">
        <f t="shared" si="1"/>
        <v>#DIV/0!</v>
      </c>
      <c r="M22" t="e">
        <f t="shared" si="2"/>
        <v>#DIV/0!</v>
      </c>
    </row>
    <row r="23" spans="5:13" x14ac:dyDescent="0.25">
      <c r="E23">
        <f>4/3*PI()*2.5^3*F23/$B$5^3</f>
        <v>2.3561944901923448</v>
      </c>
      <c r="F23">
        <v>36</v>
      </c>
      <c r="L23" t="e">
        <f t="shared" si="1"/>
        <v>#DIV/0!</v>
      </c>
      <c r="M23" t="e">
        <f t="shared" si="2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E3" sqref="E3"/>
    </sheetView>
  </sheetViews>
  <sheetFormatPr defaultRowHeight="15" x14ac:dyDescent="0.25"/>
  <cols>
    <col min="1" max="1" width="16.7109375" bestFit="1" customWidth="1"/>
    <col min="6" max="6" width="12.5703125" bestFit="1" customWidth="1"/>
    <col min="11" max="11" width="14" customWidth="1"/>
  </cols>
  <sheetData>
    <row r="1" spans="1:11" x14ac:dyDescent="0.25">
      <c r="A1" t="s">
        <v>0</v>
      </c>
      <c r="B1">
        <v>5000</v>
      </c>
      <c r="E1" t="s">
        <v>20</v>
      </c>
      <c r="F1" t="s">
        <v>15</v>
      </c>
      <c r="G1" t="s">
        <v>16</v>
      </c>
      <c r="H1" t="s">
        <v>17</v>
      </c>
      <c r="I1" t="s">
        <v>18</v>
      </c>
      <c r="J1" t="s">
        <v>17</v>
      </c>
      <c r="K1" t="s">
        <v>22</v>
      </c>
    </row>
    <row r="2" spans="1:11" x14ac:dyDescent="0.25">
      <c r="A2" t="s">
        <v>1</v>
      </c>
      <c r="B2" s="1" t="s">
        <v>19</v>
      </c>
      <c r="E2">
        <f>4/3*PI()*2.5^3*F2/$B$5^3</f>
        <v>0</v>
      </c>
      <c r="F2">
        <v>0</v>
      </c>
      <c r="G2">
        <v>1.8160000000000001</v>
      </c>
      <c r="H2">
        <v>6.5869999999999997</v>
      </c>
      <c r="I2">
        <v>0.99797000000000002</v>
      </c>
      <c r="J2">
        <v>8.1880000000000008E-3</v>
      </c>
      <c r="K2" s="3" t="s">
        <v>21</v>
      </c>
    </row>
    <row r="3" spans="1:11" x14ac:dyDescent="0.25">
      <c r="A3" t="s">
        <v>2</v>
      </c>
      <c r="B3">
        <v>1500</v>
      </c>
      <c r="E3" s="2">
        <f t="shared" ref="E3:E22" si="0">4/3*PI()*2.5^3*F3/$B$5^3</f>
        <v>1.9392547244381438E-2</v>
      </c>
      <c r="F3" s="2">
        <v>1</v>
      </c>
      <c r="G3" s="2">
        <v>-7.2649999999999998E-3</v>
      </c>
      <c r="H3" s="2">
        <v>7.0339999999999998</v>
      </c>
      <c r="I3" s="2">
        <v>1.0143</v>
      </c>
      <c r="J3" s="2">
        <v>8.1300000000000001E-3</v>
      </c>
      <c r="K3" s="4"/>
    </row>
    <row r="4" spans="1:11" x14ac:dyDescent="0.25">
      <c r="A4" t="s">
        <v>3</v>
      </c>
      <c r="B4">
        <v>0.01</v>
      </c>
      <c r="E4" s="2">
        <f t="shared" si="0"/>
        <v>3.8785094488762877E-2</v>
      </c>
      <c r="F4" s="2">
        <v>2</v>
      </c>
      <c r="G4" s="2">
        <v>2.504</v>
      </c>
      <c r="H4" s="2">
        <v>7.4930000000000003</v>
      </c>
      <c r="I4" s="2">
        <v>1.0101</v>
      </c>
      <c r="J4" s="2">
        <v>6.43E-3</v>
      </c>
      <c r="K4" s="4"/>
    </row>
    <row r="5" spans="1:11" x14ac:dyDescent="0.25">
      <c r="A5" t="s">
        <v>4</v>
      </c>
      <c r="B5">
        <v>15</v>
      </c>
      <c r="E5" s="2">
        <f t="shared" si="0"/>
        <v>5.8177641733144318E-2</v>
      </c>
      <c r="F5" s="2">
        <v>3</v>
      </c>
      <c r="G5" s="2">
        <v>2.62</v>
      </c>
      <c r="H5" s="2">
        <v>6.6849999999999996</v>
      </c>
      <c r="I5" s="2">
        <v>1.0137</v>
      </c>
      <c r="J5" s="2">
        <v>7.6429999999999996E-3</v>
      </c>
      <c r="K5" s="4"/>
    </row>
    <row r="6" spans="1:11" x14ac:dyDescent="0.25">
      <c r="A6" t="s">
        <v>5</v>
      </c>
      <c r="B6">
        <v>0.1</v>
      </c>
      <c r="E6">
        <f t="shared" si="0"/>
        <v>7.7570188977525753E-2</v>
      </c>
      <c r="F6">
        <v>4</v>
      </c>
      <c r="G6">
        <v>0.92679999999999996</v>
      </c>
      <c r="H6">
        <v>7.2169999999999996</v>
      </c>
      <c r="I6">
        <v>0.99724999999999997</v>
      </c>
      <c r="J6">
        <v>8.7049999999999992E-3</v>
      </c>
      <c r="K6" s="4"/>
    </row>
    <row r="7" spans="1:11" x14ac:dyDescent="0.25">
      <c r="A7" t="s">
        <v>6</v>
      </c>
      <c r="B7">
        <v>4.5</v>
      </c>
      <c r="E7">
        <f t="shared" si="0"/>
        <v>9.6962736221907195E-2</v>
      </c>
      <c r="F7">
        <v>5</v>
      </c>
      <c r="G7">
        <v>0.95499999999999996</v>
      </c>
      <c r="H7">
        <v>7.5279999999999996</v>
      </c>
      <c r="I7">
        <v>1.0163</v>
      </c>
      <c r="J7">
        <v>7.6239999999999997E-3</v>
      </c>
      <c r="K7" s="4"/>
    </row>
    <row r="8" spans="1:11" x14ac:dyDescent="0.25">
      <c r="A8" t="s">
        <v>7</v>
      </c>
      <c r="B8">
        <v>25</v>
      </c>
      <c r="E8">
        <f t="shared" si="0"/>
        <v>0.11635528346628864</v>
      </c>
      <c r="F8">
        <v>6</v>
      </c>
      <c r="G8">
        <v>0.42859999999999998</v>
      </c>
      <c r="H8">
        <v>8.4169999999999998</v>
      </c>
      <c r="I8">
        <v>1.0119</v>
      </c>
      <c r="J8">
        <v>6.0350000000000004E-3</v>
      </c>
      <c r="K8" s="4"/>
    </row>
    <row r="9" spans="1:11" x14ac:dyDescent="0.25">
      <c r="A9" t="s">
        <v>8</v>
      </c>
      <c r="B9">
        <v>196.3</v>
      </c>
      <c r="E9">
        <f t="shared" si="0"/>
        <v>0.13574783071067009</v>
      </c>
      <c r="F9">
        <v>7</v>
      </c>
      <c r="G9">
        <v>0.1835</v>
      </c>
      <c r="H9">
        <v>7.1970000000000001</v>
      </c>
      <c r="I9">
        <v>1.0137</v>
      </c>
      <c r="J9">
        <v>7.5209999999999999E-3</v>
      </c>
      <c r="K9" s="4"/>
    </row>
    <row r="10" spans="1:11" ht="15" customHeight="1" x14ac:dyDescent="0.25">
      <c r="A10" t="s">
        <v>9</v>
      </c>
      <c r="B10">
        <v>3</v>
      </c>
      <c r="E10">
        <f t="shared" si="0"/>
        <v>0.23271056693257727</v>
      </c>
      <c r="F10">
        <v>12</v>
      </c>
      <c r="G10">
        <v>0.93189999999999995</v>
      </c>
      <c r="H10">
        <v>8</v>
      </c>
      <c r="I10">
        <v>1.0085999999999999</v>
      </c>
      <c r="J10">
        <v>8.4440000000000001E-3</v>
      </c>
      <c r="K10" s="3" t="s">
        <v>23</v>
      </c>
    </row>
    <row r="11" spans="1:11" x14ac:dyDescent="0.25">
      <c r="A11" t="s">
        <v>10</v>
      </c>
      <c r="B11">
        <v>5</v>
      </c>
      <c r="E11">
        <f t="shared" si="0"/>
        <v>0.29088820866572157</v>
      </c>
      <c r="F11">
        <v>15</v>
      </c>
      <c r="G11">
        <v>8.2249999999999997E-3</v>
      </c>
      <c r="H11">
        <v>8.2970000000000006</v>
      </c>
      <c r="I11">
        <v>1.0051000000000001</v>
      </c>
      <c r="J11">
        <v>9.6830000000000006E-3</v>
      </c>
      <c r="K11" s="3"/>
    </row>
    <row r="12" spans="1:11" x14ac:dyDescent="0.25">
      <c r="A12" t="s">
        <v>11</v>
      </c>
      <c r="B12">
        <v>3</v>
      </c>
      <c r="E12">
        <f t="shared" si="0"/>
        <v>0.3490658503988659</v>
      </c>
      <c r="F12">
        <v>18</v>
      </c>
      <c r="G12">
        <v>1.75</v>
      </c>
      <c r="H12">
        <v>8.15</v>
      </c>
      <c r="I12">
        <v>1.0085</v>
      </c>
      <c r="J12">
        <v>9.6889999999999997E-3</v>
      </c>
      <c r="K12" s="3"/>
    </row>
    <row r="13" spans="1:11" x14ac:dyDescent="0.25">
      <c r="A13" t="s">
        <v>12</v>
      </c>
      <c r="B13">
        <v>2.4500000000000002</v>
      </c>
      <c r="E13">
        <f t="shared" si="0"/>
        <v>0.40724349213201022</v>
      </c>
      <c r="F13">
        <v>21</v>
      </c>
      <c r="G13">
        <v>0.52290000000000003</v>
      </c>
      <c r="H13">
        <v>8.0380000000000003</v>
      </c>
      <c r="I13">
        <v>0.99909000000000003</v>
      </c>
      <c r="J13">
        <v>7.6369999999999997E-3</v>
      </c>
    </row>
    <row r="14" spans="1:11" x14ac:dyDescent="0.25">
      <c r="A14" t="s">
        <v>13</v>
      </c>
      <c r="B14">
        <v>110</v>
      </c>
      <c r="E14">
        <f t="shared" si="0"/>
        <v>0.46542113386515455</v>
      </c>
      <c r="F14">
        <v>24</v>
      </c>
      <c r="G14">
        <v>-0.40339999999999998</v>
      </c>
      <c r="H14">
        <v>8.4990000000000006</v>
      </c>
      <c r="I14">
        <v>1.0086999999999999</v>
      </c>
      <c r="J14">
        <v>7.3150000000000003E-3</v>
      </c>
    </row>
    <row r="15" spans="1:11" x14ac:dyDescent="0.25">
      <c r="A15" t="s">
        <v>14</v>
      </c>
      <c r="B15">
        <v>4.45</v>
      </c>
      <c r="E15">
        <f t="shared" si="0"/>
        <v>0.52359877559829893</v>
      </c>
      <c r="F15">
        <v>27</v>
      </c>
    </row>
    <row r="16" spans="1:11" x14ac:dyDescent="0.25">
      <c r="E16">
        <f t="shared" si="0"/>
        <v>0.58177641733144314</v>
      </c>
      <c r="F16">
        <v>30</v>
      </c>
    </row>
    <row r="17" spans="5:6" x14ac:dyDescent="0.25">
      <c r="E17">
        <f t="shared" si="0"/>
        <v>0.60116896457582458</v>
      </c>
      <c r="F17">
        <v>31</v>
      </c>
    </row>
    <row r="18" spans="5:6" x14ac:dyDescent="0.25">
      <c r="E18">
        <f t="shared" si="0"/>
        <v>0.62056151182020602</v>
      </c>
      <c r="F18">
        <v>32</v>
      </c>
    </row>
    <row r="19" spans="5:6" x14ac:dyDescent="0.25">
      <c r="E19">
        <f t="shared" si="0"/>
        <v>0.63995405906458758</v>
      </c>
      <c r="F19">
        <v>33</v>
      </c>
    </row>
    <row r="20" spans="5:6" x14ac:dyDescent="0.25">
      <c r="E20">
        <f t="shared" si="0"/>
        <v>0.65934660630896891</v>
      </c>
      <c r="F20">
        <v>34</v>
      </c>
    </row>
    <row r="21" spans="5:6" x14ac:dyDescent="0.25">
      <c r="E21">
        <f t="shared" si="0"/>
        <v>0.67873915355335046</v>
      </c>
      <c r="F21">
        <v>35</v>
      </c>
    </row>
    <row r="22" spans="5:6" x14ac:dyDescent="0.25">
      <c r="E22">
        <f t="shared" si="0"/>
        <v>0.69813170079773179</v>
      </c>
      <c r="F22">
        <v>36</v>
      </c>
    </row>
  </sheetData>
  <mergeCells count="2">
    <mergeCell ref="K2:K9"/>
    <mergeCell ref="K10:K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Green-Kubo Zero Shear</vt:lpstr>
      <vt:lpstr>LE-BC Viscosity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2016-07-08T03:50:16Z</dcterms:created>
  <dcterms:modified xsi:type="dcterms:W3CDTF">2016-07-12T09:41:24Z</dcterms:modified>
</cp:coreProperties>
</file>