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yuu/Downloads/"/>
    </mc:Choice>
  </mc:AlternateContent>
  <xr:revisionPtr revIDLastSave="0" documentId="13_ncr:40009_{1D5EB5F3-CA0E-B547-80EE-2B986D48E384}" xr6:coauthVersionLast="47" xr6:coauthVersionMax="47" xr10:uidLastSave="{00000000-0000-0000-0000-000000000000}"/>
  <bookViews>
    <workbookView xWindow="660" yWindow="1000" windowWidth="27860" windowHeight="16380"/>
  </bookViews>
  <sheets>
    <sheet name="data_classification_percent_fin" sheetId="1" r:id="rId1"/>
    <sheet name="Entities 統計" sheetId="2" r:id="rId2"/>
    <sheet name="題號" sheetId="3" r:id="rId3"/>
  </sheets>
  <definedNames>
    <definedName name="_xlnm._FilterDatabase" localSheetId="0" hidden="1">data_classification_percent_fin!$A$1:$M$715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2" i="1" a="1"/>
  <c r="M2" i="1" s="1"/>
  <c r="L2" i="1" a="1"/>
  <c r="L2"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s="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s="1"/>
  <c r="L533" i="1" a="1"/>
  <c r="L533" i="1" s="1"/>
  <c r="L534" i="1" a="1"/>
  <c r="L534" i="1" s="1"/>
  <c r="L535" i="1" a="1"/>
  <c r="L535" i="1" s="1"/>
  <c r="L536" i="1" a="1"/>
  <c r="L536" i="1" s="1"/>
  <c r="L537" i="1" a="1"/>
  <c r="L537" i="1" s="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s="1"/>
  <c r="L701" i="1" a="1"/>
  <c r="L701" i="1" s="1"/>
  <c r="L702" i="1" a="1"/>
  <c r="L702" i="1" s="1"/>
  <c r="L703" i="1" a="1"/>
  <c r="L703" i="1" s="1"/>
  <c r="L704" i="1" a="1"/>
  <c r="L704" i="1" s="1"/>
  <c r="L705" i="1" a="1"/>
  <c r="L705" i="1" s="1"/>
  <c r="L706" i="1" a="1"/>
  <c r="L706" i="1" s="1"/>
  <c r="L707" i="1" a="1"/>
  <c r="L707" i="1" s="1"/>
  <c r="L708" i="1" a="1"/>
  <c r="L708" i="1" s="1"/>
  <c r="L709" i="1" a="1"/>
  <c r="L709" i="1" s="1"/>
  <c r="L710" i="1" a="1"/>
  <c r="L710" i="1" s="1"/>
  <c r="L711" i="1" a="1"/>
  <c r="L711" i="1" s="1"/>
  <c r="L712" i="1" a="1"/>
  <c r="L712" i="1" s="1"/>
  <c r="L713" i="1" a="1"/>
  <c r="L713" i="1" s="1"/>
  <c r="L714" i="1" a="1"/>
  <c r="L714" i="1" s="1"/>
  <c r="L715" i="1" a="1"/>
  <c r="L715" i="1" s="1"/>
  <c r="L5" i="1" a="1"/>
  <c r="L5" i="1" s="1"/>
  <c r="L6" i="1" a="1"/>
  <c r="L6" i="1" s="1"/>
  <c r="L7" i="1" a="1"/>
  <c r="L7" i="1" s="1"/>
  <c r="L8" i="1" a="1"/>
  <c r="L8" i="1" s="1"/>
  <c r="L9" i="1" a="1"/>
  <c r="L9" i="1" s="1"/>
  <c r="L10" i="1" a="1"/>
  <c r="L10" i="1" s="1"/>
  <c r="L11" i="1" a="1"/>
  <c r="L11" i="1" s="1"/>
  <c r="L4" i="1" a="1"/>
  <c r="L4" i="1" s="1"/>
  <c r="L3" i="1" a="1"/>
  <c r="L3" i="1" s="1"/>
  <c r="B4" i="2" l="1" a="1"/>
  <c r="B4" i="2" s="1"/>
  <c r="D9" i="2"/>
  <c r="E9" i="2"/>
  <c r="B9" i="2"/>
  <c r="B10" i="2" a="1"/>
  <c r="B10" i="2" s="1"/>
  <c r="C10" i="2" a="1"/>
  <c r="C10" i="2" s="1"/>
  <c r="D10" i="2" a="1"/>
  <c r="D10" i="2" s="1"/>
  <c r="C9" i="2"/>
  <c r="E10" i="2" a="1"/>
  <c r="E10" i="2" s="1"/>
  <c r="E4" i="2" a="1"/>
  <c r="E4" i="2" s="1"/>
  <c r="B3" i="2"/>
  <c r="C3" i="2"/>
  <c r="D3" i="2"/>
  <c r="E3" i="2"/>
  <c r="C4" i="2" a="1"/>
  <c r="C4" i="2" s="1"/>
  <c r="D4" i="2" a="1"/>
  <c r="D4" i="2" s="1"/>
  <c r="F9" i="2" l="1"/>
  <c r="F10" i="2"/>
  <c r="F4" i="2"/>
  <c r="F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<sst xmlns="http://schemas.openxmlformats.org/spreadsheetml/2006/main" count="1457" uniqueCount="1450">
  <si>
    <t>Index</t>
  </si>
  <si>
    <t>Question</t>
  </si>
  <si>
    <t>Q_Disease</t>
  </si>
  <si>
    <t>Q_Medical_Test</t>
  </si>
  <si>
    <t>Q_Medication</t>
  </si>
  <si>
    <t>Q_Symptom</t>
  </si>
  <si>
    <t>Answer</t>
  </si>
  <si>
    <t>A_Disease</t>
  </si>
  <si>
    <t>A_Symptom</t>
  </si>
  <si>
    <t>Doctor, I'm experiencing some strange symptoms. I've been acting hostile towards my family, and I'm having problems with my movement. Also, I've noticed that I've been slurring my words lately.</t>
  </si>
  <si>
    <t>Based on what you've described, it sounds like you may be experiencing delirium, which is a state of mental confusion that can cause changes in behavior, movement problems and difficulty speaking clearly. We'll need to run some tests to determine the underlying cause, but it's important that we act quickly to manage your symptoms and prevent any complications.</t>
  </si>
  <si>
    <t xml:space="preserve">Hi Doctor, I've been feeling very weak and fatigued lately. I also noticed that my muscles have been shrinking and I'm having trouble building muscle. </t>
  </si>
  <si>
    <t>It sounds like you may be experiencing protein deficiency. I recommend that you take a combination of medications including Polyethylene Glycol 3350 (Miralax), Ursodiol (Urso), Paclitaxel (Taxol), Thiamine, Potassium Chloride, Tiotropium (Spiriva), Mupirocin Topical, Amifostine, Fondaparinux (Arixtra), Docetaxel, Papain-Urea Topical, and Cetuximab (Erbitux).</t>
  </si>
  <si>
    <t xml:space="preserve">Hi doctor, I am experiencing some pain in my lower abdomen and after a few tests, I have been diagnosed with a benign kidney cyst. What medical tests do I need to undergo now? </t>
  </si>
  <si>
    <t>To get more information about the condition and the extent of the cyst, we will need to conduct a few tests. We will need to do a radiographic imaging procedure, a urinalysis, hematologic tests or blood tests, X-ray computed tomography or scan ct, complete blood count or cbc, an electrolytes panel, and in some cases, intravenous fluid replacement.</t>
  </si>
  <si>
    <t>Doctor, I am experiencing some pain and soreness in my breast, along with some back pain and difficulty breathing. What could be the problem?</t>
  </si>
  <si>
    <t>Based on the symptoms you've described, it seems like you might have Tietze syndrome.</t>
  </si>
  <si>
    <t>Doctor, I've been experiencing shortness of breath, drainage in my throat, weakness in my wrist, and I've been coughing up blood. What could be the problem?</t>
  </si>
  <si>
    <t>Based on the symptoms you've described, it's possible that you have an abscess in your lung. We need to perform a chest X-ray and take a sample of your sputum to confirm the diagnosis. We'll also need to start you on antibiotics immediately.</t>
  </si>
  <si>
    <t>Doctor, I have been experiencing sharp chest pain along with an irregular heartbeat. What could be the problem?</t>
  </si>
  <si>
    <t>Based on your symptoms, it looks like you may be suffering from a condition called coronary atherosclerosis. This occurs when plaque builds up in the arteries that supply blood to your heart muscles, causing chest pain (angina) and an irregular heartbeat.</t>
  </si>
  <si>
    <t xml:space="preserve">I have been diagnosed with primary kidney disease. What are the required medications for it? </t>
  </si>
  <si>
    <t>You will need to take Prednisone, Mycophenolate Mofetil (Cellcept), Tacrolimus (Prograf), Valsartan (Diovan), Losartan, Hydroxychloroquine (Plaquenil), Valganciclovir (Valcyte), Nifedipine, Allopurinol, Clotrimazole Topical, Calcitriol, and Cyclosporine to manage your kidney disease.</t>
  </si>
  <si>
    <t>Doctor, I have been experiencing severe back pain and stiffness. Sometimes the pain even radiates to my neck and shoulders. I also find it difficult to move my back freely.</t>
  </si>
  <si>
    <t>Based on your symptoms, it seems like you might have spondylitis. I would recommend a course of medications to alleviate your pain and stiffness. Please take Cyclobenzaprine, Diazepam (Valium), Carisoprodol (Soma), Orphenadrine (Flexon), Methocarbamol, Tizanidine, Bupivacaine, Metaxalone (Skelaxin), Methadone, Nabumetone, Chlorzoxazone, as prescribed by me.</t>
  </si>
  <si>
    <t>Doctor, I recently had an ultrasound and they found a mass on my kidney. What could this mean?</t>
  </si>
  <si>
    <t>Based on your symptoms, it is possible that you have kidney cancer. We will need to run some tests to confirm the diagnosis.</t>
  </si>
  <si>
    <t>Doctor, I was diagnosed with diabetic ketoacidosis. What tests do I need to take?&lt;EOS&gt;</t>
  </si>
  <si>
    <t>You would need to take a series of medical tests to evaluate your condition. Your treatment would include intravenous fluid replacement, hematologic tests like complete blood count (CBC), glucose measurement to quantify the glucose levels in your blood, electrolytes panel to analyse sodium and potassium imbalances in your bloodstream, urinalysis to check for ketones or other signs of kidney damage, and kidney function tests to assess kidney health.</t>
  </si>
  <si>
    <t>Doctor, I've been experiencing lower body pain and my foot/toe feels stiff or tight. Any idea what it might be?</t>
  </si>
  <si>
    <t>Based on what you're telling me, it sounds like you might have scoliosis. Scoliosis can cause lower body pain and stiffness in the extremities due to the spine's abnormal curvature.</t>
  </si>
  <si>
    <t>Doctor, I am experiencing an eyelid lesion or rash, diminished vision, and leg weakness. What could this be?</t>
  </si>
  <si>
    <t>Based on your symptoms, it is possible that you have Blepharospasm. This is a neurological condition that causes abnormal contractions or twitching of the eyelid muscles. It can also lead to diminished vision and muscle weakness in other parts of the body.</t>
  </si>
  <si>
    <t>Doctor, I have been experiencing some pain and swelling around my bellybutton. I also noticed some redness and discharge from the area. What could be the problem?</t>
  </si>
  <si>
    <t>Based on your symptoms, it sounds like you might be suffering from omphalitis. To confirm the diagnosis, we will need to perform a complete physical skin exam, as well as culture the wound. In addition, we may need to perform an excision of the skin lesion if it is necessary. We may also need to conduct a rectal examination and wound care management, or other non-OR therapeutic procedures on the skin and breast if required.</t>
  </si>
  <si>
    <t>Doctor, I have an open wound from my surgical incision. What medical tests do I need?</t>
  </si>
  <si>
    <t>It seems like you require wound care management, complete physical skin exam performed (ML), suturing of wound, traction; splints; and other wound care, excision (removal), debridement of wound; infection or burn and culture wound.</t>
  </si>
  <si>
    <t>Doctor, I have been experiencing difficulty in passing urine lately. It feels like something is blocking my bladder. What should I do?</t>
  </si>
  <si>
    <t>Based on your symptoms, we need to perform a series of medical tests to determine the cause of your bladder obstruction. We'll start with a urinalysis, rectal examination, and a prostate specific antigen measurement (Prostate specific antigen test). These tests will help us evaluate your condition. We may also need to perform an ultrasonography (Ultrasound) and other diagnostic procedures such as an interview or consultation. If necessary, we may have to insert a catheter into your urinary bladder or perform an excision (removal) to treat your condition.</t>
  </si>
  <si>
    <t xml:space="preserve">Hi doctor, I've been feeling hot and cold lately along with some elbow cramps or spasms. I also feel like vomiting sometimes and have had seizures in the past. What could be the reason for these symptoms? </t>
  </si>
  <si>
    <t>Based on your symptoms, it seems like you could be suffering from cysticercosis, which is a parasitic infection caused by tapeworm eggs. It can affect different parts of the body and cause a range of symptoms, such as seizures, cramps, and vomiting. We'll need to run some tests to confirm the diagnosis and start treatment right away.</t>
  </si>
  <si>
    <t>Doctor, I have been vomiting, my throat feels tight and I am experiencing incontinence of stool.</t>
  </si>
  <si>
    <t>It seems like you may have a foreign body in your gastrointestinal tract.</t>
  </si>
  <si>
    <t>Doctor, I am experiencing eye redness, a swollen eye, a headache, spots or clouds in vision, and pain in my eye. What could be causing these symptoms?</t>
  </si>
  <si>
    <t>Based on your symptoms, it is possible that you have iridocyclitis. This is an inflammation of the iris and ciliary body inside the eye. I'll need to examine you further to confirm the diagnosis.</t>
  </si>
  <si>
    <t>Doctor, I have this strange rash on my skin and I've noticed a few skin growths. What could be causing this?</t>
  </si>
  <si>
    <t>Based on your symptoms, it sounds like you may have seborrheic keratosis. It's a common condition where noncancerous growths appear on the skin.</t>
  </si>
  <si>
    <t xml:space="preserve">I had an accident last night and I think I might have injured one of my internal organs. </t>
  </si>
  <si>
    <t xml:space="preserve"> Okay, based on your symptoms it is important that we conduct a radiographic imaging procedure, hematologic tests (Blood test), Complete blood count (Cbc), X-ray computed tomography (Scan ct), Plain x-ray (X ray), Urinalysis, and possibly intravenous fluid replacement to properly diagnose and treat your condition.</t>
  </si>
  <si>
    <t xml:space="preserve">Doctor, I've been experiencing some strange symptoms lately. I've been abusing alcohol a bit more than usual, and I've been experiencing delusions or hallucinations. I've been slurring my words, too, and I even fainted at work the other day. </t>
  </si>
  <si>
    <t>It sounds like you might be experiencing drug poisoning due to medication. It's important to let me know what medications you've been taking, as some can be dangerous when mixed with alcohol. Let's get some tests done and figure out the best course of action for you.</t>
  </si>
  <si>
    <t>Doctor, I've been having knee pain and heartburn lately.</t>
  </si>
  <si>
    <t>The knee pain may be due to an injury. Have you had any recent accidents or falls that could have affected your knee? As for your heartburn, it could be related to acid reflux or GERD.</t>
  </si>
  <si>
    <t>Doctor, I have been experiencing burning chest pain, regurgitation, problems with the shape and size of my breast, and I'm also having some smoking-related problems. What could be wrong with me?</t>
  </si>
  <si>
    <t>It seems that you might be suffering from Mastectomy, which is the surgical removal of one or both breasts, usually as a treatment for breast cancer.</t>
  </si>
  <si>
    <t xml:space="preserve">Doctor, I have been experiencing some symptoms lately. I have been abusing alcohol, feeling depressed, and having temper problems. I also have some fears and phobia. </t>
  </si>
  <si>
    <t>Based on your symptoms, it seems like you may be experiencing Post-traumatic stress disorder (PTSD). Your low self-esteem could also be a result of this disorder.</t>
  </si>
  <si>
    <t>Doctor, I've been experiencing sweating along with back pain, foot or toe weakness, and dizziness. What do you think could be the problem?</t>
  </si>
  <si>
    <t>Based on your symptoms, you might be experiencing vertebrobasilar insufficiency. I suggest we perform some tests to confirm the diagnosis and start a treatment plan.</t>
  </si>
  <si>
    <t>Doctor, I have been experiencing vomiting, burning abdominal pain and sharp abdominal pain, what could be the problem?</t>
  </si>
  <si>
    <t>Based on your symptoms, you may be suffering from infectious gastroenteritis. It's an infection in the intestines caused by a virus or bacteria, which can lead to inflammation, diarrhea or nausea.</t>
  </si>
  <si>
    <t>Doctor, I've been having pelvic pain and it's been bothering me a lot lately. What could be causing this?</t>
  </si>
  <si>
    <t>Based on your symptoms, you may be experiencing cervicitis, which is inflammation of the cervix. I recommend further evaluation to confirm the diagnosis and discuss treatment options with you.</t>
  </si>
  <si>
    <t>Doctor, I have been experiencing cough, elbow cramps, excessive growth, low back weakness, and decreased appetite. What could this be?</t>
  </si>
  <si>
    <t>You might have Histoplasmosis. It's a fungal infection caused by inhaling spores of a fungus called Histoplasma capsulatum, which is found in soil and bird droppings. It can cause respiratory problems, joint pain, malaise, and weight loss.</t>
  </si>
  <si>
    <t>Doctor, I have a plugged feeling in my ear and my hearing has diminished recently. Additionally, I've been biting my nails a lot and experiencing some emotional symptoms. I've also noticed some muscle swelling. What could be causing all these symptoms?</t>
  </si>
  <si>
    <t>Based on your symptoms, it's possible that you have otosclerosis, which is a condition that affects the middle ear and can lead to hearing loss. The nailbiting and emotional symptoms could be related to the stress and anxiety that often accompany hearing loss. The muscle swelling is not typically associated with otosclerosis, but it may be worth further investigation to rule out any other underlying conditions.</t>
  </si>
  <si>
    <t xml:space="preserve">Doctor, I have been feeling very down and sad after giving birth to my baby. It's been a few weeks now and I just can't seem to shake it off. </t>
  </si>
  <si>
    <t>I'm sorry to hear that. Based on the symptoms you've described, I would recommend a depression screen to see if you have postpartum depression. Additionally, we may need to do a pelvis exam and a urinalysis to make sure your physical health is in good shape. It's also important to examine your breast for any lactation problems. Mental health counseling can also help you cope with the emotional challenges of postpartum depression. Furthermore, it would be best to conduct an ultrasonography to check on your physical health, and a chlamydia test to rule out the possibility of a sexually transmitted disease.</t>
  </si>
  <si>
    <t>Doctor, I broke my tooth and it's really hurting. What medication should I take?</t>
  </si>
  <si>
    <t>You'll need to take a combination of medications for your pain and to prevent any infection. I'll prescribe antibiotics like Penicillin or Clindamycin to prevent any bacterial infection. You'll also need pain relief medication like Bupivacaine and Benzocaine Topical which will help you in reducing the pain. Finally, I would recommend taking the Acellular Pertussis Vaccine (Adacel) to prevent pertussis infection.</t>
  </si>
  <si>
    <t>Hi doctor, I've been experiencing leg cramps or spasms a lot lately. Any idea what could be causing it?</t>
  </si>
  <si>
    <t>Leg cramps or spasms can be a symptom of metastatic cancer. Have you been diagnosed with cancer?</t>
  </si>
  <si>
    <t xml:space="preserve">Doctor, I have been experiencing some strange symptoms lately, including focal weakness, depressive thoughts, and itching of my skin. Can you tell me what might be causing these symptoms? </t>
  </si>
  <si>
    <t>It sounds like it could be poisoning due to antihypertensives. Some common symptoms of this condition include focal weakness, depressive or psychotic symptoms, and itching of the skin. We will need to perform a few tests to confirm the diagnosis and begin treatment right away.</t>
  </si>
  <si>
    <t>Doctor, I have been experiencing some dizziness, weakness in my elbow and low back area, and my muscles have been swelling. Additionally, I am also having a plugged feeling in my ear. Can you please tell me what's wrong with me?</t>
  </si>
  <si>
    <t>You seem to be experiencing symptoms of Otosclerosis, a hearing disorder that affects the middle ear. It can cause a feeling of fullness or pressure in your ear and may affect your hearing ability as well. We can run some tests to confirm the diagnosis and develop an appropriate treatment plan for you.</t>
  </si>
  <si>
    <t>Hi Doc, I've been experiencing knee pain for a while now and it hurts even more when I climb stairs or do any kind of physical activity.</t>
  </si>
  <si>
    <t>Based on your symptoms, it appears that you have chondromalacia of the patella. I would recommend taking medications such as Diclofenac, Celecoxib (Celebrex) or Meloxicam to reduce the inflammation and pain. You can also try using Triamcinolone Topical Product to ease the joint pain. Additionally, taking Glucosamine supplements may help to improve joint health in the long term. If the pain is severe, I can inject Bupivacaine, Ropivacaine, or Rocuronium to provide pain relief for a short period of time. However, Pramipexole (Mirapex) is not effective for this condition, and I would not recommend it for you.</t>
  </si>
  <si>
    <t>Doctor, I've been experiencing Hemoptysis, Sharp abdominal pain, Side pain, Diarrhea, and Burning abdominal pain. What could be the reason for all these symptoms?</t>
  </si>
  <si>
    <t>Based on your symptoms, it seems like you might be having Acute pancreatitis. We need to run further tests to confirm the diagnosis. Please go for some blood tests and an abdominal ultrasound.</t>
  </si>
  <si>
    <t>Doctor, I have a mouth ulcer and my gums are hurting a lot. What could be the reason for this?</t>
  </si>
  <si>
    <t>It seems like you might be suffering from gum disease.</t>
  </si>
  <si>
    <t>Doctor, I have been feeling really down and hopeless since I had my baby. I think I might have postpartum depression.</t>
  </si>
  <si>
    <t>I'm sorry to hear that. Yes, postpartum depression is a common condition that affects some women after childbirth. I will prescribe you Sertraline (Zoloft) which is an antidepressant drug that can help alleviate the symptoms of postpartum depression.</t>
  </si>
  <si>
    <t xml:space="preserve">Hi Doctor, I've been having some behavioral issues lately. I get into a lot of fights and feel angry all the time. </t>
  </si>
  <si>
    <t>Based on your symptoms, it seems like you may be suffering from conduct disorder. We need to conduct some medical tests to confirm the diagnosis. You will require mental health counseling and psychotherapy. Additionally, we need to conduct a toxicology screen and blood alcohol test. We also require psychological and psychiatric evaluation and therapy for you. Furthermore, an occupational therapy assessment to evaluate Speech therapy may be necessary. Finally, we need to conduct an Electroencephalogram (EEG) to understand your brain activity.</t>
  </si>
  <si>
    <t>Doctor, I have been experiencing neck swelling, toothache, mouth pain, peripheral edema, and gum pain. What could be the issue?</t>
  </si>
  <si>
    <t>Based on your symptoms, you may be suffering from dental caries. This is a condition in which your tooth starts decaying, leading to pain, inflammation, and even swelling. You will need to undergo a dental examination to confirm the diagnosis and receive appropriate treatment.</t>
  </si>
  <si>
    <t>I have been experiencing vaginal dryness and itching lately. It's making sex very uncomfortable.</t>
  </si>
  <si>
    <t>It sounds like you may have atrophic vaginitis. I recommend taking either Estrogens, Conjugated (USP) (Premarin) or estradiol to help with the dryness. We may also consider Betamethasone-Clotrimazole topical cream to help with the itching.</t>
  </si>
  <si>
    <t>Hi doctor, I have been experiencing cramps and spasms in my lower abdomen for the past week. I also noticed a mass on my vulva, my menstruation has become very infrequent and I've been having unusual vaginal discharge. Additionally, I experienced some vaginal bleeding after menopause. What could be causing these symptoms?</t>
  </si>
  <si>
    <t xml:space="preserve">Based on your symptoms, it's possible that you may be suffering from endometrial cancer. We'll need to perform some tests to confirm this diagnosis. </t>
  </si>
  <si>
    <t>Doctor, I've been experiencing nausea, a headache, and a plugged feeling in my ear. What's wrong with me?</t>
  </si>
  <si>
    <t>Based on those symptoms, it sounds like you may have labyrinthitis.</t>
  </si>
  <si>
    <t>Doctor, I have been experiencing symptoms like vaginal itching, painful urination, groin pain, vaginal discharge, and also I have some skin lesions. What could be the reason for these symptoms?</t>
  </si>
  <si>
    <t>Based on the symptoms, it seems like you might have contracted genital herpes.</t>
  </si>
  <si>
    <t>Doctor, I have redness in my ear and my skin has an abnormal appearance. What could be wrong?</t>
  </si>
  <si>
    <t>Based on those symptoms, it appears that you may have a viral infection known as herpangina. It commonly causes blisters in the back of the throat and mouth, as well as skin rashes, including redness in the ear.</t>
  </si>
  <si>
    <t>Doctor, I fell off my bike and got an open wound on my cheek. What do I need to do?</t>
  </si>
  <si>
    <t>We need to suture your wound to close it up. Additionally, we need to do a radiographic imaging procedure to see if there is any damage to your bones or tissues. This will include a plain x-ray and a CT scan of your head. We also need to do wound care management to prevent infection. Lastly, we need to culture the wound to see if there is any bacterial infection.</t>
  </si>
  <si>
    <t>Doctor, I have been experiencing some trouble with urination lately. I have to go very frequently and sometimes I even urinate involuntarily.</t>
  </si>
  <si>
    <t>Based on your symptoms, it seems that you may have developed a urethral stricture. This is a condition where the urethra narrows, making it difficult for urine to pass through and causing symptoms like excessive urination at night and involuntary urination.</t>
  </si>
  <si>
    <t>Hey doctor, I am experiencing some symptoms of eye, like blurred vision and dry eyes. Can you please tell me what could be the issue?</t>
  </si>
  <si>
    <t>These symptoms can be indicative of Thyroid Eye Disease, which is a hormone disorder that affects the muscles and tissues around the eyes, leading to inflammation and swelling.</t>
  </si>
  <si>
    <t xml:space="preserve"> Hi doctor, I have been experiencing some discomfort and pain in my kidneys. I am concerned that I may have acute kidney injury. </t>
  </si>
  <si>
    <t>Based on your symptoms, it is important to start treating your acute kidney injury immediately. To help manage your condition, you will need to take a combination of medications, including Allopurinol, Sodium Polystyrene Sulfonate (Kayexalate), Darbepoetin Alfa (Aranesp), Epoetin Alfa (Procrit), Sodium Bicarbonate, Calcitriol, Torsemide, Calcium Acetate, Norepinephrine, Repaglinide (Prandin), Ganciclovir, and Paricalcitol (Zemplar). These medications will help to alleviate your symptoms and promote healing in your kidneys.</t>
  </si>
  <si>
    <t>Doctor, I have been experiencing impotence, heartburn, blood in stool, and leg swelling. What could be the reason for these symptoms?</t>
  </si>
  <si>
    <t>These symptoms may be due to diabetic kidney disease. We need to do some tests to confirm the diagnosis.</t>
  </si>
  <si>
    <t>Doctor, I have been having trouble retracting my foreskin. It's painful and causing inflammation. What should I do?</t>
  </si>
  <si>
    <t>Based on your symptoms, you seem to have a condition called phimosis. We'll need to perform a complete physical skin exam before deciding the best course of action. In some cases, nonoperative urinary system measurements can help. However, if your condition is severe, we may need to perform an excision, with other diagnostic procedures as necessary. Additionally, we may need to perform procedures on your urethra, as well as ureteral catheterization. Before we proceed with any tests, we'll also need to perform ophthalmologic and otologic diagnosis and treatment.</t>
  </si>
  <si>
    <t>Doctor, I have been experiencing a sharp pain in my lower abdomen. It's mostly around the suprapubic region. What could be the reason for this pain?</t>
  </si>
  <si>
    <t>Based on your description, it is likely that you are suffering from a condition called Pelvic inflammatory disease. It primarily affects the female reproductive system and can cause pain and discomfort in the lower abdomen.</t>
  </si>
  <si>
    <t>Doctor, I have been feeling very depressed and sometimes I feel like I am losing my mind. I have also noticed that my breathing is shorter than usual and my movements feel restricted. Additionally, my feet and legs are swollen. What could be happening to me?</t>
  </si>
  <si>
    <t>It sounds like you may have developed poisoning due to antimicrobial drugs. The symptoms you are experiencing, such as depressive or psychotic symptoms, allergic reactions, shortness of breath, problems with movement, and peripheral edema, are all associated with this condition. We will need to run some tests to confirm the diagnosis and determine the best plan of action for your treatment.</t>
  </si>
  <si>
    <t>Doctor, I have been experiencing shoulder pain. Could you tell me what might be causing it?</t>
  </si>
  <si>
    <t>It could be avascular necrosis, a condition where the bone tissue in your shoulder joint dies due to a lack of blood supply.</t>
  </si>
  <si>
    <t>Doctor, I have noticed problems with the shape and size of my breast and there is also some swelling in my back. Can you tell me what is wrong with me?</t>
  </si>
  <si>
    <t>Based on your symptoms, it seems like you have a fibroadenoma. It is a non-cancerous tumor that arises from the glandular tissue of the breast.</t>
  </si>
  <si>
    <t>Doctor, I have been having some redness in my ear, facial pain, toothache, sore throat, and ear pain. What could be the issue?</t>
  </si>
  <si>
    <t>It sounds like you may be experiencing symptoms of temporomandibular joint disorder, also known as TMJ.</t>
  </si>
  <si>
    <t>Doctor, I have been having some issues with my ear lately. There's always this constant ringing in my ear and I feel like there's fluid in my ear.</t>
  </si>
  <si>
    <t>Based on your symptoms, it sounds like you may be experiencing Eustachian tube dysfunction. Have you also been experiencing any allergic reactions or swollen/red tonsils?</t>
  </si>
  <si>
    <t>Doctor, I've been experiencing suprapubic pain, groin mass, lack of growth, leg pain, and some emotional symptoms. What could be the problem?</t>
  </si>
  <si>
    <t>Based on your symptoms, you may have Turner syndrome. It is a genetic disorder that affects growth and development in females. It can cause a variety of symptoms such as those you mentioned, as well as short stature, heart and kidney problems, and infertility. I recommend we run some tests to confirm the diagnosis.</t>
  </si>
  <si>
    <t>Doctor, I have been experiencing fatigue, weakness, and jaundice. My family has a history of anemia and I think I might have it too.</t>
  </si>
  <si>
    <t>Based on your symptoms and family history, I recommend a few tests. We need to run some hematologic tests and a CBC to check your red blood cells' health. Also, we may need to check for any infections through blood culture. I don't think psychotherapy, corneal transplant, or procedures on the spleen are necessary in this case. Removal of an ectopic pregnancy is also not applicable.</t>
  </si>
  <si>
    <t>Doctor, I have been experiencing dizziness and a feeling of everything spinning around me. It's been happening for a few days now and I'm a bit worried.</t>
  </si>
  <si>
    <t>It sounds like you may have Benign paroxysmal positional vertical (BPPV). To confirm this, we will need to run a few medical tests. We will need to do a Radiographic imaging procedure and X-ray computed tomography (Scan ct) to examine your inner ear. We will also need to do Hematologic tests (Blood test), a Complete blood count (Cbc), Glucose measurement (Glucose level), and Kidney function tests (Kidney function test) to check for any underlying conditions that may be causing your symptoms. If we do find any additional issues, Intravenous fluid replacement may also be necessary.</t>
  </si>
  <si>
    <t>Doctor, I have a big swollen lip and I have an open wound in my jaw. What could be causing this?</t>
  </si>
  <si>
    <t>Based on your symptoms, it seems like you have an open wound of the jaw which may have resulted in the lip swelling.</t>
  </si>
  <si>
    <t>Doctor, I have been experiencing sharp abdominal pain recently.</t>
  </si>
  <si>
    <t>Based on your symptoms, it seems like you may be suffering from a vaginal yeast infection.</t>
  </si>
  <si>
    <t>Hi doctor, I'm experiencing some pain in my neck, shoulder, and arm. Do you have any idea what it could be?</t>
  </si>
  <si>
    <t>Based on your symptoms, it sounds like you might be experiencing neuralgia. Neuralgia is a condition that causes pain along the path of a nerve, which can result in pain in the neck, shoulder, and arm.</t>
  </si>
  <si>
    <t>Doctor, I have been experiencing shortness of breath and chest pain. My doctor believes that I have pleural effusion. What tests do I need to take to confirm this diagnosis?</t>
  </si>
  <si>
    <t>Yes, the symptoms you described are consistent with pleural effusion. To confirm this diagnosis, we will need to perform a radiographic imaging procedure such as a plain x-ray. Additionally, we will need to run a few blood tests such as a complete blood count, glucose measurement and also kidney function tests. We may also want to perform an electrocardiogram to ensure your heart is functioning properly.</t>
  </si>
  <si>
    <t>Doctor, I have been experiencing vomiting blood, incontinence of stool, and temper problems lately. What could be the problem?</t>
  </si>
  <si>
    <t>It seems like you have a foreign body in your gastrointestinal tract, which is causing these symptoms.</t>
  </si>
  <si>
    <t>Doctor, I think I may have a foreign object stuck in my vagina, and I'm experiencing discomfort.</t>
  </si>
  <si>
    <t>I'll prescribe you Levonorgestrel to prevent pregnancy, and Miconazole Topical Product to treat any potential infections caused by the foreign body. However, the other medications you've mentioned are not relevant to your condition.</t>
  </si>
  <si>
    <t>Doctor, I have been experiencing gum pain and pain in my gums. What could be the problem?</t>
  </si>
  <si>
    <t>It sounds like you may have dental caries, which is a common dental problem where the teeth become decayed and can cause gum irritation and pain.</t>
  </si>
  <si>
    <t xml:space="preserve">Doctor, I have been experiencing elbow cramps and weakness lately, along with some emotional symptoms. Can you tell me what's wrong with me? </t>
  </si>
  <si>
    <t>It sounds like you may have mistaken your symptoms. Otosclerosis is a condition where there's an abnormal bone growth in the ear. Some symptoms of it include difficulty hearing, tinnitus, vertigo, and loss of balance. Your symptoms may point towards another issue, and I suggest you get a check-up done for a proper diagnosis.</t>
  </si>
  <si>
    <t>I have this sore on my leg that just won't seem to heal, and the skin around it looks infected. What do you think it could be?</t>
  </si>
  <si>
    <t>Based on your symptoms, it sounds like you might be suffering from a chronic ulcer. We can do some tests to confirm, but this can be caused by a variety of factors such as poor circulation, diabetes, or obesity.</t>
  </si>
  <si>
    <t>Doctor, I have this lump in my throat and drainage in my throat. My tonsils are also swollen and my throat feels tight. I am also experiencing some apnea. What could be causing these symptoms?</t>
  </si>
  <si>
    <t>Based on your symptoms, it sounds like you have tonsillitis.</t>
  </si>
  <si>
    <t>Doctor, I've been experiencing side pain, back pain, and it hurts to breathe. Additionally, my bones are painful. Can you tell me what's going on?</t>
  </si>
  <si>
    <t>Based on your symptoms, it sounds like you may have a fractured rib.</t>
  </si>
  <si>
    <t>Doctor, I have been experiencing a tingling sensation and weakness in my arms and legs. I was just diagnosed with mononeuritis. What medication should I take?</t>
  </si>
  <si>
    <t>For your mononeuritis, I recommend starting with Tiagabine (Gabitril) to help with the nerve pain, and possibly also Flurbiprofen to reduce inflammation in the affected nerves.</t>
  </si>
  <si>
    <t>Doctor, I have been experiencing vomiting blood, depressive symptoms, and sometimes even hostile behavior. What could be causing all this?</t>
  </si>
  <si>
    <t>Based on the symptoms you just described, it seems like you might be suffering from alcohol abuse. Have you been drinking excessively lately?</t>
  </si>
  <si>
    <t xml:space="preserve">Hi Doctor, I've been experiencing some symptoms lately like pain in my eye, facial pain and a lump on my knee. Do you know what might be causing this? </t>
  </si>
  <si>
    <t>Yes, based on the symptoms you have described, it's possible that you have chancroid.</t>
  </si>
  <si>
    <t>Doctor, I've been coughing up sputum and experiencing sharp chest and abdominal pain. I've also noticed flushing and jaundice. What could be wrong with me?</t>
  </si>
  <si>
    <t>Based on your symptoms, it's possible that you have a thoracic aortic aneurysm. This is a condition where the walls of the aorta weaken and bulge, which can lead to sharp pain in your chest and abdomen. The flushing and jaundice could be a sign that your liver is not getting enough blood due to the aneurysm. We need to do more tests to confirm the diagnosis.</t>
  </si>
  <si>
    <t>Doctor, I have been feeling extremely tired and dizzy lately. I am also suffering from constipation and smoking problems. Additionally, I have been feeling very low and ache all over my body. What could be the reason for all of this?</t>
  </si>
  <si>
    <t>Based on your symptoms, it seems like you might be suffering from protein deficiency.</t>
  </si>
  <si>
    <t>Doctor, I have been experiencing sharp chest pain, leg pain, sweating, back pain, and cough. What could be wrong with me?</t>
  </si>
  <si>
    <t>Based on your symptoms, it seems like you may be suffering from pulmonary embolism, a potentially life-threatening condition where a blood clot forms in your lungs. I recommend you seek immediate medical attention.</t>
  </si>
  <si>
    <t>Doctor, I have been experiencing a lot of pain and discomfort in my breasts lately. I noticed a small lump that seems to be causing me immense pain. Do you know what could be the reason?</t>
  </si>
  <si>
    <t>It seems like you may have a breast cyst. To confirm the diagnosis and determine the best course of treatment, I recommend we conduct a series of medical tests. We will start with a thorough examination of your breast, followed by a radiographic imaging procedure. This will help us assess the extent of the lump and other abnormalities in your breast. We will then proceed to conduct a mammography, ultrasound, and a biopsy to determine the exact nature of the lump. Additionally, we will perform a complete physical skin exam to ensure there aren't any other abnormalities. If necessary, we may also recommend an excision (removal) of the cyst.</t>
  </si>
  <si>
    <t>Doctor, I've been experiencing groin pain along with redness of the penis and swelling of scrotum. Additionally, the skin around the area looks abnormal. What could be the issue?</t>
  </si>
  <si>
    <t>It seems like you might be suffering from genital herpes, which is a viral infection that affects the male genitalia. We need to conduct a few tests to confirm, and then we can begin treatment.</t>
  </si>
  <si>
    <t>I have a skin rash, sore throat, lip sore, ache all over my body, and a terrible headache. What could be the problem, doctor?</t>
  </si>
  <si>
    <t>Based on your symptoms, it sounds like you may have aphthous ulcers.</t>
  </si>
  <si>
    <t>Doctor, I have been experiencing very painful and unusual menstrual cramps every month. I don't know what to do, it's really affecting my daily routine.</t>
  </si>
  <si>
    <t>I understand, it sounds like you have idiopathic painful menstruation. To help alleviate your symptoms, I would recommend taking a combination of medications such as Ortho Cyclen, Medroxyprogesterone, Mefenamic Acid, Portia, Modicon, Leuprolide (Lupron), Rofecoxib (Vioxx), and Valdecoxib (Bextra). These medications will help regulate your menstrual cycles and ease the pain you are experiencing.</t>
  </si>
  <si>
    <t>Doctor, I've been experiencing an irregular heartbeat, chest tightness, and palpitations. My heart rate has also decreased and I've been gaining weight. What could be causing these symptoms?</t>
  </si>
  <si>
    <t>Based on your symptoms, it's possible that you have cardiomyopathy. I recommend scheduling further tests to confirm this diagnosis and discuss treatment options.</t>
  </si>
  <si>
    <t>Doctor, I have been experiencing vomiting, cough, sharp chest pain, and back pain. What could be the problem?</t>
  </si>
  <si>
    <t>Based on your symptoms, you may have an abscess of the lung.</t>
  </si>
  <si>
    <t>Doctor, I have recently been diagnosed with Endocarditis. What medications do I need to take?</t>
  </si>
  <si>
    <t>You will need to take Warfarin, Digoxin, Rosuvastatin (Crestor), Ramipril, Alfuzosin (Uroxatral), Darbepoetin Alfa (Aranesp), Bumetanide, Loperamide (Imodium), and Rabeprazole (Aciphex) to treat your Endocarditis.</t>
  </si>
  <si>
    <t>Doctor, I have been experiencing heartburn and back pain for the past few days. Could you please tell me what might be causing this?</t>
  </si>
  <si>
    <t>Based on your symptoms, it is possible that you are suffering from Pelvic Fistula.</t>
  </si>
  <si>
    <t>Doctor, I've been feeling really down lately, and my body feels like it's in pain. Also, I'm having these weird involuntary movements. What could be wrong with me?</t>
  </si>
  <si>
    <t>It sounds like you may be experiencing drug withdrawal. The depression and aches could be symptoms of withdrawal, and the abnormal involuntary movements are a possible side effect.</t>
  </si>
  <si>
    <t xml:space="preserve">Doctor, I have an open wound on my back and I've been feeling like my heartbeat is irregular. What could be the problem? </t>
  </si>
  <si>
    <t>It's possible that the infection from the open wound in your back is affecting the electrical impulses in your heart, causing an irregular heartbeat. You may need to take antibiotics and have the wound dressed regularly to prevent further infection and complications.</t>
  </si>
  <si>
    <t>Doctor, I have this skin rash on my feet and my skin is also dry, peeling and rough. What could be the reason?</t>
  </si>
  <si>
    <t>It sounds like you have calluses. Do you wear tight or ill-fitting shoes often or stand for long periods of time?</t>
  </si>
  <si>
    <t>Doctor, I have been experiencing a lot of pain lately. My hand, fingers, shoulder, neck, and even elbow have been hurting. I also have some low back pain. What do you think is the problem?</t>
  </si>
  <si>
    <t>Based on your symptoms, it is possible that you have brachial neuritis. It is a condition that affects the nerves in the shoulder and can cause pain in the hand, fingers, neck, and elbow. The low back pain could be related or a separate issue. We will need to run some tests to confirm the diagnosis.</t>
  </si>
  <si>
    <t>Doctor, my infant has been having diarrhea, redness in their ear, decreased appetite, and has been very irritable lately. What could be wrong?</t>
  </si>
  <si>
    <t>Based on the symptoms you've described, it sounds like your baby may be experiencing teething syndrome.</t>
  </si>
  <si>
    <t>Doctor, I have been experiencing shoulder pain, headache, and weakness lately. What could be the problem?</t>
  </si>
  <si>
    <t>Based on your symptoms, it is possible that you have SIADH, which stands for Syndrome of inappropriate secretion of ADH.</t>
  </si>
  <si>
    <t>Hey Doc, I've been experiencing some chest pains recently and I'm afraid it might be related to my central atherosclerosis. Is there any way to know for sure?</t>
  </si>
  <si>
    <t>Certainly, we'll need to do a few tests. We'll start with a radiographic imaging procedure, an ultrasonography, and an electrocardiogram to take a closer look at your heart and arteries. We'll also need to check your lipid panel and do an echocardiography. Depending on the results, we may also need to do an arteriogram or venogram and other diagnostic procedures like an interview, evaluation or consultation to determine the best course of action for your treatment.</t>
  </si>
  <si>
    <t>Doctor, I am having severe back pain and headache. What could be the reason?</t>
  </si>
  <si>
    <t>Have you had any recent injury to your chest or back?Patient Yes, Doctor. I fell off my bike a few days ago.</t>
  </si>
  <si>
    <t>Doctor, I am experiencing sudden weakness on one side of my face and an inability to close one of my eyes. Also, I am finding it difficult to eat and drink properly.</t>
  </si>
  <si>
    <t>Based on your symptoms, it seems like you might be suffering from Bell's palsy. To confirm the diagnosis, we would need to conduct some medical tests such as X-ray computed tomography (Scan ct), CAT scan of head (Head ct), Electrocardiogram, Kidney function tests (Kidney function test), Electrolytes panel, Cardiac enzymes measurement (Cardiac enzymes test), and Magnetic resonance imaging (Mri) to rule out any other underlying conditions.</t>
  </si>
  <si>
    <t>Doctor, I've been experiencing acne breakouts, heavy menstrual flow, and abnormal skin with too little hair in some areas and unwanted hair in others. What could be the cause of this?</t>
  </si>
  <si>
    <t>Based on your symptoms, it sounds like you may be experiencing hirsutism.</t>
  </si>
  <si>
    <t xml:space="preserve">Doctor, I've been having difficulty breathing lately. What could be causing it? </t>
  </si>
  <si>
    <t>Your symptoms may be a result of hypertensive heart disease.</t>
  </si>
  <si>
    <t>Doctor, I have been experiencing arm cramps and spasms lately and have noticed a disturbance in my memory as well. What could be the reason for this?</t>
  </si>
  <si>
    <t>Based on your symptoms, it seems like you might be suffering from a condition called Myoclonus. It is a disorder that causes involuntary muscle spasms or jerks, which can affect any part of the body including arms and legs, and can also be associated with memory problems.</t>
  </si>
  <si>
    <t>Doctor, I have been having these recurring headaches for a while now, and they are extremely painful. I think I might have migraines.</t>
  </si>
  <si>
    <t>Based on your symptoms, we need to conduct some medical tests to diagnose your condition. We will start with an Electroencephalogram (EEG) to check your nervous system activity. We might also need to do a Magnetic resonance imaging (MRI), a CAT scan of the head (Head CT), and also an X-ray computed tomography (Scan CT). Additionally, I will recommend intravenous fluid replacement, and we might need to conduct other diagnostic procedures such as interviews, evaluations and consultations.</t>
  </si>
  <si>
    <t>Doctor, I have been experiencing excessive urination at night, and I'm also getting angrier than usual lately. What could be causing this?</t>
  </si>
  <si>
    <t>Well, based on your symptoms, it's possible that you might have Congenital Rubella. We'll need to run some tests to confirm this, but this disease can cause excessive urination and mood changes.</t>
  </si>
  <si>
    <t>Doctor, I have been experiencing knee pain, headache, low back pain, and shoulder pain all at once. What could be the problem?</t>
  </si>
  <si>
    <t>Based on your symptoms, it sounds like you may have sprained or strained one or more of your joints or muscles.</t>
  </si>
  <si>
    <t xml:space="preserve">Doctor, I have a lot of pain in my hip, joints, legs, and arms recently. </t>
  </si>
  <si>
    <t>Based on your symptoms it seems like you may have degenerative disc disease.</t>
  </si>
  <si>
    <t>Doctor, I am experiencing chills, lower abdominal pain, vomiting, retention of urine, and sharp abdominal pain. What could be the problem?</t>
  </si>
  <si>
    <t>Based on your symptoms, I suspect you may be experiencing ischemia of the bowel.</t>
  </si>
  <si>
    <t>Doctor, I have been experiencing ankle pain and itching of the skin. I also noticed some skin lesions on my leg and foot. Additionally, I've been having recurrent acne or pimples and my skin looks infected.</t>
  </si>
  <si>
    <t>It sounds like you may have dyshidrosis, which is a skin condition that causes blisters and skin irritations, particularly on the hands and feet. This can also cause pain, itching, and inflammation in the affected areas.</t>
  </si>
  <si>
    <t>Doctor, I have a really sore throat. What could be the cause?</t>
  </si>
  <si>
    <t>It sounds like you may have the common cold, which often includes a sore throat as one of its symptoms. It's important to rest and take care of yourself while you recover.</t>
  </si>
  <si>
    <t>Doctor, I have been experiencing involuntary urination and symptoms of bladder problems lately. In addition, I am also experiencing vaginal itching.</t>
  </si>
  <si>
    <t>Based on the symptoms you have described, it is possible that you have urge incontinence.</t>
  </si>
  <si>
    <t>Doctor, I have been experiencing bedwetting lately. What could be causing this?</t>
  </si>
  <si>
    <t>Based on your other symptoms, such as intellectual disability and cleft palate, you may be experiencing bedwetting as a result of Patau syndrome. We will need to run some tests to confirm this diagnosis.</t>
  </si>
  <si>
    <t>Doctor, I've been experiencing anxiety and nervousness lately, along with some emotional symptoms. I've also been having back pain, wrist weakness, and elbow weakness. What could be causing all of these symptoms?</t>
  </si>
  <si>
    <t>Based on your symptoms, it's possible that you have Tricuspid valve disease. This condition can cause a range of symptoms, including anxiety and nervousness, emotional symptoms, and weakness in the wrist and elbow. The back pain may also be related to the disease, as it can sometimes cause swelling and fluid buildup in the abdomen, which can put pressure on the back. I'll need to conduct some further tests and exams to confirm the diagnosis, but we'll work together to develop a treatment plan that will help you manage the symptoms and improve your quality of life.</t>
  </si>
  <si>
    <t xml:space="preserve">Hi doctor, I have been experiencing severe coughing fits and shortness of breath. I think I may have whooping cough. </t>
  </si>
  <si>
    <t>I see, based on your symptoms and history, I recommend you take Azithromycin, it is an effective antibiotic that can treat the bacterial infection causing your whooping cough.</t>
  </si>
  <si>
    <t>Doctor, I have been experiencing neck pain, elbow pain, arm stiffness or tightness, and shoulder swelling. Can you tell me what might be wrong?</t>
  </si>
  <si>
    <t>Based on your symptoms, it seems like you might have suffered an injury to your shoulder. We will need to conduct further tests to confirm the diagnosis.</t>
  </si>
  <si>
    <t>Doctor, I have a skin growth in my ear and my hearing has diminished. Also, my ear looks red and there is fluid inside. I have a plugged feeling in my ear as well. What could be the cause?</t>
  </si>
  <si>
    <t>You may be suffering from cholesteatoma, which is a type of skin growth in the middle ear. It can cause hearing loss, redness, fluid buildup, and a plugged feeling. We'll need to run some tests to confirm the diagnosis.</t>
  </si>
  <si>
    <t xml:space="preserve">Doctor, I'm feeling very blue these days. I'm also experiencing stiffness all over my body and have difficulty speaking clearly. </t>
  </si>
  <si>
    <t>You are showing symptoms of drug poisoning due to medication. The medication you are taking might be causing depressive or psychotic symptoms, stiffness all over, and slurring words. You should stop taking the medication immediately and contact emergency services for medical attention.</t>
  </si>
  <si>
    <t>Doctor, I have missed my period and I am experiencing heartburn along with some pelvic pressure. Also, I am having some spotting and problems during my pregnancy.</t>
  </si>
  <si>
    <t>Based on your symptoms, it seems that you are experiencing Hypertension of pregnancy.</t>
  </si>
  <si>
    <t>Doctor, I have a sore throat, sharp chest pain, fever, coughing, and wheezing. What could be the problem?</t>
  </si>
  <si>
    <t>It seems like you have Chronic obstructive pulmonary disease (COPD). It is a lung disease characterized by long-term breathing difficulty and poor airflow due to inflammation and thickening of the airways.</t>
  </si>
  <si>
    <t>Doctor, I have a skin rash on my foot along with swelling, pain, and skin irritation. What could be the reason for this?</t>
  </si>
  <si>
    <t>Based on the symptoms you described, it seems like you have Athlete's Foot. It is a fungal infection that usually occurs on the feet and causes these symptoms.</t>
  </si>
  <si>
    <t>Doctor, I have been experiencing intermenstrual bleeding along with uterine contractions. I also faced problems during my last pregnancy and have been struggling with infertility. What could be causing all these symptoms?</t>
  </si>
  <si>
    <t>Based on your symptoms, it seems like you may be suffering from uterine atony. It's a condition where the uterus loses its ability to contract properly, leading to problems during pregnancy and infertility.</t>
  </si>
  <si>
    <t>Doctor, I've been experiences some emotional symptoms, diminished hearing, low back weakness, back pain, and feeling hot and cold. What could be the problem?</t>
  </si>
  <si>
    <t>Based on those symptoms, it's possible that you have an epidural hemorrhage, which means there's bleeding between the protective covering of your spinal cord and the vertebrae. It's important to seek immediate medical attention to prevent further complications.</t>
  </si>
  <si>
    <t xml:space="preserve">Doctor, I have been feeling very weak and I am vomiting frequently. </t>
  </si>
  <si>
    <t>The symptoms you are describing might be due to Anemia of chronic disease.</t>
  </si>
  <si>
    <t>Doctor, I have been experiencing some redness in my ear. Could it be an infection?</t>
  </si>
  <si>
    <t>The redness in your ear may actually be a symptom of temporomandibular joint disorder or TMD. Have you been experiencing any jaw pain or difficulty opening and closing your mouth lately?</t>
  </si>
  <si>
    <t>Doctor, I have been experiencing sharp abdominal pain and had some problems during my pregnancy.</t>
  </si>
  <si>
    <t>Based on your symptoms, it is possible that you may have had an induced abortion. We will need to conduct some tests to confirm this diagnosis.</t>
  </si>
  <si>
    <t>Doctor, I have been experiencing weakness or paralysis on one side of my body. I think I have Hemiplegia, can you please provide me with the list of required medications for this condition?</t>
  </si>
  <si>
    <t>Yes, for Hemiplegia we would recommend starting with a combination of 'Levetiracetam (Keppra)', 'Baclofen', 'Carbamazepine', and 'Phenytoin (Dilantin)'. Additionally, we may also use 'Botulinum Toxin Type A (Botox)' injections to help manage muscle spasms. In case of any stroke-related symptoms, we may also use 'Hydralazine', 'Phenobarbital', 'Atomoxetine (Strattera)', 'Cisatracurium (Nimbex)', and 'Alteplase'. We would also recommend using 'Ammonium Lactate Topical' to help manage any skin itching or irritation.</t>
  </si>
  <si>
    <t>Doctor, I have peripheral edema, bleeding gums, pain in my eye, and my bones are painful. What could be happening to me?</t>
  </si>
  <si>
    <t>Based on your symptoms, it seems that you may have a fracture of the jaw which can cause pain in your eye, bleeding gums, and peripheral edema. Additionally, bones around the jaw can also be painful due to the impact of the fracture.</t>
  </si>
  <si>
    <t>Doctor, I've been experiencing a lot of side pain and I also feel the constant need to pee, even though I just went. Sometimes I even involuntarily pee a little. What could be causing these symptoms?</t>
  </si>
  <si>
    <t>Based on the symptoms you're describing, it's possible that you have a urethral disorder.</t>
  </si>
  <si>
    <t>Hi, doctor. I have this hard, thickened patch of skin on my foot that won't go away. It's been bothering me a lot lately. What should I do?</t>
  </si>
  <si>
    <t>Based on your symptoms, I recommend a complete physical skin exam performed by a medical professional. They may suggest an excision or removal of the callus, along with wound care management. Additionally, it would be wise to have an examination of your foot to check for any underlying issues. If the callus is severe, debridement of wound or infection may be necessary, or an excision of the skin lesion. Other diagnostic procedures on skin and subcutaneous tissue may be done as well for a proper assessment.</t>
  </si>
  <si>
    <t>Doctor, I have been experiencing floaters and flashes of light in my vision. What could be wrong?</t>
  </si>
  <si>
    <t>Based on your symptoms, you may be experiencing vitreous degeneration. We will need to perform an ophthalmic examination and evaluation (eye exam), as well as other diagnostic procedures on your eyes to confirm the diagnosis. Treatment may include repair of any retinal tears or detachments, along with other intraocular therapeutic procedures. We may also need to perform lens and cataract procedures, or other therapeutic procedures on your eyelids, conjunctiva, or cornea if necessary.</t>
  </si>
  <si>
    <t xml:space="preserve">I have been having ear pain and discharge. I think I might have acute otitis media. </t>
  </si>
  <si>
    <t>You will need a course of antibiotics to treat the infection. Amoxicillin, Augmentin, Cefdinir, Ofloxacin, Cefprozil, and Cefixime are effective against the bacteria causing the infection. In addition, Benzocaine topical will provide temporary relief of pain. If you experience any allergic reactions to penicillin, we may need to perform a skin test with Benzylpenicilloyl Polylysine (Pre-Pen). However, Prednisolone-Sodium Sulfacetamide Ophthalmic is not used to treat ear infections.</t>
  </si>
  <si>
    <t xml:space="preserve">I have been experiencing memory problems and confusion lately. I think I might have Wernicke Korsakoff syndrome. </t>
  </si>
  <si>
    <t>Yes, you seem to have symptoms of this syndrome. We will prescribe you Thiamine, Clonazepam, Folic Acid, Quetiapine (Seroquel), Bupropion (Wellbutrin), Venlafaxine (Effexor), Trazodone, Abciximab (Reopro), Acamprosate (Campral), Primidone, Chlordiazepoxide, and Sodium Bicarbonate to treat your condition.</t>
  </si>
  <si>
    <t>Doctor, I've been having sharp chest pain, itching of the skin and back pain. What could be the cause of this?</t>
  </si>
  <si>
    <t>Based on your symptoms, it sounds like you may be experiencing shingles, also known as herpes zoster.</t>
  </si>
  <si>
    <t xml:space="preserve">Doctor, I recently suffered an injury to my face and it's been quite painful. What medications should I take? </t>
  </si>
  <si>
    <t>Based on your injury, I'm prescribing you Trolamine Salicylate Topical to help manage the pain, and Chlorzoxazone to help relax any muscle spasms you may have. Additionally, I recommend you receive a Diphtheria Toxoid Vaccine (Prohibit) to ensure you're protected against any potential infections.</t>
  </si>
  <si>
    <t>Doctor, I have been experiencing a persistent cough and tingling sensations in my hands and feet. What could be the cause of these symptoms?</t>
  </si>
  <si>
    <t>Based on your symptoms, it's possible that you may have Sarcoidosis, a disease that affects multiple organs in the body including the lungs, skin, and nervous system. It's important that we run some tests to confirm the diagnosis and determine the best course of treatment.</t>
  </si>
  <si>
    <t>Doctor, I've been having trouble with smoking lately, and I've been feeling really down. Do you have any idea what's going on?</t>
  </si>
  <si>
    <t>It sounds like you may be experiencing symptoms of neurosis, which can include difficulties with addiction, as well as anxiety and depression. Have you been feeling particularly stressed or overwhelmed recently?</t>
  </si>
  <si>
    <t>Doctor, I have been having frequent abdominal pain, bloating, and constipation. I think I might have irritable bowel syndrome.</t>
  </si>
  <si>
    <t>The symptoms you described could be due to irritable bowel syndrome. To diagnose it, we need to perform some medical tests including a complete blood count, lipid panel, and hematologic tests. We may also need to conduct a sigmoidoscopy, colonoscopy, rectal examination or a pelvic exam, along with a scan ct.</t>
  </si>
  <si>
    <t xml:space="preserve">Doctor, I have been experiencing ear pain for the past few days. </t>
  </si>
  <si>
    <t>This could be due to a nose disorder.</t>
  </si>
  <si>
    <t>Hi doctor, I have been feeling very tired lately. I don't think I have been overdoing it, but the fatigue seems to be persistent.</t>
  </si>
  <si>
    <t>It is possible that you have contracted rabies. Fatigue is one of the early symptoms of this viral disease that affects the central nervous system.</t>
  </si>
  <si>
    <t>Doctor, I have been experiencing neck pain, diminished vision, vomiting, and anxiety and nervousness. What could be happening to me?</t>
  </si>
  <si>
    <t>These symptoms could indicate that you have Behcet's disease. It is a rare disorder that causes inflammation in blood vessels throughout your body. It can cause a variety of symptoms, including the ones you describe. It is important to see a specialist for proper diagnosis and treatment.</t>
  </si>
  <si>
    <t>Doctor, I have been experiencing muscle swelling, heavy menstrual flow, and vaginal bleeding after menopause. Additionally, I have been having vaginal discharge and recently noticed pus in my sputum. What could be wrong with me?</t>
  </si>
  <si>
    <t>Based on your symptoms, you may be experiencing endometrial hyperplasia, a condition where the lining of the uterus becomes too thick. It can cause heavy or irregular menstrual bleeding, as well as vaginal bleeding after menopause. The vaginal discharge and pus in your sputum may not be directly related to your condition, but we should investigate those symptoms further.</t>
  </si>
  <si>
    <t>Doctor, I have been feeling very weak lately. What could be the reason for this?</t>
  </si>
  <si>
    <t>Based on your symptoms, it could be possible that you are suffering from Hypovolemia. It is a condition where you have an abnormally low volume of blood circulating through your body.</t>
  </si>
  <si>
    <t>Doctor, I have been experiencing some discomfort lately. It hurts to breathe, and I have a sharp pain in my chest. My voice also sounds hoarse, and I've been having trouble swallowing. What could be the problem?</t>
  </si>
  <si>
    <t>Based on your symptoms, it sounds like you have a condition called Achalasia. This is when the muscles of your esophagus become weakened, making it difficult for them to move food down to your stomach. It can cause the discomfort and pain you're experiencing. We can discuss treatment options to help manage your symptoms.</t>
  </si>
  <si>
    <t>Hi Doctor, I have been experiencing rectal bleeding and blood in my stool. What could be the cause of this?</t>
  </si>
  <si>
    <t xml:space="preserve">Based on what you are describing, it is possible that you have chronic constipation. </t>
  </si>
  <si>
    <t>Doctor, I have been experiencing abdominal pains and distention, and sometimes, I feel nauseous and vomit. I also have constipation and difficulty passing gas.</t>
  </si>
  <si>
    <t xml:space="preserve">Based on your symptoms, I suspect you might have a volvulus. To confirm this, we will need to run a series of medical tests, which include a complete blood count (CBC), hematologic tests, radiographic imaging procedure, kidney function tests, electrolytes panel, glucose measurement (glucose level), and a plain X-ray (X-ray) of your abdomen. </t>
  </si>
  <si>
    <t>Doctor, I have been experiencing pain and discomfort in my vulva, and it's been bothering me for quite some time.</t>
  </si>
  <si>
    <t>Based on your symptoms, I prescribe you Mefenamic Acid for the pain and inflammation.</t>
  </si>
  <si>
    <t>Doctor, I've been experiencing back pain, poor circulation, ache all over, paresthesia, and some symptoms in my eyes. What could be wrong with me?</t>
  </si>
  <si>
    <t>Based on your symptoms, it sounds like you may be suffering from Raynaud's disease.</t>
  </si>
  <si>
    <t>Hi doctor, I have been experiencing some leg pain and ankle swelling for a few days. What could be the reason for this?</t>
  </si>
  <si>
    <t>Based on your symptoms, it could be a case of Deep vein thrombosis (DVT). It is a blood clot that forms in one or more of the deep veins in the body, usually in the legs.</t>
  </si>
  <si>
    <t xml:space="preserve">Doctor, I have been experiencing back pain, low back stiffness, back cramps, muscle pain and even hip pain. What could be the problem? </t>
  </si>
  <si>
    <t>Well, based on the symptoms you have mentioned, it seems like you might be suffering from lumbago, which is commonly known as lower back pain.</t>
  </si>
  <si>
    <t>Doctor, I have been experiencing itching of my skin and I have developed an allergic reaction. In addition, I have been feeling focal weakness, have a skin rash and overall weakness. What could be causing this?</t>
  </si>
  <si>
    <t>These symptoms sound like they could be due to poisoning caused by antihypertensive medication that you are taking. It is important that you seek medical attention immediately to ensure that you receive the necessary treatment.</t>
  </si>
  <si>
    <t>Doctor, I've been experiencing sudden jerks and twitches in my muscles. It's becoming very difficult to manage them on a daily basis.</t>
  </si>
  <si>
    <t>It seems like you might be suffering from Myoclonus. I would recommend prescribing Clonazepam, Gabapentin or Levetiracetam to help reduce your symptoms.</t>
  </si>
  <si>
    <t xml:space="preserve">Doctor, I've been feeling a bit off lately. I've been having shortness of breath and I think I may be having an allergic reaction. </t>
  </si>
  <si>
    <t>Based on what you're telling me, it sounds like you may be experiencing poisoning due to antimicrobial drugs that you have been taking. It's important to stop taking any medication that could be causing this reaction and seek medical help as soon as possible.</t>
  </si>
  <si>
    <t>Doctor, I've been experiencing heavy menstrual flow, sharp abdominal pain, and vaginal pain. What could be the problem?</t>
  </si>
  <si>
    <t>It sounds like you may be experiencing symptoms of vaginismus. This is a condition where the muscles around the vagina involuntarily contract, causing pain and discomfort during intercourse or even during a gynecological exam.</t>
  </si>
  <si>
    <t>Doctor, I have been experiencing a lot of discomfort and redness in my eyes. I think I might have Iridocyclitis, could you please recommend some medication for this?</t>
  </si>
  <si>
    <t>Yes, you are correct. To treat Iridocyclitis, you will need to take 'Prednisolone Ophthalmic', 'Cyclopentolate Ophthalmic', 'Atropine (Uaa)', 'Brimonidine Ophthalmic', 'Methotrexate', 'Homatropine Ophthalmic', 'Tropicamide Ophthalmic', 'Loteprednol Ophthalmic', 'Dexamethasone-Tobramycin Ophthalmic', 'Scopolamine', 'Brinzolamide Ophthalmic', 'Nepafenac Ophthalmic'.</t>
  </si>
  <si>
    <t>Doctor, I have been experiencing skin pain for a long time now. What could be the problem?</t>
  </si>
  <si>
    <t>Based on your symptoms, it seems like you might have chronic ulcer.</t>
  </si>
  <si>
    <t>Doctor, I have been having trouble breathing for the past few days. I feel like I am not able to take deep breaths and it feels like something is compressed in my chest.</t>
  </si>
  <si>
    <t>Based on your symptoms, we need to perform a radiographic imaging procedure to check if you have atelectasis, which is the collapse of the lung tissue. We would need to perform various tests such as a plain x-ray (X ray), hematologic tests (Blood test), complete blood count (CBC), X-ray computed tomography (SCAN CT), and an electrocardiogram. Additionally, we may also need to administer intravenous fluid replacement.</t>
  </si>
  <si>
    <t xml:space="preserve">Doctor, I feel a sharp pain in my arm, and I also notice a depression on my elbow. What could be the problem? </t>
  </si>
  <si>
    <t>It seems like you have dislocated your elbow joint. You should immediately come to the hospital for a check-up and further treatment.</t>
  </si>
  <si>
    <t>Doctor, I have been experiencing some strange symptoms in my face lately. It feels like my face is flushing and my eyes are bulging out. What could be the cause of this?</t>
  </si>
  <si>
    <t>Based on your symptoms, it is possible that you have paroxysmal supraventricular tachycardia (PSVT). This is a condition where the heart rate suddenly increases, causing symptoms such as facial flushing and bulging eyes. I would recommend running some tests and doing further evaluation to confirm the diagnosis.</t>
  </si>
  <si>
    <t xml:space="preserve">Doctor, I have been experiencing difficulty swallowing and a feeling of something stuck in my throat. I have also been experiencing bad breath and regurgitation of undigested food. </t>
  </si>
  <si>
    <t>It sounds like you might have a Zenker diverticulum. The medications required for your condition are midazolam (Versed) and meperidine (Demerol) for sedation during the procedure to treat your diverticulum. We'll also need to give you tamsulosin (Flomax) to help with any urine retention after the procedure. Additionally, you will have to take Azelastine Nasal, Triamcinolone Nasal Product, Rabeprazole (Aciphex), niacin and Ramipril to manage your symptoms and prevent any complications. However, Zoster Vaccine Live is not required for your current condition.</t>
  </si>
  <si>
    <t>Doctor, I have been experiencing cramps and spasms in my lower abdomen, along with sharp abdominal pain. I have also been vomiting, and my menstruation has been quite painful. Additionally, I have noticed burning abdominal pain. What could be wrong with me?</t>
  </si>
  <si>
    <t>Based on your symptoms, it seems like you may have an ovarian cyst.</t>
  </si>
  <si>
    <t>I have been diagnosed with Intracranial hemorrhage. What medication do I need to take?</t>
  </si>
  <si>
    <t>You will require a combination of medications for Intracranial hemorrhage, including Phenytoin (Dilantin), Tetanus Toxoid Vaccine (Adacel), Amantadine, Labetalol, Mannitol, Donepezil (Aricept), Nicardipine, Plasma Protein Fraction (Plasmanate), Fosphenytoin, Desmopressin, Nimodipine, and Hypromellose (Genteal).</t>
  </si>
  <si>
    <t>Doctor, I have noticed a change in the size and color of my skin mole, and it's been very itchy. Also, I have a skin growth and a mass in my groin area.</t>
  </si>
  <si>
    <t>Based on your symptoms, you may have soft tissue sarcoma, a type of cancer that affects the soft tissue. I suggest we conduct some tests to confirm the diagnosis and create a treatment plan for you.</t>
  </si>
  <si>
    <t>Doctor, I have been having a hard time lately. In the past few weeks, I've been experiencing several symptoms like breathing fast, loss of sensation, irregular heartbeat, headaches and sharp chest pains. What could be wrong with me?</t>
  </si>
  <si>
    <t>You may be experiencing panic attacks. Panic attacks are sudden episodes of intense fear and anxiety that trigger physical symptoms like the ones you just mentioned. It is advisable that you seek a proper medical evaluation and therapy to manage your anxiety and panic disorder.</t>
  </si>
  <si>
    <t>Doctor, I've been experiencing some symptoms and I'm not sure what's happening. I've been having very depressive thoughts and sometimes feel like I'm losing touch with reality. Also, my sense of smell and taste has been off lately, and I've been slurring my words. What could this be?</t>
  </si>
  <si>
    <t>It seems like you may be experiencing delirium. Delirium is a condition where your mental state is disturbed and you may have depressive or psychotic symptoms. You may also experience a disturbance in your sense of smell or taste, and slurring of words is also common. It's important to seek medical attention as soon as possible to properly treat this condition.</t>
  </si>
  <si>
    <t>Doctor, my infant son has been extremely irritable lately and seems to be in pain.</t>
  </si>
  <si>
    <t>It sounds like your son may have a male genitalia infection. I suggest bringing him in for an examination to be sure.</t>
  </si>
  <si>
    <t>Doctor, I have knee swelling and it is really painful, can you tell me what's causing it?</t>
  </si>
  <si>
    <t>You have most likely sustained an injury to your knee, which is causing the swelling.</t>
  </si>
  <si>
    <t>Doctor, I have been experiencing double vision lately. Can you tell me what might be causing it?</t>
  </si>
  <si>
    <t>Based on your symptoms, it's possible that you have a retinal detachment. We'll need to do some tests to confirm that, but it's important to seek treatment right away if that is the case.</t>
  </si>
  <si>
    <t>Doctor, I have been experiencing fatigue, cough, fever, chest pain, and headache. I was recently diagnosed with Valley fever. Could you please suggest what medications I should take?</t>
  </si>
  <si>
    <t>You will require a combination of medications to treat your Valley fever. The medications include Sodium Chloride (Deep Sea), Fluconazole (Diflucan), Garlic Preparation (Kwai), Methimazole, Bisacodyl (The Magic Bullet), Irbesartan (Avapro), Mirtazapine, Tiotropium (Spiriva), Ascorbic Acid, Triamcinolone Topical Product, Omega-3 Fatty Acids, and Docusate (Colace).</t>
  </si>
  <si>
    <t>Doctor, I have been experiencing some pelvic pressure and spotting during my pregnancy, can you tell me what might be the cause of it?</t>
  </si>
  <si>
    <t>Based on your symptoms, it is possible that you are suffering from hypertension of pregnancy, which can cause pelvic pressure and bleeding during pregnancy.</t>
  </si>
  <si>
    <t>Hi doctor, I'm experiencing stiffness all over my body and my knee has joint swelling, a mass or lump, and feels really stiff and tight. What could be causing this?</t>
  </si>
  <si>
    <t>Based on your symptoms, it's possible that you have a knee ligament or meniscus tear. We'll need to do further tests to confirm the diagnosis.</t>
  </si>
  <si>
    <t xml:space="preserve">Doctor, I think I've been poisoned. I drank some ethylene glycol by mistake. </t>
  </si>
  <si>
    <t>I'm sorry to hear that. We need to run a few tests to determine the extent of the poisoning. We will need to give you intravenous fluid replacement to help flush out the toxin. We'll also need to do hematologic tests, a toxicology screen, and a complete blood count to assess the damage. Additionally, we will need to do an electrocardiogram, measure your glucose level and check your blood-alcohol level.</t>
  </si>
  <si>
    <t xml:space="preserve">I don't know what's wrong with me, doctor. Lately, I've been experiencing some really intense mood changes. I've been feeling pretty down and depressed, and sometimes I feel like I'm losing touch with reality. </t>
  </si>
  <si>
    <t>These symptoms could be a result of birth trauma. Birth trauma can affect a person's mental health, and can lead to depressive or psychotic symptoms. Let's schedule an appointment so we can discuss treatment options.</t>
  </si>
  <si>
    <t>Doctor, I've been experiencing nailbiting and diarrhea lately. What could be causing this?</t>
  </si>
  <si>
    <t>Based on your symptoms, it is possible that you are experiencing an insulin overdose.</t>
  </si>
  <si>
    <t>Doctor, I've been experiencing pus draining from my ear, diminished hearing, ringing in my ear, ear pain, and redness in my ear. What could be wrong with me?</t>
  </si>
  <si>
    <t>It seems like you have a condition known as a ruptured or damaged eardrum, causing the symptoms you described. You may have suffered trauma to your ear or had an infection that caused the damage. We will need to examine your ear to confirm the diagnosis and determine the best course of treatment.</t>
  </si>
  <si>
    <t>Doctor, I have been experiencing some discomfort and pain while passing urine. I also feel like I need to urinate more frequently than usual. Could you tell me what's wrong with me and what medical tests I need to take?</t>
  </si>
  <si>
    <t>Based on your symptoms, you may be suffering from a bladder disorder. The medical tests required to diagnose this condition include a urinalysis, endoscopy and endoscopic biopsy of the urinary tract, pelvis exam, ultrasonography, rectal examination, prostate-specific antigen measurement, and other diagnostic procedures like an interview, evaluation or consultation.</t>
  </si>
  <si>
    <t>Doctor, I have this open wound on my back and it's really painful. What medications do I need to take?</t>
  </si>
  <si>
    <t>Based on your condition, you will need to take multiple medications. You will need to take Tetanus Toxoid Vaccine (Adacel), Cefazolin, and possibly Silver Nitrate Topical, Silver Sulfadiazine Topical, and Povidone Iodine Topical to keep the wound clean and prevent infection. Additionally, you may need Ascorbic Acid and Somatropin to promote healing. Depending on your vaccination status, you may also need to take Diphtheria Toxoid Vaccine (Prohibit). Lastly, Cellulose and Zinc Sulfate may be required for dressing and healing the wound.</t>
  </si>
  <si>
    <t>Doctor, I have been experiencing involuntary urination and I also have a fever. What could be the problem?</t>
  </si>
  <si>
    <t>Based on your symptoms, you may be suffering from Vesicoureteral reflux. This is a condition where urine flows back from your bladder to your kidneys, causing infections and inflammation in the urinary tract.</t>
  </si>
  <si>
    <t xml:space="preserve">Doctor, I have noticed that my skin looks abnormal lately. It's kind of thick and hard, and has a shiny appearance. Do you know what it could be? </t>
  </si>
  <si>
    <t>Based on your symptoms, it's possible that you have lymphedema, which is the swelling of tissues due to buildup of lymph fluid. The abnormal appearing skin you are experiencing is a common symptom in lymphedema.</t>
  </si>
  <si>
    <t>Hi Doctor, I've been having some issues lately. My eyes feel strained all the time, I get cramps and spasms, my feet and toes feel stiff, and I've gained some weight recently. What could be wrong with me?</t>
  </si>
  <si>
    <t>Based on your symptoms, it sounds like you may have flat feet. This can cause problems with movement and lead to foot or toe stiffness and tightness. The weight gain may also be due to the strain on your feet and decreased physical activity.</t>
  </si>
  <si>
    <t xml:space="preserve">Doctor, I have been experiencing memory loss, confusion and trouble speaking. I also have been consuming a lot of alcohol lately. </t>
  </si>
  <si>
    <t>Based on these symptoms, it is possible that you have developed Wernicke Korsakoff Syndrome which is associated with alcohol abuse. To confirm the diagnosis, we will need to perform a battery of tests including a complete blood count (CBC), hematologic tests (blood test), urinalysis, electrolytes panel, kidney function tests (kidney function test), intravenous fluid replacement, and glucose measurements (glucose level). These tests will help us determine the underlying cause and severity of the condition.</t>
  </si>
  <si>
    <t xml:space="preserve">Doctor, I'm having problems with movement and my knee feels stiff and tight. What could be causing this? </t>
  </si>
  <si>
    <t>Based on your symptoms, it's likely that you have Hemarthrosis, which is bleeding into the joint space, causing joint swelling, stiffness or tightness.</t>
  </si>
  <si>
    <t>Doctor, I have been experiencing ankle pain, leg pain, low back pain, neck pain and back pain.</t>
  </si>
  <si>
    <t>It seems like you may have a sprain or strain. Have you recently twisted your ankle or pulled a muscle in your leg or back?</t>
  </si>
  <si>
    <t>Doctor, I have been experiencing some symptoms lately and I'm worried it might be something serious. I have been having persistent abdominal pain, changes in my bowel movements, and blood in my stool.</t>
  </si>
  <si>
    <t>It's possible that you might be experiencing symptoms of colorectal cancer. We will need to perform some medical tests to confirm the diagnosis. We'll start with a complete blood count and check your glucose and electrolyte levels.Patient Okay, and what other tests will I need?</t>
  </si>
  <si>
    <t>Doctor, I have a hoarse voice and sore throat, and I keep pulling at my ears. What could be wrong with me?</t>
  </si>
  <si>
    <t>Based on your symptoms, it seems like you might have croup.</t>
  </si>
  <si>
    <t>Doctor, I have been experiencing shortness of breath and chest pain lately. I also feel very tired all the time. I'm worried I might have cardiomyopathy.</t>
  </si>
  <si>
    <t>Based on your symptoms, we need to perform a few medical tests to make a proper diagnosis. We will need to do a Hematologic test, ECG, Ultrasonography, Echocardiography, and a Lipid Panel to evaluate your heart's condition. We might need to conduct some interviews, evaluations and consultations as well. Additionally, we will also go for Hemoglobin A1c measurement to check your blood sugar levels. Patient Okay, doctor. I understand. When can we schedule these tests?</t>
  </si>
  <si>
    <t>Doctor, I have been experiencing sharp and burning abdominal pain with bloating for the past few days. I also have some side pain and symptoms of the kidneys. What could be the reason for this?</t>
  </si>
  <si>
    <t>Based on your symptoms, it is likely that you have cholecystitis. This is inflammation of the gallbladder which can cause abdominal pain, bloating, and sometimes pain in the side and symptoms of the kidneys. We will need to run some tests to confirm the diagnosis and determine the best treatment plan for you.</t>
  </si>
  <si>
    <t>Doctor, I think I may have been poisoned by antihypertensive medication. What medication do I need to take?</t>
  </si>
  <si>
    <t>You will need to take a combination of Diphenhydramine (Benadryl), Charcoal, Famotidine, Charcoal-Sorbitol, Acetylcysteine, Adenosine, Glucagon, Melatonin, Ziprasidone (Geodon), Epinephrine, and Insulin, Aspart, Human (Novolog) in order to treat the poisoning caused by the antihypertensive medication.</t>
  </si>
  <si>
    <t>Doctor, I have been experiencing recurring episodes of fever and joint pain for the past few months. My doctor suggested I might have chronic rheumatic fever. Can you please tell me what medications I would need to take for this?</t>
  </si>
  <si>
    <t>Yes, for your condition, you would need to take Warfarin, Digoxin, Carvedilol, Penicillin, Spironolactone, Terazosin, Amiodarone, Hyzaar, Dobutamine, Isosorbide Mononitrate (Ismo), and Metolazone.</t>
  </si>
  <si>
    <t>Doctor, I've been experiencing excessive anger, lack of growth, antisocial behavior, obsessions and compulsions, and even delusions or hallucinations. What could be causing these symptoms?</t>
  </si>
  <si>
    <t>It sounds like you may be experiencing Asperger syndrome, which is a developmental disorder characterized by difficulties with social interaction and communication, as well as obsessive interests and repetitive behaviors. It can also sometimes involve anger and even delusions or hallucinations. We can run some tests and discuss treatment options to help manage your symptoms.</t>
  </si>
  <si>
    <t>Doctor, I have been experiencing shoulder pain, headache, arm pain, and neck pain. Do you know what could be causing it?</t>
  </si>
  <si>
    <t>Based on your symptoms, it sounds like you might have spinal stenosis. It is a condition where the spinal canal narrows and puts pressure on the nerves, causing pain and discomfort in different parts of the body.</t>
  </si>
  <si>
    <t>Doctor, I have this mass or swelling around my anus, and I'm experiencing sharp abdominal pain along with dark tarry stool. What is wrong with me?</t>
  </si>
  <si>
    <t>Based on your symptoms, it appears that you have hemorrhoids which are inflamed veins in your rectum or anus causing a mass or swelling around your anus and sharp abdominal pain. The presence of melena, or dark tarry stool, may also suggest internal bleeding.</t>
  </si>
  <si>
    <t>Doctor, I have been having high blood pressure during my pregnancy. What do you think is the required medication for me?</t>
  </si>
  <si>
    <t>The required medications for hypertension of pregnancy are Atenolol, Labetalol, Nifedipine, Methyldopa, Hydralazine, Terbutaline, Thioridazine, and sometimes even Rubella Virus Vaccine. Other than that, you might also be given Ferrous Sulfate, Propylthiouracil, Oxytocin, and even Lactic Acid Topical for certain symptoms.</t>
  </si>
  <si>
    <t>I have been experiencing a lot of pain in my shoulder that seems to be spreading to my neck. What could be causing this?</t>
  </si>
  <si>
    <t>It sounds like you may have an injury to your shoulder. The pain in your neck could be related to the shoulder injury. Let's take a look and do some imaging to confirm.</t>
  </si>
  <si>
    <t>I've been experiencing loss of sensation and pain in my arm, hand and fingers, as well as pain in my foot, toes and ankle. Do you know what could be causing this?</t>
  </si>
  <si>
    <t>Based on your symptoms, it sounds like you may be experiencing mononeuritis, which is an inflammation or damage of a single nerve.</t>
  </si>
  <si>
    <t>Doctor, I have been experiencing some hip pain, side pain, and difficulty speaking lately, and also some delusions and hallucinations. Could you please tell me what could be causing these symptoms?</t>
  </si>
  <si>
    <t>It seems like you have a fracture of the pelvis. The symptoms you are experiencing are common with this condition, especially hip pain and difficulty speaking. The side pain and delusions or hallucinations are also less common but can occur due to the pain and stress caused by the fracture.</t>
  </si>
  <si>
    <t xml:space="preserve">Doctor, I have a swollen mass in my neck. It's been there for a few weeks now and it's getting bigger. Can you tell me what's going on? </t>
  </si>
  <si>
    <t>Based on your symptoms, it's possible that you have metastatic cancer. I'll order some tests to confirm this diagnosis.</t>
  </si>
  <si>
    <t>Doctor, I have noticed bleeding from my eye, spots or clouds in my vision, and my eye has been red. What do you think is wrong with me?</t>
  </si>
  <si>
    <t>Based on your symptoms, it seems like you might be experiencing diabetic retinopathy.</t>
  </si>
  <si>
    <t>Doctor, I have been experiencing some uterine contractions lately. Is there anything to worry about?</t>
  </si>
  <si>
    <t>Based on your symptoms, it seems like you may have developed hypertension of pregnancy. You need to take proper treatment and precautions to avoid any further complications.</t>
  </si>
  <si>
    <t>Hi doctor, I've been experiencing some symptoms that are troubling me. My eyes feel heavy, and I seem to have some difficulty focusing. Additionally, I feel like there's some fluid buildup in my ear. What could be causing this?</t>
  </si>
  <si>
    <t>Based on your symptoms, it sounds like you have tinnitus of unknown cause.</t>
  </si>
  <si>
    <t>Doctor, I have been experiencing a lot of pain in my eye.</t>
  </si>
  <si>
    <t>You may be suffering from corneal abrasion.</t>
  </si>
  <si>
    <t xml:space="preserve">Doctor, I have been experiencing a lot of pain in my eye lately. </t>
  </si>
  <si>
    <t>It sounds like you may be suffering from chronic glaucoma.</t>
  </si>
  <si>
    <t>I have been experiencing pain of the anus, joint pain, nausea and rectal bleeding lately. What could be the issue?</t>
  </si>
  <si>
    <t>Based on your symptoms, it is possible that you have Crohn's disease. It is an inflammatory bowel disease that affects the digestive tract causing symptoms such as abdominal pain, diarrhea, fatigue and weight loss. We will need to conduct some tests to confirm the diagnosis.</t>
  </si>
  <si>
    <t>Doctor, I have been experiencing incontinence of stool, pain of the anus, low back cramps, and I noticed a mass or swelling around my anus. I also saw some blood in my stool, what could be wrong with me?</t>
  </si>
  <si>
    <t>Based on your symptoms, it seems like you may be suffering from an Anal Fistula.</t>
  </si>
  <si>
    <t>Doctor, I am experiencing joint pain, groin pain, lower body pain, and low back pain. What could be wrong with me?</t>
  </si>
  <si>
    <t>Based on your symptoms, it looks like you may have arthritis of the hip. This is a condition where the cartilage in your hip joint slowly wears away over time, causing the bones to rub against each other, resulting in pain and stiffness.</t>
  </si>
  <si>
    <t>Doctor, I think I dislocated my foot during a game of soccer. It's really painful and I can't put any weight on it. What medication should I take?</t>
  </si>
  <si>
    <t>Based on your symptoms, I would recommend starting with Bupivacaine to help with pain management. We will also prescribe Diclofenac for pain and inflammation. Additionally, we'll administer Cefazolin to prevent infection and Celecoxib (Celebrex) for your swelling.</t>
  </si>
  <si>
    <t>Hi Doctor, I injured my finger and it's been hurting a lot. It's also swollen.</t>
  </si>
  <si>
    <t>Based on your symptoms, it seems like you have an injury to your finger.</t>
  </si>
  <si>
    <t>Doctor, I've been experiencing loss of sensation, coryza, and nausea for a while now. What could be the problem?</t>
  </si>
  <si>
    <t>Based on your symptoms, it's possible that you have a pituitary adenoma. This is a tumor that grows on the pituitary gland, which can cause a variety of symptoms including those you've described. We'll need to run some tests to confirm the diagnosis.</t>
  </si>
  <si>
    <t xml:space="preserve">Doctor, I've been feeling really sick and I think I may have a parasitic disease. </t>
  </si>
  <si>
    <t>Okay, we need to perform several medical tests to determine the best course of treatment. We need to start with intravenous fluid replacement to ensure that you are well hydrated. We also need to perform wound care management and incision and drainage on any open wounds you may have. Additionally, we need to perform a blood culture to test for any parasites in your bloodstream. Lastly, we may need to perform a magnetic resonance imaging (MRI) as well as other diagnostic procedures on your skin and subcutaneous tissue to determine the extent of the parasitic infection. We also need to culture the wound to further establish the condition.</t>
  </si>
  <si>
    <t>Doctor, I have been experiencing vomiting for the past few days, what could be causing this?</t>
  </si>
  <si>
    <t>Based on your symptoms, you may be experiencing gastrointestinal hemorrhage. It's important that you seek medical attention immediately.</t>
  </si>
  <si>
    <t>Doctor, I have an open wound in my mouth that isn't healing on its own. Can you please help me diagnose and treat it?</t>
  </si>
  <si>
    <t>Based on your description, it is important to perform suturing of the wound to promote proper healing. Additionally, we will need to perform wound care management to ensure that the wound is kept clean and protected. Depending on the location of the wound, we may also need to perform an X-ray computed tomography (Scan ct) or CAT scan of the head (Head ct) to check for any facial fractures or dislocations. Other therapeutic procedures, such as non-OR therapeutic procedures on the nose, mouth, and pharynx, may also be necessary to promote healing.</t>
  </si>
  <si>
    <t>Doctor, I've been having some neck, back, and bone pain recently, and I've noticed some soreness in my breasts. Do you have any idea what might be causing it?</t>
  </si>
  <si>
    <t>Based on those symptoms, it sounds like you might be experiencing gynecomastia, a condition where male breast tissue swells and becomes tender. I'll need to examine you more thoroughly to confirm the diagnosis, but that's a likely possibility at this point.</t>
  </si>
  <si>
    <t>Doctor, I have been experiencing delusions or hallucinations and stiffness all over my body, what could be wrong?</t>
  </si>
  <si>
    <t>These can be symptoms of hyperthyroidism, which is commonly caused by an overactive thyroid gland, and, less commonly, they can be symptoms of thyroid cancer. I recommend running some tests to rule out any possibility of thyroid cancer.</t>
  </si>
  <si>
    <t>I have been having difficulty breathing lately and have noticed weakness in my elbows. I've also been feeling quite anxious and nervous.</t>
  </si>
  <si>
    <t>Based on your symptoms, it appears that you may be experiencing hypertrophic obstructive cardiomyopathy (HOCM). This is a condition where the heart muscle becomes abnormally thick, causing difficulty in pumping blood and leading to symptoms such as difficulty breathing and weakness in the arms. Additionally, anxiety and nervousness can be a symptom of the condition. We will need to perform further tests to confirm the diagnosis.</t>
  </si>
  <si>
    <t>Doctor, I have a lump in my breast and it's causing me pain. The shape and size of my breast also seem to be a bit odd. Additionally, I have been experiencing neck pain. Do you have any idea what could be wrong with me?</t>
  </si>
  <si>
    <t>Based on the symptoms you described, it sounds like you have gynecomastia. Gynecomastia is a condition where there is an abnormal enlargement of the breast tissue in men. It can cause a lump or mass in the breast, pain or soreness, and changes in the size or shape of the breast. Neck pain may also be present in some cases.</t>
  </si>
  <si>
    <t>Doctor, I have been experiencing diarrhea and a decreased appetite. What could be the cause?</t>
  </si>
  <si>
    <t>Based on your symptoms, you might be having infectious gastroenteritis.</t>
  </si>
  <si>
    <t>Doctor, I have been experiencing bleeding in between my periods, and I'm not sure what's causing it.</t>
  </si>
  <si>
    <t>Based on your symptoms, we will need to conduct several medical tests to identify the cause. We will begin with a complete blood count, a standard pregnancy test, a urinalysis, and an examination of your pelvis and breast. Additionally, we will need to conduct an ultrasonography to look for any abnormalities in the reproductive organs.</t>
  </si>
  <si>
    <t xml:space="preserve">Doctor, I have been experiencing a persistent cough and difficulty breathing for the past few days. I think I might have tracheitis. </t>
  </si>
  <si>
    <t>Based on your symptoms, I recommend starting with nebulizer therapy to help relieve your breathing difficulties. However, we will need to conduct further testing to confirm the diagnosis. I suggest we perform a tracheoscopy and laryngoscopy with biopsy, as well as some other diagnostic nervous system procedures. Depending on the results, we may also do other non-OR therapeutic procedures on your nose, mouth, and pharynx, as well as diagnostic procedures on your ear. Additionally, some other respiratory therapy might be necessary, and depending on your medical history, we may also recommend cardiac stress tests.</t>
  </si>
  <si>
    <t>Doctor, I have been experiencing some strange symptoms lately. I have been having spots or clouds in my vision and experiencing pain in my eyes. Also, I have difficulty swallowing and joint pain. On top of that, I feel like my vision has been diminished.</t>
  </si>
  <si>
    <t>Based on the symptoms you described, it's possible that you have Sjogren's syndrome, which is a chronic autoimmune disorder that affects the glands that produce tears and saliva. In addition to the symptoms you mentioned, it can also cause dry mouth and dry eyes. I recommend doing some further testing to confirm the diagnosis and develop an appropriate treatment plan.</t>
  </si>
  <si>
    <t>Hello Doctor, I have been experiencing some issues related to tumors in my nervous system. I suspect that it could be neurofibromatosis. What kind of medical tests do I need to take?</t>
  </si>
  <si>
    <t>To confirm the diagnosis of neurofibromatosis, we would need to conduct a series of medical tests. We would need to perform a complete physical skin exam to identify any skin related symptoms. We would also need to conduct a magnetic resonance imaging (MRI) test to check for any tumors or abnormalities in your brain, spinal cord and nerves. Furthermore, we would require other diagnostic procedures such as interviews, evaluations and consultations to identify any other neurological symptoms. An ophthalmologic and otologic diagnosis and treatment would also be necessary. Physical therapy exercises such as exercises to improve balance, coordination and to strengthen the muscles would also be prescribed. Lastly, a bone density scan and a biopsy would be necessary to identify the severity and extent of your condition.</t>
  </si>
  <si>
    <t xml:space="preserve">Doctor, I have a headache that has been bothering me for a few days now. It seems to be getting worse and I have been feeling a bit dizzy too. </t>
  </si>
  <si>
    <t>It sounds like you may have mastoiditis. Mastoiditis is an infection of the mastoid bone behind the ear, which can cause symptoms like headaches and dizziness. We will need to run some tests to confirm the diagnosis.</t>
  </si>
  <si>
    <t>Doctor, I am having trouble controlling my impulses. I feel like I need help.</t>
  </si>
  <si>
    <t>Okay. I suggest you undergo mental health counseling and psychotherapy. We will also need to conduct a toxicology screen and blood alcohol test to rule out any substance abuse issues. Additionally, you will need to undergo psychological and psychiatric evaluation and therapy. We will also need to do a depression screen and obtain arterial blood gases.</t>
  </si>
  <si>
    <t>Doctor, I have been fainting a lot lately and my eyes feel really itchy. I also find it difficult to breathe properly.</t>
  </si>
  <si>
    <t>Based on your symptoms, it seems like you may have pulmonary fibrosis.</t>
  </si>
  <si>
    <t>Doctor, I fell down yesterday and hurt my face. Now, I feel severe pain and I am unable to open my mouth properly.</t>
  </si>
  <si>
    <t>It sounds like you might have a fracture of the facial bones. In order to diagnose it, we need to conduct a radiographic imaging procedure to determine the extent of the damage. Depending on the severity, we might need to perform an X-ray computed tomography (Scan ct), a Plain x-ray (X ray), or a CAT scan of head (Head ct). We will also need to provide intravenous fluid replacement, suture your wounds and provide wound care management to ensure proper healing.</t>
  </si>
  <si>
    <t xml:space="preserve">Hi doctor, I've been experiencing vomiting lately. </t>
  </si>
  <si>
    <t>Have you noticed any swellings in your lymph nodes?Patient Yes, actually now that you mention it, my lymph nodes feel tender and slightly swollen.</t>
  </si>
  <si>
    <t>Doctor, I have noticed a lump on my hip and am experiencing headaches and some depressive symptoms. Do you know what could be causing these?</t>
  </si>
  <si>
    <t>Yes, it sounds like you may be experiencing symptoms of normal pressure hydrocephalus. Have you noticed any difficulty with walking, balance, or urinary incontinence?</t>
  </si>
  <si>
    <t>Doctor, I have been experiencing a lot of pain in my shoulder.</t>
  </si>
  <si>
    <t>Based on your symptoms, it appears that you have suffered an injury to your trunk causing shoulder pain.</t>
  </si>
  <si>
    <t>Doctor, I'm experiencing a loss of sensation in my feet. What could be causing this?</t>
  </si>
  <si>
    <t>Based on your symptoms, it appears that you may be suffering from neuropathy due to drugs. Have you recently been taking any medication for an extended period of time?</t>
  </si>
  <si>
    <t xml:space="preserve">Doctor, I have been experiencing upper abdominal pain and sharp chest pain. I am also pregnant and I feel pain sometimes during my pregnancy. </t>
  </si>
  <si>
    <t>Based on your symptoms, it seems like you might have sustained an injury to your abdomen. We will need to run some tests to determine the extent of the injury and its impact on your pregnancy.</t>
  </si>
  <si>
    <t>Hi doctor, I've been experiencing some issues with my pituitary gland. I think I might have a pituitary disorder.</t>
  </si>
  <si>
    <t>Based on your diagnosis, I recommend you take Thyroxine (Synthroid), Somatropin, Testosterone, Cabergoline, Hydrocortisone, Desmopressin, Hydrocortisone Topical, Bromocriptine, Estradiol, Verapamil (Univer), and Imipramine to address the different symptoms caused by the disorder.</t>
  </si>
  <si>
    <t>Hi doctor, I have been experiencing unpredictable menstruation, along with pain and soreness in my breasts and painful menstruation. What could be the cause of this?</t>
  </si>
  <si>
    <t>It seems like you may be experiencing idiopathic infrequent menstruation.</t>
  </si>
  <si>
    <t>Doctor, I have been experiencing skin pain, acne, itching and there's a new skin growth. I also found a lump on my breast.</t>
  </si>
  <si>
    <t>Based on your symptoms, you may have a condition called hypertrophic scar.</t>
  </si>
  <si>
    <t>Doctor, I've been experiencing vaginal dryness, sweating, and weight gain. What could be causing this?</t>
  </si>
  <si>
    <t>No answer output.</t>
  </si>
  <si>
    <t xml:space="preserve">Doctor, I have been experiencing disturbance of memory, vomiting, and headache lately, what could be the reason for this? </t>
  </si>
  <si>
    <t>Based on your symptoms, it is possible that you have an intracranial hemorrhage, which is bleeding inside the skull caused by a ruptured blood vessel. I suggest we run some tests to confirm the diagnosis and start treatment as soon as possible.</t>
  </si>
  <si>
    <t>Doctor, I have a decreased appetite, frontal headache, upper abdominal pain, and cough. What could it be?</t>
  </si>
  <si>
    <t>Based on your symptoms, it's possible that you have a primary immunodeficiency. I will need to run some tests to confirm the diagnosis.</t>
  </si>
  <si>
    <t>Doctor, I have been experiencing an irregular heartbeat. Sometimes it feels like it skips a beat or adds an extra beat. What could be the cause of this?</t>
  </si>
  <si>
    <t>Based on your symptoms, it sounds like you may have premature atrial contractions, also known as PACs. This is when the heart's upper chambers contract earlier than they should, which can cause an irregular heartbeat.</t>
  </si>
  <si>
    <t>Hi doctor, I have recently been diagnosed with spondylolisthesis. Can you suggest any medications that could help alleviate the pain?</t>
  </si>
  <si>
    <t>Yes, I can prescribe some medications to help with your condition. I recommend taking Diclofenac or Piroxicam to alleviate the pain and inflammation. Cortisone may also be used in extreme cases. Additionally, Levocabastine Ophthalmic can help with any eye-related symptoms you may have. Dehydrocholic Acid can improve the digestion of fats that can be difficult to digest due to Spondylolisthesis. Bioflavonoids (P-1000) can also be used to control inflammation. Magnesium Gluconate (Almora) is effective in reducing pain and is also important for skeletal health. Pamidronate can restore bone mass and inhibit bone resorption. Scopolamine can be used to alleviate pain and nausea.</t>
  </si>
  <si>
    <t xml:space="preserve">Doctor, I think I may have accidentally ingested too many opioids. I'm feeling very nauseous and dizzy. </t>
  </si>
  <si>
    <t>I'm sorry to hear that. Based on your symptoms and your history of opioid use, I recommend we run some medical tests such as a complete blood count (CBC), kidney function tests (KFTs), and a urinalysis. We will also need to administer intravenous fluid replacement and perform an electrocardiogram (ECG) to assess your heart function. In addition, it would be helpful to do a radiographic imaging procedure, just to make sure there are no further complications. Patient Okay, that sounds good. Let's get started with those tests right away.</t>
  </si>
  <si>
    <t>Doctor, I have a cellulitis or abscess in my mouth. What medications do I need?</t>
  </si>
  <si>
    <t>You'll need to take Clindamycin and Penicillin to treat the bacterial infection. We'll also give you Dexamethasone Topical Product to reduce inflammation, and Chlorhexidine Topical to reduce the bacteria in your mouth. Additionally, we'll give you an antibiotic cream, Retapamulin Topical to apply locally.</t>
  </si>
  <si>
    <t>Doctor, I have these weird symptoms on my skin like swelling, warts and a lesion. Can you tell me what could it be?</t>
  </si>
  <si>
    <t>It seems like you are suffering from Eczema, a skin condition that causes skin swelling, warts and different types of skin lesions.</t>
  </si>
  <si>
    <t>Doctor, my lips are very dry, and I have a mouth ulcer that is causing bleeding in my mouth, can you prescribe any medication for it?</t>
  </si>
  <si>
    <t>Based on your symptoms, it seems like you have an open wound of the lip. I will prescribe a topical antibiotic ointment for you to apply to the affected area. You should also avoid touching or picking at the wound to prevent further irritation.</t>
  </si>
  <si>
    <t>Doctor, I have a sore on my lip and my skin around it feels itchy and swollen, what could it be?</t>
  </si>
  <si>
    <t>Based on your symptoms, it seems likely that you have a cold sore.</t>
  </si>
  <si>
    <t>Doctor, I have been experiencing some symptoms in my hand recently. The skin on my arm and hand looks infected, my hand and finger are swelling, and my bones are painful.</t>
  </si>
  <si>
    <t>Based on your symptoms, it seems like you might be suffering from Trigger Finger, also known as a finger disorder.</t>
  </si>
  <si>
    <t>Doctor, I have been experiencing diminished hearing, weakness, and disturbance of memory lately, what is wrong with me?</t>
  </si>
  <si>
    <t>You might have a meningioma. It's a type of brain tumor that develops in the protective tissue surrounding the brain and spinal cord. I suggest we run some tests to confirm the diagnosis.</t>
  </si>
  <si>
    <t xml:space="preserve">Doctor, I have this weird sensation in my eye and it feels like there's something in there. My eyelid is also moving abnormally and my eye is really itchy. </t>
  </si>
  <si>
    <t>It sounds like you may have a foreign body in your eye. Have you been exposed to any particles or dust recently that may have entered your eye?</t>
  </si>
  <si>
    <t>Doctor, I think I might have hydatidiform mole. What tests should I take to be sure about it?</t>
  </si>
  <si>
    <t>We will need to conduct a few tests to confirm your suspicion. I suggest we start with a blood test and a CBC to check for any abnormalities in your blood. We will also need to perform radiographic imaging procedures to evaluate your reproductive organs. Additionally, a standard pregnancy test, urinalysis, and a pelvis exam will be required. Finally, we will need to measure your glucose level to ensure that there are no complications stemming from high glucose levels.</t>
  </si>
  <si>
    <t>Doctor, I have this problem where I wet my bed at night, and I also have to go to the bathroom very often during the day. On top of that, my feet and ankles are swollen. What could be causing this?</t>
  </si>
  <si>
    <t>Based on your symptoms, it sounds like you may be suffering from bladder obstruction. This condition can cause urine to leak out during the night, as well as cause frequent urges to urinate during the day. The peripheral edema you're experiencing is also a common side effect of this condition. We'll need to run some tests to confirm the diagnosis and determine the best course of treatment.</t>
  </si>
  <si>
    <t>Doctor, I've been feeling really sick lately. I've been vomiting, feeling weak, and ache all over. I also have a lot of leg pain. Do you have any idea what it could be?</t>
  </si>
  <si>
    <t>Based on your symptoms, it sounds like you might be experiencing rhabdomyolysis. It's a condition where muscle fibers break down and release a protein into your bloodstream, which can cause nausea, weakness, and muscle pain. Let's get some blood tests done to confirm the diagnosis.</t>
  </si>
  <si>
    <t>Doctor, I had a transient ischemic attack a few weeks ago and I'm afraid it might happen again. What can I do?</t>
  </si>
  <si>
    <t>Don't worry, we have several medications that can help prevent another attack. I'm going to prescribe you Clopidogrel, Deferasirox, Bethanechol, Dipyridamole, Gadopentetate Dimeglumine, and Bivalirudin. Make sure to take them exactly as directed and follow up with me regularly to monitor your progress.</t>
  </si>
  <si>
    <t>Hi doctor, I think I have Onychomycosis, this is a fungal infection that affects the nails of my toes, making them thick, crumbly, and discolored. What should I do?</t>
  </si>
  <si>
    <t>Well, we need to perform a complete physical skin exam to check the severity of the infection in your nails. We also need to examine your foot to determine if the skin around the infected nail is affected. In addition, we need to perform a hemoglobin A1c measurement to check your blood glucose level. We also need to run a lipid panel to evaluate your cholesterol levels. We may need to perform an excision of the infected nail if the infection is severe. Finally, we will provide wound care management, and other non-OR therapeutic procedures to treat any skin and breast infections.</t>
  </si>
  <si>
    <t>Doctor, I have been experiencing joint pain, leg pain, and insomnia for the past few days. What could be the reason?</t>
  </si>
  <si>
    <t>You may have encephalitis. I suggest you get some medical tests done to confirm the diagnosis.</t>
  </si>
  <si>
    <t>Doctor, I have been experiencing shortness of breath, anxiety and nervousness, and palpitations. Do you know what could be causing this?</t>
  </si>
  <si>
    <t>From your symptoms, it is possible that you may be experiencing side effects of methamphetamine abuse. Have you been using this drug recently?</t>
  </si>
  <si>
    <t>Doctor, I have been experiencing shortness of breath and cough for the past few days. I feel like there is a lot of fluid buildup in my lungs, and it's getting hard for me to breathe.</t>
  </si>
  <si>
    <t>Based on your symptoms, it seems like you have pulmonary congestion. I will prescribe you a combination of medications, including Furosemide, Nitroglycerin, Ipratropium, Hydralazine, Labetalol, Oxygen, and Metolazone, to help reduce the fluid buildup in your lungs and improve your breathing. However, I would like to know if you are currently taking any other medications or have any underlying medical conditions that I should be aware of.</t>
  </si>
  <si>
    <t>Doctor, I have been having some health issues lately. I have problems during pregnancy, low self-esteem, throat irritation, I abuse alcohol and have been showing hostile behavior. What could be causing all of these symptoms?</t>
  </si>
  <si>
    <t>It's quite possible that you are suffering from analgesic poisoning. Overuse of analgesics can cause a variety of symptoms, including the ones you have mentioned. It's important that you seek medical treatment immediately in order to prevent any further damage to your health.</t>
  </si>
  <si>
    <t>Doctor, I have been experiencing nasal congestion, cough, and diminished hearing lately. What could be causing these symptoms?</t>
  </si>
  <si>
    <t>You may have a vocal cord polyp, which is a growth on the vocal cords that can cause hoarseness, difficulty speaking or singing, and even shortness of breath in severe cases. It can also cause nasal congestion, cough, and diminished hearing due to the polyp's location and its effects on the vocal cords. We can run some tests to confirm the diagnosis and discuss treatment options.</t>
  </si>
  <si>
    <t>Doctor, I have been diagnosed with Kaposi sarcoma. What medications do I need to take?</t>
  </si>
  <si>
    <t>You will need to take a combination of medications, including Ritonavir (Norvir), Lopinavir, Tenofovir, Atazanavir (Reyataz), Emtricitabine-Tenofovir, Fluconazole (Diflucan), Gabapentin, Albendazole, Emtricitabine, Itraconazole, Darunavir (Prezista), and Dapsone. These will help manage your symptoms and slow down the progression of the disease.</t>
  </si>
  <si>
    <t>Doctor, I have been experiencing lack of growth, loss of sex drive, symptoms in my eyes, acne or pimples, and painful menstruation for quite some time now. What could be the cause of it all?</t>
  </si>
  <si>
    <t>Based on your symptoms, you may have a hormone disorder.</t>
  </si>
  <si>
    <t>Doctor, I'm experiencing sharp abdominal pain and I noticed blood in my stool.</t>
  </si>
  <si>
    <t>Based on your symptoms, it is possible that you have intussusception. We will need to run some tests to confirm the diagnosis.</t>
  </si>
  <si>
    <t>Doctor, I have a tooth abscess and it's really painful. What medication do I need?</t>
  </si>
  <si>
    <t>You need to take antibiotics to treat the infection. Penicillin, clindamycin or erythromycin can help. You can also use benzocaine topical to numb the pain or clove to soothe the area. However, if the abscess is severe, you'll need stronger medication like lincomycin.</t>
  </si>
  <si>
    <t>Hi Doctor, I have been diagnosed with Osteomyelitis. What medications do I need to take for it?</t>
  </si>
  <si>
    <t>You will need to take Vancomycin, Zosyn, Daptomycin, Cefepime, and Tetracaine (One Touch) to treat your Osteomyelitis.</t>
  </si>
  <si>
    <t>Doctor, my baby has been very irritable lately and has had a fever. Additionally, he seems to have a runny nose. What could it be?</t>
  </si>
  <si>
    <t>Based on the symptoms you described, your baby is likely suffering from acute bronchiolitis.</t>
  </si>
  <si>
    <t>Doctor, I've been experiencing itching of the anus, burning abdominal pain, and ankle pain. What could be causing this?</t>
  </si>
  <si>
    <t>It sounds like you may have a pinworm infection. Have you noticed any white, thread-like worms in your stool or around your anus?</t>
  </si>
  <si>
    <t>Hi Doctor, I've been feeling really weak and dizzy lately, even though I'm drinking plenty of water. I think it might be because of the heat.</t>
  </si>
  <si>
    <t>It sounds like you might be experiencing heat exhaustion. To confirm this, we will need to run a series of medical tests. First, we'll need to do some hematologic tests and a complete blood count (CBC) to determine if you're dehydrated. We'll also need to replace fluids through intravenous fluid replacement and check your kidney function with some kidney function tests. Additionally, we'll run an electrolytes panel to check your body's salt and potassium levels, as well as an electrocardiogram to see how your heart is functioning. Lastly, we'll do a glucose measurement to check your blood sugar levels.</t>
  </si>
  <si>
    <t>Doctor, I have been experiencing fainting and irregular heartbeat, what could be causing it?</t>
  </si>
  <si>
    <t>Based on your symptoms, it's possible that you are experiencing a heart attack. I recommend that we conduct some tests to determine the cause of your symptoms.</t>
  </si>
  <si>
    <t>Doctor, I have noticed some skin moles on my arms and legs. What could be the reason?</t>
  </si>
  <si>
    <t>You might be suffering from Contact dermatitis, which is a type of skin inflammation caused by exposure to an irritant or allergen. Have you been in contact with any new soaps, laundry detergents or fabrics recently?</t>
  </si>
  <si>
    <t xml:space="preserve">Hi doctor, I think I may have vaginitis. </t>
  </si>
  <si>
    <t>In that case, you will need to take a course of medication that includes Metronidazole, Fluconazole (Diflucan), Metronidazole Topical Product, Terconazole Topical, Miconazole Topical Product, Betamethasone-Clotrimazole Topical, Clindamycin Topical Product, Tinidazole, Nystatin-Triamcinolone Topical, Cefixime (Suprax), Pentosan Polysulphate Sodium (Elmiron), Boric Acid Topical.</t>
  </si>
  <si>
    <t>Doctor, I fell down the stairs this morning and believe I may have fractured my leg.</t>
  </si>
  <si>
    <t>In that case, we need to perform a radiographic imaging procedure, or a plain X-ray, to confirm if there's a fracture. We'll also need to do a CBC to check your blood levels and see if you need any intravenous fluid replacement. Additionally, we'll need to run some kidney function tests, an ECG, and an electrolytes panel to ensure we're aware of any other issues.</t>
  </si>
  <si>
    <t>I've been having leg swelling, vaginal pain, arm swelling and leg pain. What could be the issue?</t>
  </si>
  <si>
    <t>Based on your symptoms, it is likely that you have necrotizing fasciitis, a serious bacterial infection that can spread quickly and cause tissue death. You should seek immediate medical attention.</t>
  </si>
  <si>
    <t>Doctor, I've been experiencing some symptoms like lymphedema and some symptoms related to my eyes. What could it be?</t>
  </si>
  <si>
    <t>Based on your symptoms, it is likely that you have Rosacea. This condition can cause a variety of symptoms, including lymphedema and eye problems.</t>
  </si>
  <si>
    <t xml:space="preserve">Doctor, I have been experiencing shortness of breath and wheezing for a while now. I also have a persistent cough and a lot of phlegm. I am worried that I might have COPD. </t>
  </si>
  <si>
    <t>Based on your symptoms, we will need to conduct several medical tests to determine if you have COPD. We'll start with a radiographic imaging procedure that includes a plain x-ray to check for any lung abnormalities. We also need to run a complete blood count and some hematologic tests. An electrocardiogram will be necessary to make sure your heart is functioning well. Additionally, we need to check your glucose levels and kidney function tests to make sure your organs are functioning well.</t>
  </si>
  <si>
    <t>Hi doctor, I think I have molluscum contagiosum. The bumps on my skin are starting to spread and some of them have a white core.</t>
  </si>
  <si>
    <t>Thank you for bringing this to my attention. To confirm it's molluscum contagiosum, we need to perform a complete physical skin exam. Additionally, we can do an excision of the skin lesion or other therapeutic procedures to treat it. We should also conduct a Chlamydia test, as this virus is often linked to the spread and persistence of the molluscum contagiosum.</t>
  </si>
  <si>
    <t>Doctor, I'm having difficulty speaking and I've been feeling very depressed lately. I'm also having trouble remembering a lot of things and I'm experiencing some weakness on the right side of my body.</t>
  </si>
  <si>
    <t>Based on your symptoms, it's possible that you might be having a stroke. We need to perform some tests to confirm the diagnosis and start treatment as soon as possible.</t>
  </si>
  <si>
    <t>Hi doctor, I have been experiencing severe anxiety, nightmares, and flashbacks after a traumatic event. I'm having trouble sleeping and it's affecting my daily life.</t>
  </si>
  <si>
    <t>I believe you are suffering from Post-traumatic stress disorder (PTSD). I recommend medications such as Clonazepam, Quetiapine (Seroquel), Trazodone, Bupropion (Wellbutrin), Fluoxetine (Prozac), Risperidone, Lamotrigine (Lamictal), Aripiprazole (Abilify), Mirtazapine, Lithium (Li), Olanzapine (Zyprexa), and Eszopiclone (Lunesta) to alleviate your symptoms.</t>
  </si>
  <si>
    <t>Doctor, I have been feeling weak lately and also experiencing sharp chest pain. In addition, my behavior has been quite antisocial and I have been abusing alcohol. What could be wrong with me?</t>
  </si>
  <si>
    <t>It sounds like you are experiencing alcohol withdrawal symptoms. It's a condition that occurs when someone who has been consuming excessive amounts of alcohol suddenly stops drinking.</t>
  </si>
  <si>
    <t>Doctor, I've been having a really sore throat lately and I keep pulling at my ears. What could be causing this?</t>
  </si>
  <si>
    <t>It sounds like you may have croup.</t>
  </si>
  <si>
    <t>Doctor, I have this lump on my foot and it's causing me a lot of pain. I'm not sure when it even appeared.</t>
  </si>
  <si>
    <t>Based on what you're saying, it sounds like you may have an open wound on your foot. Have you injured that area recently?</t>
  </si>
  <si>
    <t>Doctor, I have been experiencing some symptoms lately.</t>
  </si>
  <si>
    <t>What kind of symptoms are you experiencing?Patient I have been having groin pain, a groin mass, and side pain.</t>
  </si>
  <si>
    <t>Doctor, I've been having trouble sleeping lately. I'm also feeling tired all the time, and I keep getting heartburn. On top of that, my heart feels like it's racing a lot. What could be causing all of these symptoms?</t>
  </si>
  <si>
    <t>It sounds like you may be experiencing symptoms of hypertensive heart disease. This is a condition where your blood pressure is consistently high, which causes damage to your heart over time. Insomnia, fatigue, heartburn, and palpitations are all common symptoms of this condition.</t>
  </si>
  <si>
    <t xml:space="preserve">Doctor, I'm experiencing high blood pressure and swelling in my hands and feet during my pregnancy. I'm worried that I may have preeclampsia. </t>
  </si>
  <si>
    <t>Based on your symptoms, I recommend that we perform a series of medical tests. We will need a urinalysis, hematologic tests (blood test), ultrasonography (ultrasound), pelvis exam, glucose measurement (glucose level), electrolytes panel, and possibly other diagnostic procedures such as interviews, evaluations, and consultations. These tests will help us diagnose if you have preeclampsia and determine the best course of treatment for you and your baby.</t>
  </si>
  <si>
    <t>Hi Doctor, I have been experiencing severe numbness and tingling in my fingers and toes which turn white and blue when I get cold or stressed. I think I may have Raynaud disease. What medications should I take?</t>
  </si>
  <si>
    <t>Based on your symptoms and diagnosis of Raynaud disease, I recommend you take Nifedipine, Mycophenolate Mofetil (Cellcept), or Hydroxychloroquine (Plaquenil) to manage the symptoms.</t>
  </si>
  <si>
    <t>I've been having a fever and really bad sinus congestion. What could be wrong with me?</t>
  </si>
  <si>
    <t>It sounds like you might have a nose disorder, such as sinusitis or rhinitis. We can do some tests to confirm the diagnosis.</t>
  </si>
  <si>
    <t xml:space="preserve">Doctor, I've been experiencing continuous ringing in my ears for the past few weeks. I'm quite worried about it. </t>
  </si>
  <si>
    <t>I see. Well, we need to do a few tests to determine the cause of your tinnitus. I recommend an ophthalmologic and otologic diagnosis and treatment for your ears. In addition, we need to conduct a Magnetic Resonance Imaging (MRI) test. It would also be helpful to perform other diagnostic procedures on your ear, nose, mouth, and throat. We may also need to do other therapeutic ear procedures or other physical therapy and rehabilitation if required. And finally, we may need to do other diagnostic and therapeutic nervous system procedures as well.</t>
  </si>
  <si>
    <t>Doctor, I'm experiencing ear pain, headache, and swollen lymph nodes. What could be the problem?</t>
  </si>
  <si>
    <t>Based on your symptoms, it seems likely that you have a peritonsillar abscess.</t>
  </si>
  <si>
    <t>Doctor, I have been experiencing headache, abusing alcohol, fainting, and sleepiness lately. What could be the problem?</t>
  </si>
  <si>
    <t>Based on your symptoms, it's highly likely that you are suffering from poisoning due to antidepressants. Have you been taking any antidepressants recently?</t>
  </si>
  <si>
    <t>Doctor, I am experiencing knee pain, ache all over, vomiting, sharp abdominal pain, and have a fever. What could it be?</t>
  </si>
  <si>
    <t>Based on your symptoms, it appears that you are having a sickle cell crisis.</t>
  </si>
  <si>
    <t>Doctor, I've been feeling very cold lately and my feet and legs have been quite swollen. What could be the problem?</t>
  </si>
  <si>
    <t>Based on your symptoms, it's possible that you have chronic kidney disease. We should run some tests to confirm, and start a treatment plan as soon as possible.</t>
  </si>
  <si>
    <t>I have this weird lump on my neck, and I'm also experiencing vaginal dryness and leg cramps. What could be causing all of this?</t>
  </si>
  <si>
    <t xml:space="preserve">Based on your symptoms, it's possible that you have metastatic cancer. We'll need to run some tests to confirm, but it's important to address this as soon as possible. </t>
  </si>
  <si>
    <t>Doctor, I have been feeling very depressed lately and also experiencing stiffness all over my body. Can you tell me what might be causing this?</t>
  </si>
  <si>
    <t>Based on your symptoms, it's possible that you're experiencing a Tic disorder. It's a condition that causes repetitive, involuntary movements or vocalizations. It can often be accompanied by depressive or psychotic symptoms, as well as stiffness all over the body.</t>
  </si>
  <si>
    <t>Doctor, I've been experiencing fatigue, sharp abdominal pain, fever and nausea. What's wrong with me?</t>
  </si>
  <si>
    <t>You might have a white blood cell disease. We need to run some tests to confirm the diagnosis.</t>
  </si>
  <si>
    <t>Doctor, I've been experiencing sharp abdominal pain and pelvic pain during my periods. What could be the reason for this?</t>
  </si>
  <si>
    <t>These symptoms could be due to idiopathic excessive menstruation. It's a condition in which a woman experiences heavy or prolonged periods without any known cause.</t>
  </si>
  <si>
    <t>Hi Doctor, I think I dislocated my wrist while playing football. It's really painful, and I can't move it much.</t>
  </si>
  <si>
    <t>I'm sorry to hear that. You have dislocated your wrist, which means your bones are out of place. To treat this, we'll provide you with medication. Specifically, we'll give you propofol to help you sleep through the procedure while we manipulate your wrist back into place. We'll also prescribe medrysone ophthalmic to reduce inflammation in the area.</t>
  </si>
  <si>
    <t xml:space="preserve">Hi doctor, I have this infection on my finger and my friend said it might be a Paronychia. </t>
  </si>
  <si>
    <t>Yes, it does sound like you have Paronychia. I would recommend taking a course of the antibiotic Cephalexin.</t>
  </si>
  <si>
    <t>Doctor, I have been experiencing sharp abdominal pain, pain or soreness of breast, nausea, and lower abdominal pain for the past few weeks. I am also not getting my period. What could be wrong with me?</t>
  </si>
  <si>
    <t>You might be experiencing symptoms of primary amenorrhea. This is a condition where a woman has not had her first period by the age of 16 or has gone 3 years without menstruation. You will need to do further tests to confirm the diagnosis.</t>
  </si>
  <si>
    <t xml:space="preserve">Doctor, I have been experiencing back pain for the past week. </t>
  </si>
  <si>
    <t xml:space="preserve">Do you also have any restlessness in your legs when you're lying down or sitting for long periods of time? Patient Now that you mention it, yes, I have found myself moving my legs around a lot when I am lying down. </t>
  </si>
  <si>
    <t>Doctor, I have been experiencing fatigue, shortness of breath, chest pain and irregular heartbeats. I did some research and it seems like I might have myocarditis. What tests should I get done to confirm it?</t>
  </si>
  <si>
    <t>Based on your symptoms and suspicion of myocarditis, I would recommend the following tests - a complete blood count (CBC), a radiographic imaging procedure, an electrocardiogram (ECG), a plain x-ray (X-ray), hematologic tests (blood test), echocardiography and ultrasonography (ultrasound). These tests will help us to confirm the diagnosis and determine the severity of the disease.</t>
  </si>
  <si>
    <t>Doctor, I have been facing a problem with my memory. Sometimes, I forget things that I should remember easily. What do you think might be the issue?</t>
  </si>
  <si>
    <t>Based on what you've told me, it's possible that you're experiencing symptoms of a dissociative disorder. This can cause disturbances in memory, among other things.</t>
  </si>
  <si>
    <t>Doctor, I have redness in and around my nose. What could be causing it?</t>
  </si>
  <si>
    <t>You may have a fracture of the facial bones. Have you experienced any trauma or injury to your face recently?</t>
  </si>
  <si>
    <t>Hi doctor, I have been feeling really tired and weak lately, and I think it's because of my iron deficiency anemia. What medical tests should I take?</t>
  </si>
  <si>
    <t>You're right, we definitely need to run some tests to confirm your diagnosis. I would recommend hematologic tests, a complete blood count (CBC), and a glucose measurement to start. Additionally, we may also need to take an electrolytes panel and kidney function tests. Lastly, a complete physical skin exam will be performed to assess any physical symptoms that may be present.</t>
  </si>
  <si>
    <t xml:space="preserve">Doctor, I have been having vomiting, low back pain, decreased appetite, back pain, and blood in my urine. What could be the reason for these symptoms? </t>
  </si>
  <si>
    <t>Based on your symptoms, it sounds like you may have a benign kidney cyst, which is a fluid-filled sac that can form on your kidney causing pain and discomfort, as well as nausea and blood in your urine.</t>
  </si>
  <si>
    <t xml:space="preserve">Hello, I have been having a lot of pain and numbness in my back, legs and calves. The pain worsens when I walk or stand for too long. </t>
  </si>
  <si>
    <t>Based on your symptoms, you may be suffering from spinal stenosis. To confirm this, we need to conduct some medical tests. We will need to perform radiographic imaging procedures which will include X-rays, MRI scans, CT scans, and other diagnostic procedures such as an interview, evaluation, and consultation. Depending on the results, we may also recommend physical therapy exercises or insertion of a catheter or spinal stimulator and injection into the spinal canal to relieve your pain.</t>
  </si>
  <si>
    <t>Doctor, I've got these small black spots floating in my vision. It's been worrying me a lot lately.</t>
  </si>
  <si>
    <t>It sounds like you may have floaters. In order to diagnose and evaluate your condition, we need to perform an ophthalmic examination and evaluation, which is a comprehensive eye exam. This will help us determine the cause of your floaters and whether or not any further diagnostic tests or treatments are necessary. Depending on your individual case, we may also need to perform other intraocular therapeutic procedures, as well as other therapeutic procedures on the eyelids, conjunctiva, or cornea. Additionally, we may need to perform a biopsy or provide ophthalmologic and otologic diagnosis and treatment as needed.</t>
  </si>
  <si>
    <t>Doctor, I'm having some strange symptoms, my skin on arm and hand look infected, and I am also having hip pain.</t>
  </si>
  <si>
    <t>Based on your symptoms, it seems like you are suffering from septic arthritis. We need to run some tests to confirm it, but these symptoms are very common in septic arthritis.</t>
  </si>
  <si>
    <t>Doctor, I'm concerned about my lack of growth despite having a healthy diet and exercising regularly. Can you please tell me what's wrong?</t>
  </si>
  <si>
    <t>Based on your medical history and symptoms, it seems like you may be suffering from a Congenital malformation syndrome, which is a rare genetic disorder that affects growth and development. We will need to run some tests to confirm the diagnosis.</t>
  </si>
  <si>
    <t xml:space="preserve">Doctor, I have been feeling really down lately. I don't have any energy to do anything and I don't want to talk to anyone. </t>
  </si>
  <si>
    <t>It sounds like you may be experiencing depression.</t>
  </si>
  <si>
    <t xml:space="preserve">Doctor, I've been having shortness of breath and increased heart rate. Also, I have been experiencing lower body pain. What could be the cause of this? </t>
  </si>
  <si>
    <t>Based on your symptoms, it seems that you might have endocarditis, which is an infection of the inner lining of your heart.</t>
  </si>
  <si>
    <t>I have been experiencing discomfort in my legs, and I recently found out that I have venous insufficiency. What medication do I need to take?</t>
  </si>
  <si>
    <t>For venous insufficiency, you need to take a variety of medications to address your symptoms, including Mupirocin Topical, Collagenase Topical, Silver Sulfadiazine Topical, Cellulose, Silver Nitrate Topical Each, Tetracaine (One Touch), Petrolatum Topical, Cilostazol, Calamine Topical, Sodium Tetradecyl Sulfate (Sotradecol), and Aloe Vera Topical.</t>
  </si>
  <si>
    <t>Doctor, I am having some discomfort and pain in my lower abdomen. I also feel bloated and have difficulty eating.</t>
  </si>
  <si>
    <t>Based on your symptoms, I recommend conducting some medical tests to check for the underlying cause. We will need to start with a blood test, complete blood count (CBC), pelvis exam and glucose measurement. We will also need to perform a complete physical skin exam and electrolyte panel. Finally, an X-ray computed tomography (CT) scan will be required to get a detailed view of your pelvic region.Patient Okay, doctor. Thank you for suggesting the tests. When should I expect the results of these tests?</t>
  </si>
  <si>
    <t xml:space="preserve">Doctor, I have been experiencing a lot of cramps and spasms recently. </t>
  </si>
  <si>
    <t>Based on your symptoms, it seems like you might have an ovarian cyst.</t>
  </si>
  <si>
    <t>Doctor, I have been experiencing weakness and lack of energy lately. I'm worried I might have a vitamin deficiency.</t>
  </si>
  <si>
    <t>It's possible. We will need to conduct some medical tests to determine the root cause. Based on your symptoms, we will need to perform Hematologic tests including a Complete blood count (Cbc), Glucose measurement (Glucose level), an Electrolytes panel which will help us diagnose vitamin B deficiency. Additionally, Intravenous fluid replacement and Hemoglobin A1c measurement (Hemoglobin a1c test) will be useful to help us identify the specific type of vitamin deficiency. We may also need to carry out additional diagnostic procedures like interviews, evaluations, and consultations.</t>
  </si>
  <si>
    <t>Doctor, I have been having difficulty breathing through my nose and I think I have a deviated nasal septum. What medications do I need to take?</t>
  </si>
  <si>
    <t>Based on what you are describing, you will need to take some nasal sprays like Fluticasone nasal product, Mometasone nasal product, Azelastine nasal, Oxymetazoline nasal, Budesonide nasal product, and Triamcinolone nasal product. You may also require a course of antibiotics like Cefuroxime. Additionally, you may need to take some antihistamines like Levocetirizine (Xyzal) or Desloratadine (Clarinex) to control your symptoms. However, I strongly advise against using cocaine topical or propofol for self-medication. Olopatadine nasal would be a better option for you.</t>
  </si>
  <si>
    <t xml:space="preserve">Doctor, I have been experiencing some unusual symptoms like fever, fatigue, chills, and heart palpitations. I think I might have Endocarditis. </t>
  </si>
  <si>
    <t>Alright, in that case, we will need to conduct a few medical tests. We will start with a Radiographic imaging procedure to get a clearer picture of your heart valve. After that, we will proceed with Hematologic tests (blood test), Electrocardiogram, Complete blood count (CBC), Ultrasonography (Ultrasound), Echocardiography, and Glucose measurement (Glucose level).</t>
  </si>
  <si>
    <t>Doctor, I have a mass on my neck that seems to be getting bigger. Also, the skin over it looks abnormal and swollen with some moles. What might be going on?</t>
  </si>
  <si>
    <t>Based on your symptoms, it sounds like you have a sebaceous cyst. It is a common benign growth filled with sebum, a cheesy, oily substance that occurs from the oil glands in the skin. We can remove it with a minor surgical procedure.</t>
  </si>
  <si>
    <t>Doctor, I think I have Malaria.</t>
  </si>
  <si>
    <t>Okay. To confirm whether you have malaria or not, we need to run some medical tests. We will have you undergo intravenous fluid replacement as it will help replenish your body fluids and also help treat the fever you have. Along with that, we'll also require the following medical tests a complete blood count (CBC) to determine the different cells in your blood, hematologic tests (blood tests) to check for the presence of parasites, electrolytes panel to measure the amount of electrolytes in your body, urinalysis to detect abnormal cells or bacteria in your urine, and cardiac enzymes measurement (cardiac enzymes test) to check your heart's condition. Lastly, we will also need to perform a scan ct to check the internal organs of your body.</t>
  </si>
  <si>
    <t>Doctor, I have these weird skin moles on my fingers and feet that are really bothering me. What could it be?</t>
  </si>
  <si>
    <t>It sounds like you might have viral warts. They are a common skin condition caused by the human papillomavirus (HPV).</t>
  </si>
  <si>
    <t>Hi doctor, I have a lesion on my eyelid and a mass as well. Also, I am experiencing some symptoms in my eyes like diminished vision and pain. What could be wrong?</t>
  </si>
  <si>
    <t>Based on your symptoms, you may be dealing with a cyst of the eyelid.</t>
  </si>
  <si>
    <t>Hi doctor, I think I dislocated my patella, it's really painful.</t>
  </si>
  <si>
    <t>I'm sorry to hear that. Don't worry, we can help you. You need to take some medication to reduce the pain and inflammation. I prescribe Propofol to relieve your pain, Cefoxitin to prevent any infection, Ketamine to help with the pain management, and Tetracycline to prevent any further complications. Additionally, I will prescribe you with Thyroid (Usp) (Armour Thyroid) to address any underlying thyroid issues.</t>
  </si>
  <si>
    <t>Doctor, I've been having unpredictable menstruation for some time now. I also experience vaginal itching, and when I have my periods, they last unusually longer than before. But then I also have this problem of completely missing my period for a couple of months.</t>
  </si>
  <si>
    <t>Based on your symptoms, it appears that you might be suffering from a condition known as idiopathic painful menstruation, which is also known as dysmenorrhea.</t>
  </si>
  <si>
    <t>Doctor, I have been experiencing some congestion in my chest along with facial pain and frontal headache. What could be the problem?</t>
  </si>
  <si>
    <t xml:space="preserve">It seems that you may be suffering from chronic sinusitis. </t>
  </si>
  <si>
    <t>I have been feeling very low lately. I think I might have depression. And my self-esteem is at an all-time low. Also, I noticed pus in my urine, and I have been having cramps or spasms in my elbow.</t>
  </si>
  <si>
    <t>Based on your symptoms, it is unlikely that you have depression. Instead, I believe you may be experiencing a dissociative disorder. We will need to run some tests to confirm the diagnosis.</t>
  </si>
  <si>
    <t>Doctor, I've been experiencing dizziness, paresthesia, arm weakness, back pain, and disturbance of memory. What could be wrong with me?</t>
  </si>
  <si>
    <t>These symptoms sound like a peripheral nerve disorder.</t>
  </si>
  <si>
    <t>Doctor, I've been experiencing intense pain on one side of my throat, difficulty swallowing and a high fever.</t>
  </si>
  <si>
    <t>Based on your symptoms, it sounds like you might have a peritonsillar abscess. In order to confirm the diagnosis and determine the severity, we'll need to run some tests. You'll need a blood test, a CBC, and a kidney function test to assess how well your organs are functioning. We'll also need to check your electrolyte and glucose levels. Additionally, we may need to administer IV fluids to keep you hydrated during your treatment. Lastly, a CT scan will be required to determine the extent of the abscess.</t>
  </si>
  <si>
    <t>Hi Doctor, my hand hurts a lot and the skin on my arm and hand looks infected.</t>
  </si>
  <si>
    <t>Based on your symptoms, you may have an open wound of the hand.</t>
  </si>
  <si>
    <t>Doctor, I have been experiencing painful sores in my nose and mouth. My throat is also sore and it's difficult to swallow sometimes. What do you think is wrong?</t>
  </si>
  <si>
    <t>Based on your symptoms, it sounds like you may have Behcet disease. We will need to perform diagnostic procedures on your nose, mouth, and pharynx to confirm the diagnosis. Additionally, we may need to perform other therapeutic procedures to manage your symptoms. If necessary, a biopsy or excision may be required. In severe cases, psychotherapy may be recommended. In some cases, a corneal transplant may be necessary, and procedures on the spleen may need to be performed if complications arise.</t>
  </si>
  <si>
    <t>Doctor, I've been experiencing weakness, sharp chest pain, problems with movement, leg pain, and sweating. What could be the problem?</t>
  </si>
  <si>
    <t>It seems like you may be suffering from Vertebrobasilar insufficiency.</t>
  </si>
  <si>
    <t xml:space="preserve">Doctor, I have noticed some abnormal appearance on my skin. </t>
  </si>
  <si>
    <t>Based on what you are saying, it could be lichen planus.</t>
  </si>
  <si>
    <t>Doctor, I've been feeling dizzy lately, and it's been causing me a lot of trouble. I also have some depressive symptoms and I feel like my hearing has diminished. On top of that, my lower back feels very weak. What could these symptoms be?</t>
  </si>
  <si>
    <t>Based on the symptoms you've described, it sounds like you may be suffering from an epidural hemorrhage. This is a condition where bleeding occurs on the brain's surface and can cause a range of symptoms like dizziness, mood changes, hearing impairment, and lower back weakness. It's important to seek medical attention immediately if you suspect you have this condition.</t>
  </si>
  <si>
    <t>Doctor, I have been feeling hot and cold lately, and I noticed that I have been nailbiting excessively. I also have back pain and I even fainted earlier. Additionally, I noticed that my hands and fingers have been swelling. What could be the problem?</t>
  </si>
  <si>
    <t>Based on your symptoms, it sounds like you may have frostbite. It is a condition where the skin and underlying tissues freeze due to exposure to cold temperatures, causing injury and potentially serious complications. I suggest you seek immediate medical attention to prevent further damage.</t>
  </si>
  <si>
    <t>Doctor, I'm experiencing nasal congestion and pain in my eye. What could be wrong?</t>
  </si>
  <si>
    <t>Based on your symptoms, it seems like you are suffering from conjunctivitis due to bacteria.</t>
  </si>
  <si>
    <t>Doctor, I've been having some issues lately. I noticed blood in my urine, I've been vomiting, and I'm experiencing pain in my testicles and suprapubic pain.</t>
  </si>
  <si>
    <t>Those symptoms can be a sign of hydronephrosis, a condition where urine builds up in your kidneys and causes them to swell. We will need to run some tests to confirm the diagnosis.</t>
  </si>
  <si>
    <t>Doctor, I have been experiencing coryza for the past few days. What could be the issue?</t>
  </si>
  <si>
    <t>Based on your symptoms, you may have Empyema. Empyema is a condition that occurs when pus accumulates in the pleural cavity. It is often caused by a bacterial infection, and it causes symptoms such as coughing, fever, and difficulty breathing. I suggest we do further tests to confirm the diagnosis.</t>
  </si>
  <si>
    <t>Doctor, I am experiencing neck stiffness and shoulder swelling, along with leg cramps or spasms. What could be the reason for these symptoms?</t>
  </si>
  <si>
    <t>Based on your symptoms, it seems like you may be suffering from a rotator cuff injury.</t>
  </si>
  <si>
    <t>Doctor, I'm worried about the symptoms I'm experiencing. I've noticed a skin growth and symptoms of the scrotum and testes. I'm also experiencing impotence, excessive urination at night, and I've seen blood in my urine.</t>
  </si>
  <si>
    <t>Based on your symptoms, it seems like you may be suffering from hydrocele of the testicle.</t>
  </si>
  <si>
    <t>Doctor, I have been experiencing skin swelling and itching of skin. What could be the problem?</t>
  </si>
  <si>
    <t>Based on your symptoms, you may have Alopecia, a type of autoimmune disease that affects hair follicles.</t>
  </si>
  <si>
    <t>Doctor, I have been feeling really low for the past few days, and it's been hard for me to get out of bed. I've been crying a lot and just can't seem to shake off this feeling.</t>
  </si>
  <si>
    <t>It sounds like you may be experiencing symptoms of antidepressant poisoning, which can cause emotional symptoms like depression. Have you been taking any antidepressants recently?</t>
  </si>
  <si>
    <t>Doctor, I have been experiencing constipation for a while now, and recently I have noticed that I am having some urge incontinence. What could be the problem?</t>
  </si>
  <si>
    <t>Well, based on your symptoms, it seems like you may have urge incontinence, which is a condition where you have a sudden urge to urinate and are unable to hold it in due to the overactive bladder muscles. Constipation can also contribute to this condition by putting pressure on the bladder. I will need to run some tests to confirm the diagnosis and recommend appropriate treatment.</t>
  </si>
  <si>
    <t xml:space="preserve">Hi doctor. I think I have a fracture in one of my ribs. </t>
  </si>
  <si>
    <t>I'm sorry to hear that. I'm going to prescribe you some medication for the pain and to help with healing. You'll need to take Hydrocodone-Potassium Guaiacolsulfonate to manage the pain and Esmolol to keep your heart rate under control.</t>
  </si>
  <si>
    <t>Doctor, I have redness in my eyes, a sore throat, itchiness in my eyes, a swollen eye, and fever. What's wrong with me?</t>
  </si>
  <si>
    <t>You have Conjunctivitis or pink eye, which is very contagious. We will prescribe certain eye drops and medication to reduce inflammation and alleviate your symptoms.</t>
  </si>
  <si>
    <t>Doctor, I've been experiencing some strange symptoms lately. My eyes seem to be deviating and my eyelids have been moving abnormally. What could be causing this?</t>
  </si>
  <si>
    <t>Based on your symptoms, it sounds like you may have hyperopia, also known as farsightedness. This is a refractive error that causes difficulty with seeing objects up close. It could also lead to eye deviation and abnormal movement of the eyelids.</t>
  </si>
  <si>
    <t>Doctor, I have been experiencing bleeding from my ear, facial pain and my hearing has reduced too. What could be the reason for it?</t>
  </si>
  <si>
    <t>Based on your symptoms, it's likely that you have otitis externa, commonly known as swimmer's ear.</t>
  </si>
  <si>
    <t>Doctor, I have been experiencing lower body pain and side pain lately. Can you please help me understand what's going on?</t>
  </si>
  <si>
    <t>Based on your symptoms, it seems like you might be suffering from a condition called hydronephrosis, which occurs when urine builds up in your kidneys and causes swelling and pain. It's important that we run some tests to verify this, so we know how best to treat it.</t>
  </si>
  <si>
    <t>Doctor, I've been experiencing skin irritation, redness, and itchiness whenever I come into contact with certain substances. I think it might be contact dermatitis. What tests do I need to take to confirm this?</t>
  </si>
  <si>
    <t>Based on your symptoms, a complete physical skin exam will need to be performed. Additionally, a biopsy may be necessary to confirm a diagnosis of contact dermatitis. Other diagnostic procedures on the skin and subcutaneous tissue, such as excision of a skin lesion, may also be required. Referral to a home health care service for further evaluation and treatment may also be necessary. Other non-OR therapeutic procedures on the skin and breast and other gastrointestinal diagnostic procedures may be performed to further evaluate your condition.</t>
  </si>
  <si>
    <t>Doctor, I think I might have had a stroke. My left side suddenly felt weak and numb.</t>
  </si>
  <si>
    <t>I'm sorry to hear that. Given your symptoms, we'll need to run a few tests. We'll start with a radiographic imaging procedure to check for any abnormalities in your brain. We'll also need to run some hematologic tests to check your blood work, including a complete blood count. We'll do a scan CT to get a better picture of what's happening in your brain. Additionally, we'll need to run an electrocardiogram to check your heart's electrical activity. We'll check your glucose level as well, and run an electrolytes panel to make sure everything else is in balance.</t>
  </si>
  <si>
    <t>Hi doctor, I've been experiencing some pain in my testicles along with elbow cramps and burning sharp abdominal pain.</t>
  </si>
  <si>
    <t>Based on your symptoms, it seems like you may be experiencing testicular torsion, which is a condition where the testicle twists and causes decreased blood flow and severe pain. It can also cause referred pain to the abdomen and spasms in other parts of the body.</t>
  </si>
  <si>
    <t>Doctor, I have been feeling very nauseous lately and I have noticed an excessive growth on my body. I also have a lump on my knee and a sore in my vulvar area.</t>
  </si>
  <si>
    <t>Based on your symptoms, it is possible that you are suffering from Granuloma inguinale, which is a bacterial infection that can cause the growth of lesions in the genital and anal areas. We need to run some tests to confirm the diagnosis and start antibiotics as soon as possible.</t>
  </si>
  <si>
    <t>Doctor, I have been feeling nauseous and have a burning pain in my abdomen. I also have chills and pain on my side. Do you know what could be wrong with me?</t>
  </si>
  <si>
    <t>Yes, based on your symptoms, it sounds like you have diverticulitis.</t>
  </si>
  <si>
    <t>Hi doctor, I have been experiencing vision problems and I was diagnosed with diabetic retinopathy. What medications do I need to take?</t>
  </si>
  <si>
    <t>I will prescribe you with a combination of Insulin, Insulin Glargine (Lantus), Tropicamide Ophthalmic, Phenylephrine (Duramax), Insulin, Aspart, Human (Novolog), Brimonidine Ophthalmic, Prednisolone Ophthalmic, Bevacizumab (Avastin), Rosiglitazone (Avandia), Latanoprost, Gatifloxacin (Zymar), and Timolol to manage your diabetic retinopathy.</t>
  </si>
  <si>
    <t>Doctor, I have been experiencing a lump on my neck and after the diagnosis, I found out that I have thyroid cancer. What medical tests do I need to take?</t>
  </si>
  <si>
    <t>You need to take a Hematologic test to check your blood counts and complete a physical skin exam. After that, you need to have Ultrasonography and Biopsy to confirm the diagnosis. Therapeutic Radiology and Excision may be recommended as well for cancer treatment. Also, we need to check your Hemoglobin A1c levels using the Hemoglobin A1c test.</t>
  </si>
  <si>
    <t>Hi doctor, I have been experiencing neck cramps or spasms, wrist weakness, vulvar sore, and back pain. Do you have any idea what could be wrong with me?</t>
  </si>
  <si>
    <t>Yes, based on your symptoms, it seems like you may have Reactive Arthritis. It is usually caused by an infection in your body, and it can lead to joint pain, swelling, and stiffness.</t>
  </si>
  <si>
    <t>Doctor, I have been feeling very depressed and emotionally unstable lately, and I have also noticed weakness in my wrists. Additionally, I have had some angry outbursts. What could be wrong with me?</t>
  </si>
  <si>
    <t>Based on your symptoms, it is possible that you could have fetal alcohol syndrome. This condition can cause a range of emotional and physical symptoms, including depressive or psychotic symptoms, emotional instability, wrist weakness, and temper problems. Have you been exposed to alcohol during your mother's pregnancy?</t>
  </si>
  <si>
    <t>Doctor, I have been experiencing lower abdominal pain, swelling of scrotum and penis pain. Can you please tell me what could be the problem?</t>
  </si>
  <si>
    <t>Based on your symptoms, it is possible that you are suffering from varicocele of the testicles. This is a condition where the veins in your testicles become enlarged and swollen, leading to pain and discomfort in the lower abdominal region, as well as swelling and pain in the scrotum and penis.</t>
  </si>
  <si>
    <t>I've been recently diagnosed with Autism, what kind of medications do I need to take?</t>
  </si>
  <si>
    <t>You will need to take a combination of medications to address various symptoms of Autism. Risperidone, Clonidine, Methylphenidate, Adderall, Aripiprazole (Abilify), Divalproex Sodium (Depakote), Oxcarbazepine (Trileptal), Guanfacine (Intuniv), Benztropine, Dexmethylphenidate (Focalin), Melatonin, Lisdexamfetamine (Vyvanse) are the possible medications that can be prescribed based on your specific symptoms.</t>
  </si>
  <si>
    <t>Doctor, I have been feeling nauseous and vomiting a lot lately. Also, my skin has an abnormal appearance.</t>
  </si>
  <si>
    <t>Based on your symptoms, it appears that you are experiencing a drug reaction.</t>
  </si>
  <si>
    <t>Doctor, I was feeling uneasy and nauseous after being out in the sun for a few hours. I also had a headache and my body temperature was very high. I think I may have a heat stroke.</t>
  </si>
  <si>
    <t>Based on your symptoms, I would like to run some tests to confirm your condition. We will need to perform a Hematologic test, a Glucose measurement, a Complete blood count, a Kidney function test, and an Electrolytes panel. We will also need to replace your fluids through intravenous fluid replacement, and perform an Electrocardiogram to monitor your heart's function.</t>
  </si>
  <si>
    <t xml:space="preserve">Doctor, my eye has been feeling really itchy lately. </t>
  </si>
  <si>
    <t>It sounds like you may have a cornea infection.</t>
  </si>
  <si>
    <t>Doctor, I've been having some problems lately. I have been abusing alcohol, exhibiting aggressive behavior, feeling unhappy, experiencing worsened smoking problems, and experiencing slurred speech even when sober. Can you help me?</t>
  </si>
  <si>
    <t>Based on your symptoms, it seems like you are experiencing alcohol abuse.</t>
  </si>
  <si>
    <t>Doctor, I have been experiencing fever, elbow cramps, weakness in my elbow, being underweight, and coughing up blood. What could be causing all of these symptoms?</t>
  </si>
  <si>
    <t>Based on the symptoms you're describing, it sounds like you may have oral leukoplakia, a condition that causes white patches to form on the inside of your mouth. It can cause fever and weight loss, and it's also associated with lung cancer, which could be causing your hemoptysis. I recommend scheduling an appointment with an oncologist as soon as possible to get a proper diagnosis and treatment plan.</t>
  </si>
  <si>
    <t>Hi doctor, I have been struggling with drug abuse for a while now and I was wondering if there is any medication that can help me?</t>
  </si>
  <si>
    <t>Yes, there are several medications that can help with drug abuse. Depending on the specific drug you are addicted to, the medication that will be prescribed will vary. However, some medications that could be prescribed for drug abuse include Methadone, Thiamine, Nicotine, Naloxone (Suboxone), Chlordiazepoxide, Buprenorphine (Suboxone), Kaletra, Disulfiram (Antabuse), Acamprosate (Campral), Naltrexone, and Oxazepam.</t>
  </si>
  <si>
    <t>Doctor, I have been experiencing sharp abdominal pain and nausea. What could be the cause?</t>
  </si>
  <si>
    <t>Based on your symptoms, it sounds like you might be suffering from Crohn's disease.</t>
  </si>
  <si>
    <t xml:space="preserve">Doctor, I've been experiencing a lot of jaw pain lately. </t>
  </si>
  <si>
    <t>It sounds like you may have a jaw disorder, also known as temporomandibular disorder (TMD).</t>
  </si>
  <si>
    <t>Doctor, I have been experiencing delusions, seizures, nausea, anxiety and nervousness. What could be wrong?</t>
  </si>
  <si>
    <t>It sounds like you may be experiencing extrapyramidal effects of drugs. Have you started any new medications recently?</t>
  </si>
  <si>
    <t>Doctor, I have been experiencing facial pain, allergic reaction, hoarse voice and frontal headache for the past few days. What do you think is wrong with me?</t>
  </si>
  <si>
    <t>After examining your symptoms, it seems like you might be suffering from a nasal polyp.</t>
  </si>
  <si>
    <t>Doctor, I have this skin swelling, itchy eyelid and my skin seems to have some dryness, peeling, scaliness and roughness. Can you tell me what is causing all these symptoms?</t>
  </si>
  <si>
    <t>Based on your symptoms, it could be possible that you have Melanoma. This type of skin cancer can cause a number of symptoms including the ones you have described such as skin swelling, itchy eyelid, and skin dryness, peeling, scaliness, or roughness. It's important that we do a skin biopsy to confirm the diagnosis and begin treatment as soon as possible.</t>
  </si>
  <si>
    <t xml:space="preserve">Doctor, I fell from a height and I have difficulty breathing and a sharp pain in my chest. </t>
  </si>
  <si>
    <t>Based on your symptoms, it is possible that you have a lung contusion. We need to conduct several medical tests to confirm the diagnosis.Patient What kind of medical tests do I need to undergo?</t>
  </si>
  <si>
    <t>Doc, I have been having nasal congestion, coryza, diarrhea, chills, and a sore throat. Do you know what could be the problem?</t>
  </si>
  <si>
    <t>Yes, based on the symptoms you've described, it sounds like you have the flu. It's a common viral illness that can cause those symptoms in addition to fever, body aches, and fatigue.</t>
  </si>
  <si>
    <t>Doctor, I have been experiencing pain in my foot and spasms in my toes. What could be the cause of this?</t>
  </si>
  <si>
    <t>Based on your symptoms, it sounds like you may have plantar fasciitis. It's an inflammation of the tissue at the bottom of your foot that can be caused by excessive running, standing or walking.</t>
  </si>
  <si>
    <t>Doctor, I am experiencing leg pain, leg cramps, weakness, and difficulty in moving. Also, I have been having severe back pain for a while now.</t>
  </si>
  <si>
    <t>Based on your symptoms, it seems like you are suffering from Spondylolisthesis. It is a condition where one of the vertebrae in your spine slips out of its correct position and causes pressure on the surrounding nerves, resulting in the symptoms you described.</t>
  </si>
  <si>
    <t>I have been diagnosed with lung contusion. What medications do I need to take to treat it?</t>
  </si>
  <si>
    <t>Morphine (Rms), Tetanus Toxoid Vaccine (Adacel), Cefazolin, Fentanyl, Ammonium Chloride, Propofol, Mecamylamine, Grepafloxacin (Raxar), Malathion Topical, and Gemtuzumab (Mylotarg) are the required medications to treat your lung contusion.</t>
  </si>
  <si>
    <t>Doctor, I think I have a fracture in my patella. Can you help me with it?</t>
  </si>
  <si>
    <t>Yes, we need to give you some medications for that. You will need Thiopental, Nitrous Oxide, Iodine Topical, and Sevoflurane.</t>
  </si>
  <si>
    <t>Doctor, I have been experiencing some vision problems lately. I went to an ophthalmologist and was diagnosed with chorioretinitis. What medications do I need to take?</t>
  </si>
  <si>
    <t>The required medications for chorioretinitis are Prednisolone Ophthalmic, Tropicamide Ophthalmic, Phenylephrine (Duramax), Suprofen Ophthalmic, Timolol, Atropine (Uaa), Methotrexate, Tranylcypromine (Parnate), Fluorescein, Vitamin A, Zidovudine, and Dextroamphetamine (Adderall).</t>
  </si>
  <si>
    <t>Hello doctor, I have been experiencing constant congestion and headaches, and I was told that I have chronic sinusitis. Can you please prescribe me some medications for it?</t>
  </si>
  <si>
    <t>Yes, for chronic sinusitis, you may need a combination of medications. I would recommend starting with Augmentin, Mometasone Nasal Product, and Guaifenesin (Mucinex) to help with the congestion and inflammation. If that does not work, we can try Clarithromycin, Cefdinir, or Cefuroxime. You may also benefit from using Azelastine Nasal, Triamcinolone Nasal Product, or Oxymetazoline Nasal spray to help with the symptoms.</t>
  </si>
  <si>
    <t>Doctor, I have not had my periods for a few months now and when I do get them, the flow is very little. What could be causing this?</t>
  </si>
  <si>
    <t>Based on your symptoms, it appears you may be suffering from female infertility of unknown cause.</t>
  </si>
  <si>
    <t>Doctor, I have been feeling constantly thirsty and I seem to be gaining weight for no apparent reason. What could be wrong with me?</t>
  </si>
  <si>
    <t>Based on your symptoms, it is possible that you have developed diabetes. We will need to conduct some tests to confirm this.</t>
  </si>
  <si>
    <t>Doctor, I've been experiencing a lot of regurgitation, heartburn, lower body pain, vomiting, and back pain lately. What could it be?</t>
  </si>
  <si>
    <t>Based on your symptoms, it's possible that you may have gallstones.</t>
  </si>
  <si>
    <t>Doctor, I have been experiencing severe headaches, seizures and also some depressive and psychotic symptoms lately. What could be wrong with me?</t>
  </si>
  <si>
    <t>You have a subdural hemorrhage, which is bleeding and the accumulation of blood between the layers of tissue surrounding the brain. It can cause those symptoms you mentioned.</t>
  </si>
  <si>
    <t>Doctor, I have been experiencing peripheral edema, skin rash, cough, vomiting, and sneezing. What could be the reason for these symptoms?</t>
  </si>
  <si>
    <t>It seems like you might be suffering from food allergy. Have you consumed any new food items lately?</t>
  </si>
  <si>
    <t>Doctor, I am having some sharp pain in my lower abdomen. What could be the reason for it?</t>
  </si>
  <si>
    <t xml:space="preserve">Based on your symptom, it seems that you might be suffering from Pyelonephritis, which is a type of kidney infection characterized by sharp abdominal pain. </t>
  </si>
  <si>
    <t>Doctor, I have noticed some skin swelling, moles and my skin has been dry, peeling and itchy for a while. Do you know what this could be?</t>
  </si>
  <si>
    <t>Based on your symptoms, it is possible that you have developed skin cancer. I recommend that you get in touch with a dermatologist as soon as possible to get a proper diagnosis and treatment plan.</t>
  </si>
  <si>
    <t>Doctor, I have redness in my ear, cough, mouth ulcers, abnormal appearing skin and decreased appetite. What could be happening to me?</t>
  </si>
  <si>
    <t>It sounds like you might have Herpangina.</t>
  </si>
  <si>
    <t>Doctor, I've been experiencing eye redness, itchiness, and swelling for the past few days. Also, I'm seeing some spots or clouds in my vision. What could be the problem?</t>
  </si>
  <si>
    <t>Based on your symptoms, it's likely that you have a condition called iridocyclitis. It's an inflammation of the iris and ciliary body inside the eye. I recommend you see an ophthalmologist as soon as possible to get a proper diagnosis and treatment. It can lead to serious complications if left untreated.</t>
  </si>
  <si>
    <t>Doctor, I have been experiencing sharp chest pain and regurgitation. Do you know what might be causing this?</t>
  </si>
  <si>
    <t>Based on the symptoms you have described, it sounds like you may be suffering from a condition called Achalasia.</t>
  </si>
  <si>
    <t>Doctor, I have a rash on my back that looks like small, scaly patches. It's been there for a few weeks and now it's spreading. What could it be?</t>
  </si>
  <si>
    <t>It's possible that you have Pityriasis rosea. To confirm the diagnosis, a complete physical skin exam will be performed. Microscopic examination (bacterial smear, culture, toxicology) will also be needed. Additionally, we need to examine your foot, maybe do a biopsy and have an ophthalmic examination and evaluation to make sure it's not affecting your eyes. We may also need to run an HIV screening.</t>
  </si>
  <si>
    <t>Hello doctor, I think I might have a breast infection, it's painful and swollen.</t>
  </si>
  <si>
    <t>Hi there, sorry to hear that. Based on your symptoms, we will need to perform an examination of your breast to confirm the diagnosis.Patient Okay, sounds good. Is there anything else I need to do?</t>
  </si>
  <si>
    <t>Doctor, I've been experiencing some strange symptoms lately. I have itchiness in my eyes, neck cramps, and I can't stop nailbiting. Also, my sex drive is low and I have a strange lump in my knee.</t>
  </si>
  <si>
    <t>Based on your symptoms, it is possible that you have rheumatic fever. We should run some tests and start treatment as soon as possible.</t>
  </si>
  <si>
    <t>Doctor, I have been experiencing seizures, cough, allergic reactions, focal weakness, and abnormal involuntary movements. What could be wrong with me?</t>
  </si>
  <si>
    <t>Based on the symptoms you listed, it appears that you may have Conversion disorder.</t>
  </si>
  <si>
    <t>Doctor, I have been experiencing itchy and watery eyes, sneezing, and a runny nose. I think I might have seasonal allergies.</t>
  </si>
  <si>
    <t>Based on your symptoms, I recommend we start with an ophthalmic examination and evaluation to assess your eye health. Additionally, a complete physical skin exam will be performed to check for any reactions there as well. We may also need to conduct other diagnostic procedures, such as an interview, evaluation, or consultation. Along with that, we will need to run a lipid panel and potentially conduct other diagnostic procedures on your skin to rule out any other underlying conditions. Does that all sound good to you?</t>
  </si>
  <si>
    <t>Hi doctor, I think I injured my hip while running yesterday. It hurts a lot and I have difficulty moving.</t>
  </si>
  <si>
    <t>I'm sorry to hear that. Based on your symptoms, I recommend a radiographic imaging procedure, such as a plain x-ray or an X-ray computed tomography scan. This will give us a clear picture of the damage to your hip. We can also do kidney function tests and intravenous fluid replacement if needed. A CAT scan of your head is not necessary for this injury, but we can apply a splint to stabilize your hip and help with the pain.</t>
  </si>
  <si>
    <t>Doctor, I've been experiencing excessive anger, temper problems, and antisocial behavior lately. What do you think could be the cause?</t>
  </si>
  <si>
    <t>Based on your symptoms, it's possible that your excessive use of opioids is causing these behavioral changes. Drug abuse can have a significant impact on a person's mental health and behavior.</t>
  </si>
  <si>
    <t>I think I might have gonorrhea, I have been experiencing pain during urination and some unusual discharge.</t>
  </si>
  <si>
    <t>I am sorry to hear that. It sounds like you may have gonorrhea. The required medications for treatment are Ceftriaxone and Azithromycin.</t>
  </si>
  <si>
    <t>Doctor, I've been experiencing constipation, fluid retention, vomiting, diarrhea, and sharp abdominal pain. Can you tell me what's wrong with me?</t>
  </si>
  <si>
    <t>Based on these symptoms, it's possible that you have stomach cancer. We'll need to run some tests to confirm the diagnosis.</t>
  </si>
  <si>
    <t>Doctor, my newborn baby has an irregular belly button, changes in stool appearance, drainage in the throat, and has been having problems with feeding. The scalp also appears irregular. What could be wrong?</t>
  </si>
  <si>
    <t>Based on the symptoms you've described, it sounds like your baby may be experiencing neonatal jaundice.</t>
  </si>
  <si>
    <t xml:space="preserve">Hi doctor, I have been experiencing some strange symptoms with my vision. My eyes often burn or sting and I've noticed spots or clouds in my vision. Also, I feel like my vision has been diminished lately. </t>
  </si>
  <si>
    <t>Based on your symptoms, you most likely have floaters, which are small specks or clouds moving in your field of vision. They are often caused by changes in the vitreous, the gel-like substance that fills your eye, and are more common as you age. However, sometimes floaters can be a sign of a more serious eye problem, so it's important to get your eyes checked by an ophthalmologist to rule out any underlying issues.</t>
  </si>
  <si>
    <t>Doctor, I have been having this sharp chest pain lately, what could be the reason for it?</t>
  </si>
  <si>
    <t>Your chest pain could be linked to your high blood pressure. High blood pressure can lead to angina, which is chest pain or discomfort caused by a lack of blood flow to the heart muscle. We need to evaluate your blood pressure and start treatment immediately.</t>
  </si>
  <si>
    <t>Doctor, I have noticed some skin swelling and warts on my skin. What could be the reason?</t>
  </si>
  <si>
    <t>It seems you might have an atrophic skin condition, which can cause both skin swelling and warts. I will need to examine you further to confirm this.</t>
  </si>
  <si>
    <t>Doctor, I have been experiencing slurring of my words lately. What could be the cause of it?</t>
  </si>
  <si>
    <t>Based on your symptom, it is possible that you are suffering from drug poisoning due to medication.</t>
  </si>
  <si>
    <t>Doctor, I have been experiencing difficulty walking and balancing, bladder control problems, and incontinence. I am also experiencing memory loss and confusion at times. What could be wrong with me?</t>
  </si>
  <si>
    <t>It sounds like you may be suffering from Normal Pressure Hydrocephalus. In order to confirm the diagnosis and to determine the best treatment options for you, we need to perform certain medical tests. You will first need to have a radiographic imaging procedure, followed by a Magnetic resonance imaging (MRI) scan. We will also need to conduct other diagnostic procedures such as an interview, evaluation, and consultation. Depending on the severity of the condition, physical therapy exercises, other therapeutic nervous system procedures, and psychotherapy may be required. In certain cases, insertion, replacement, or removal of extracranial ventricular shunt may also be necessary.</t>
  </si>
  <si>
    <t>Hi doctor, I have been experiencing frequent headaches and blackouts. Recently, I have also noticed a weakness on one side of my body.</t>
  </si>
  <si>
    <t>Based on your symptoms, I suspect you may have Moyamoya disease. We need to perform several medical tests to confirm the diagnosis. The first test will be a hematologic test, which means we need to draw a blood sample to check for any abnormalities in your blood cells.Patient Okay, what other tests do I need to take?</t>
  </si>
  <si>
    <t>Doctor, I have been diagnosed with Hydatidiform mole. What medications should I take?</t>
  </si>
  <si>
    <t>You should take Methotrexate, Misoprostol, and Rho(D) Immune Globulin (Rhogam) for this condition.</t>
  </si>
  <si>
    <t xml:space="preserve">Doctor, I have a kidney mass and have noticed an increased heart rate along with excessive urination at night. I am also experiencing symptoms of prostate. </t>
  </si>
  <si>
    <t>Based on your symptoms and the kidney mass, it is likely that you have kidney cancer. I recommend scheduling a biopsy and discussing treatment options with an oncologist.</t>
  </si>
  <si>
    <t>Doctor, I have an open wound on my shoulder and it's not healing properly. What tests do I need?</t>
  </si>
  <si>
    <t>You will need radiographic imaging of your shoulder, including a plain x-ray to see the extent of the injury. We may also need to suture the wound, perform a complete blood count, and provide intravenous fluid replacement. Additionally, we will need to manage wound care and perform kidney function tests to monitor renal function.</t>
  </si>
  <si>
    <t>Doctor, I have been experiencing knee stiffness or tightness and noticed blood in my stool, what could be the issue?</t>
  </si>
  <si>
    <t>Based on your symptoms, it seems like you have Hypergammaglobulinemia, which is a condition where there are high levels of immune globulins in the blood. This can lead to joint stiffness or tightness and can cause gastrointestinal bleeding, leading to blood in the stool. I'll recommend further testing to confirm the diagnosis, and then we can begin appropriate treatment.</t>
  </si>
  <si>
    <t>Doctor, I have been feeling very tired and fatigued lately. Also, my muscles have started swelling up. What could be the problem?</t>
  </si>
  <si>
    <t>Based on your symptoms, it seems like you might have Thalassemia. We will need to do some tests to confirm the diagnosis.</t>
  </si>
  <si>
    <t>Doctor, I have been experiencing heartburn and upper abdominal pain. What might be the problem?</t>
  </si>
  <si>
    <t>Based on your symptoms, it is possible that you have liver disease. I would like for you to come in for some tests to confirm the diagnosis.</t>
  </si>
  <si>
    <t>Doctor, I have been experiencing severe pain and discomfort due to my sickle cell crisis. What medication should I take to alleviate the symptoms?</t>
  </si>
  <si>
    <t>You will require a combination of medications to manage sickle cell crisis. These include Hydromorphone (Dilaudid), Diphenhydramine (Benadryl), Morphine (RMS), Meperidine (Demerol), and Buprenorphine (Suboxone). Along with these medications, you will also need to take Folic Acid to help your body produce healthy red blood cells. We will also give you LVP Solution to keep you hydrated, Magaldrate to settle any stomach discomfort, and Potassium Bicarbonate to maintain your electrolyte balance. Additionally, Scopolamine will help relieve nausea and vomiting and Hydroxyurea will help prevent future crises.</t>
  </si>
  <si>
    <t>Doctor, I have been experiencing shortness of breath, sinus congestion, vomiting, cough, and a sore throat. What could be wrong with me?</t>
  </si>
  <si>
    <t>Based on the symptoms you've described, it's possible that you have whooping cough. I would recommend getting tested to confirm the diagnosis and receiving appropriate treatment.</t>
  </si>
  <si>
    <t xml:space="preserve">Doctor, I have been experiencing redness and watery discharge in both my eyes, and it's becoming quite uncomfortable. </t>
  </si>
  <si>
    <t>It sounds like you may have conjunctivitis due to allergy. I recommend using Olopatadine Ophthalmic, Ketotifen Ophthalmic, and Azelastine Ophthalmic to help alleviate the symptoms in your eyes. Additionally, taking Loratadine (Claritin) or Cetirizine (Zyrtec) can help control the allergic reaction causing the conjunctivitis. If you are also experiencing nasal symptoms, you can try Mometasone Nasal Product, Azelastine Nasal, or Fluticasone Topical Product. If the conjunctivitis persists or becomes severe, I may need to prescribe Dexamethasone-Tobramycin Ophthalmic or Naphazoline Ophthalmic. To reduce discomfort, you can also use Tetracaine (One Touch) for pain relief and Fluorescein Ophthalmic to check for any possible corneal damage.</t>
  </si>
  <si>
    <t>Doctor, I think I might have Scarlet fever. I have a rash all over my body and my throat is sore.</t>
  </si>
  <si>
    <t>Based on your symptoms, I would like to perform a complete physical skin exam to confirm the diagnosis. Additionally, I would like to conduct an Influenzavirus antibody assay to rule out concurrent influenza infection.</t>
  </si>
  <si>
    <t>Doctor, I have been experiencing wheezing, nasal congestion and coryza for the past few days. What could it be?</t>
  </si>
  <si>
    <t>Based on your symptoms, it seems like you are experiencing acute bronchospasm.</t>
  </si>
  <si>
    <t xml:space="preserve">Doctor, I am experiencing some back pain that is quite severe. </t>
  </si>
  <si>
    <t>Based on your symptoms, I suspect that you have a fracture of the rib.</t>
  </si>
  <si>
    <t xml:space="preserve">Hi doctor, I have been experiencing symptoms such as nausea, vomiting, bloating and abdominal pain after I eat. I think I might have Gastroparesis. </t>
  </si>
  <si>
    <t>Alright, we can start with some hematologic tests such as a complete blood count (CBC) to check for any abnormalities in your blood. We'll also want to measure your glucose level as well as do an electrolyte panel and kidney function test. We'll also need to give you some intravenous fluid replacement and do a urinalysis to make sure everything is functioning properly.</t>
  </si>
  <si>
    <t>Doctor, I keep having nosebleeds. What could be the possible cause of this?</t>
  </si>
  <si>
    <t>Based on your medical history and symptoms, it is possible that you have anemia due to malignancy. Have you been feeling weak or fatigued lately?</t>
  </si>
  <si>
    <t>Doctor, I have been experiencing leg cramps, jaundice, chest tightness, coughing up sputum and flushing. What could be the reason for all these symptoms?</t>
  </si>
  <si>
    <t>It seems like you might be suffering from thoracic aortic aneurysm. It is a serious condition where the aorta in the chest is enlarged and can cause symptoms like chest pain, coughing, and leg cramps. We will need to run some tests to confirm the diagnosis and recommend the appropriate treatment.</t>
  </si>
  <si>
    <t>Doctor, I have been experiencing painful urination and constipation. What could be the problem?</t>
  </si>
  <si>
    <t>Based on your symptoms, you might have a pinworm infection. It is a common parasitic infection that affects the intestines and can cause uncomfortable symptoms like itching around the anus, abdominal pain, and diarrhea.</t>
  </si>
  <si>
    <t>Doctor, I have been experiencing abnormal vaginal bleeding.</t>
  </si>
  <si>
    <t>You may have idiopathic nonmenstrual bleeding. The medication you need is Medroxyprogesterone.</t>
  </si>
  <si>
    <t xml:space="preserve">Doctor, I have been experiencing sharp chest pain, coryza, nasal congestion, weakness, and wheezing. What could be the problem? </t>
  </si>
  <si>
    <t>Based on your symptoms, you most likely have pneumonia.</t>
  </si>
  <si>
    <t>Doctor, I've been experiencing diaper rash along with pelvic pain. Also, I'm currently pregnant and facing some problems during the pregnancy. What could be the possible reason for this?</t>
  </si>
  <si>
    <t xml:space="preserve">All of your symptoms point towards a yeast infection. It's a common fungal infection that can happen to anyone, but pregnant women are particularly vulnerable to it. Don't worry, we have treatments available to help you recover from it. </t>
  </si>
  <si>
    <t>Hi doctor, I'm experiencing vision problems in my right eye. The eye seems weaker and I'm having a hard time focusing.</t>
  </si>
  <si>
    <t>Based on your symptoms, it sounds like you may have amblyopia. To treat this condition, you will need to use a combination of eye drops, such as atropine, tropicamide ophthalmic, phenylephrine, cyclopentolate ophthalmic, proparacaine ophthalmic, cyclopentolate-phenylephrine ophthalmic, trifluridine ophthalmic, and dexamethasone ophthalmic. Additionally, a fluoride treatment may be prescribed, and lactic acid topical and zolmitriptan can also be used to alleviate any associated symptoms.</t>
  </si>
  <si>
    <t>Doctor, I have been experiencing an ache all over my lower body, my skin is swollen and I feel pain around my anus. What could be the problem?</t>
  </si>
  <si>
    <t>It sounds like you might have a pilonidal cyst, which can cause pain and swelling in the skin around the tailbone and anus. It's fairly common, but may require medical attention.</t>
  </si>
  <si>
    <t>Doctor, I have been experiencing shortness of breath and dry cough for a long time now. After several tests, I was diagnosed with interstitial lung disease. What medication do I need to take?</t>
  </si>
  <si>
    <t>You will require a combination of medications to manage your interstitial lung disease. Erythromycin is an antibiotic that will help treat any underlying infection, while Budesonide is a steroid that can help reduce inflammation in your lungs. Palivizumab (Synagis) is given to lower your risk of developing respiratory syncytial virus (RSV), which can cause lung infections. Chamomile can help soothe your airways and reduce coughing, while Liraglutide (Victoza) is not indicated for interstitial lung disease and may not be necessary for your case.</t>
  </si>
  <si>
    <t>I think I dislocated my finger and it's really painful. What medication do I need to take?</t>
  </si>
  <si>
    <t>You will need to take Cefazolin, Povidone Iodine Topical (Betadine), Pentazocine (Talwin), and Neomycin (Septa) to manage the pain and prevent infection.</t>
  </si>
  <si>
    <t>Doctor, I have been experiencing some strange symptoms lately. My eyelids are itchy, I'm feeling cross-eyed, I have excessive growth, and I am also experiencing wrist weakness and emotional symptoms.</t>
  </si>
  <si>
    <t>Based on the symptoms you have described, it does not seem like you have a single disease. It is important that we do a thorough physical examination and some diagnostic tests to determine the underlying cause of your symptoms.</t>
  </si>
  <si>
    <t>Doctor, I have been having painful and swollen veins in my legs, I think I might have varicose veins.</t>
  </si>
  <si>
    <t>Okay, for varicose veins, the required medical tests include wound care management, complete physical skin exam performed (ML), ultrasonography (Ultrasound), traction, splints, and other wound care, debridement of wound, infection or burn, application of splint, and excision (removal). We will need to determine the severity of your varicose veins to determine which of these tests will be necessary.</t>
  </si>
  <si>
    <t>Doctor, I have been diagnosed with HPV. What medications do I need to take?</t>
  </si>
  <si>
    <t>You will need to take Imiquimod Topical, Atazanavir (Reyataz), Emtricitabine-Tenofovir, Ritonavir (Norvir), Human Papillomavirus Vaccine (Hpv), Modicon, Valacyclovir (Valtrex), Trichloroacetic Acid Topical, Tenofovir, and Lopinavir to treat your HPV.</t>
  </si>
  <si>
    <t>Doctor, I have been experiencing foot or toe pain, ankle pain, ankle swelling, knee pain and foot or toe swelling. What could be the problem?</t>
  </si>
  <si>
    <t>Based on your symptoms, it seems like you are suffering from Gout, which is a form of arthritis caused by excessive uric acid in the bloodstream.</t>
  </si>
  <si>
    <t>'Doctor, I have been experiencing blindness and decreased appetite lately, can you tell me what is wrong with me?'</t>
  </si>
  <si>
    <t>'Based on your symptoms, it is possible that you may have brain cancer.'</t>
  </si>
  <si>
    <t>Doctor, I have been experiencing throat irritation, blood in stool, low self-esteem, and depression. I must also admit that I have been abusing alcohol.</t>
  </si>
  <si>
    <t>Have you been taking any painkillers or analgesics recently?Patient Yes, I have been taking them almost every day for my headaches.</t>
  </si>
  <si>
    <t xml:space="preserve">Hi doctor, I think I may have a female genitalia infection. </t>
  </si>
  <si>
    <t>Based on your symptoms, I am going to prescribe you a combination of two antibiotics, Cephalexin and Clindamycin, to treat the infection. In addition, I will also give you Lidocaine to help alleviate any discomfort, and Povidone Iodine Topical (Betadine) to provide cleaning and disinfecting of the area.</t>
  </si>
  <si>
    <t>Doctor, I have been experiencing difficulty swallowing and have been told that I have something called achalasia. What medicines should I be taking for this condition?</t>
  </si>
  <si>
    <t>Your treatment plan may involve several medications, including famotidine to reduce stomach acid production, midazolam to help relax your muscles during a procedure, dicyclomine to reduce spasms in your digestive system, calcium carbonate to reduce heartburn symptoms, barium sulfate for imaging tests, tolterodine to help with bladder spasms, niacin to lower cholesterol levels, glycerin topical for skin irritation, and teriparatide to increase bone density.</t>
  </si>
  <si>
    <t>Doctor, I have been having a lot of joint pain in my arm and wrist lately. It's starting to really bother me. What do you think it could be?</t>
  </si>
  <si>
    <t>Based on your symptoms, it sounds like you may be suffering from lateral epicondylitis or tennis elbow. This is a condition that causes pain in the lateral or outer part of the elbow and can also affect the wrist and arm.</t>
  </si>
  <si>
    <t>Doctor, I think I may have dental caries. My tooth hurts whenever I eat something sweet or sour.</t>
  </si>
  <si>
    <t>Based on your symptoms, it is highly likely that you have dental caries. The required medical test for this would be a dental x-ray.</t>
  </si>
  <si>
    <t>Doctor, I have been experiencing fatigue, wrist pain, pain during pregnancy, facial pain, and excessive urination at night. What could be the issue?</t>
  </si>
  <si>
    <t>You might be suffering from Blastomycosis, a fungal infection caused by inhaling fungal spores found in soil or decaying organic matter. It can cause symptoms such as fatigue, joint pain, facial pain, and urinary symptoms. Wrist pain is not commonly associated with blastomycosis, but it can be a symptom in some cases. We will perform some tests to confirm the diagnosis.</t>
  </si>
  <si>
    <t xml:space="preserve">Doctor, I've been feeling really down lately. I had my baby six weeks ago, but I just can't seem to shake this feeling of sadness. I'm also feeling really anxious all the time and having trouble sleeping. </t>
  </si>
  <si>
    <t>It sounds like you may be experiencing postpartum depression. This is a type of depression that can occur after giving birth and is characterized by depressive or psychotic symptoms, anxiety and nervousness, and problems during pregnancy or recent childbirth. It's important that you seek treatment to help manage your symptoms and feel better.</t>
  </si>
  <si>
    <t>Hey Doc, I have been having some trouble smoking lately. It feels like my lungs aren't working properly.</t>
  </si>
  <si>
    <t>Based on what you are telling me, it's possible that you are experiencing symptoms related to a metabolic disorder.</t>
  </si>
  <si>
    <t>Doctor, I've been experiencing vomiting, low back pain, side pain, and dizziness. What could be wrong with me?</t>
  </si>
  <si>
    <t>Based on your symptoms, it's possible that you have a hydatidiform mole. This is a rare condition that occurs during pregnancy where abnormal growths form in the uterus. It can cause symptoms such as those you described.</t>
  </si>
  <si>
    <t>Doctor, I have been experiencing diaper rash and nosebleeds lately. What could be wrong with me?</t>
  </si>
  <si>
    <t>Based on your symptoms, you may have adrenal cancer. I suggest we conduct some tests to further confirm this diagnosis.</t>
  </si>
  <si>
    <t>Doctor, I have been experiencing bleeding from my ear. What could be the problem?</t>
  </si>
  <si>
    <t>This could be a symptom of chronic otitis media.</t>
  </si>
  <si>
    <t>Doctor, I have been experiencing pain in my eye and there's pus draining from my ear. What could be the problem?</t>
  </si>
  <si>
    <t>These symptoms could be indicative of retinopathy due to high blood pressure. This occurs when high blood pressure damages the blood vessels in the retina, causing fluid to leak into the eye and leading to vision problems. It is also possible that the two symptoms are unrelated, so I will need to examine you further to confirm the diagnosis.</t>
  </si>
  <si>
    <t>Doctor, I've been feeling down lately, and I think I might be struggling with drug abuse. I also had a baby a few months ago.</t>
  </si>
  <si>
    <t>It sounds like you may be experiencing postpartum depression. This can cause a range of symptoms, including drug abuse, after giving birth. It's important we talk more about what you're going through and come up with a treatment plan.</t>
  </si>
  <si>
    <t>Doctor, I've been experiencing stiffness and pain in my shoulders, neck, and hip for a few weeks now. I also have a low-grade fever and feel tired all the time. Do you know what might be causing this?</t>
  </si>
  <si>
    <t>It sounds like you might have polymyalgia rheumatica. The required medical tests for this condition include a lipid panel, mammography or breast exam, bone density scan, rectal exam, physical therapy exercises, and possibly a biopsy.</t>
  </si>
  <si>
    <t>Doctor, I've been having some strange symptoms lately. I've been acting really antisocial and hostile. Also, I've been feeling really down and sometimes even have psychotic symptoms. What could be wrong with me?</t>
  </si>
  <si>
    <t>Based on your symptoms, it's possible that you may be experiencing Asperger syndrome. We will need to conduct some tests and assessments to confirm the diagnosis.</t>
  </si>
  <si>
    <t>Doctor, I've been feeling really sick lately. I have diarrhea and feel really depressed.</t>
  </si>
  <si>
    <t>Based on your symptoms, it appears that you may have been poisoned by ethylene glycol.</t>
  </si>
  <si>
    <t>Hi doctor, I've been experiencing pain in my eye for the past few days.</t>
  </si>
  <si>
    <t>Based on your symptoms, you may have a corneal abrasion, which is a scratch on the clear, protective layer on the front of your eye. Have you had anything come in contact with your eye recently?</t>
  </si>
  <si>
    <t>Doctor, I have been having a sharp pain in my eye. Can you please tell me what might be causing this?</t>
  </si>
  <si>
    <t>Based on your symptoms, it is possible that you might be suffering from Leishmaniasis, which is a parasitic infection caused by the bite of sandflies. It commonly affects the skin, but it can also affect the eyes causing redness, irritation, and pain.</t>
  </si>
  <si>
    <t>Doctor, I've been experiencing sinus congestion, neck pain, and headaches. What could be the problem?</t>
  </si>
  <si>
    <t>It seems like you might have suffered an injury to the trunk which is causing all these symptoms. We need to exam you more closely and may need to run some tests to come up with a definite diagnosis.</t>
  </si>
  <si>
    <t>Doctor, I have been experiencing severe headaches, fever, and a stiff neck for the past few days. I'm getting really worried that it might be something serious.</t>
  </si>
  <si>
    <t>Based on your symptoms, it's possible that you could be suffering from meningitis. In order to confirm this, we will need to run a few medical tests. You will need to undergo a Hematologic test, CBC, Radiographic imaging, IV fluid replacement, Glucose measurement test, Urinalysis, and Kidney function tests. Patient Alright doctor, thank you for your assistance. I will make sure to do all the tests as soon as possible so that I can receive the right treatment.</t>
  </si>
  <si>
    <t>Doctor, I haven't had my periods for a while and I always feel cold no matter how many layers I wear. What could be wrong with me?</t>
  </si>
  <si>
    <t>Based on your symptoms of absence of menstruation and feeling cold, it is possible that you have Hypothyroidism.</t>
  </si>
  <si>
    <t>Doctor, my throat feels tight, what could be the problem?</t>
  </si>
  <si>
    <t>Based on your symptoms, it seems that you may have a thyroid disease.</t>
  </si>
  <si>
    <t>Doctor, I am having difficulty breathing, especially when I lie down. What could be the reason for this?</t>
  </si>
  <si>
    <t>It is possible that you have a deviated nasal septum. This means the wall inside your nose is off center, which can make it harder for you to breathe through one or both sides of your nose.</t>
  </si>
  <si>
    <t>Doctor, I am having some trouble with my jaw. It's swollen, and my eye is also swollen. I am also experiencing pain in my mouth and skin irritation. Additionally, my eye is hurting. What could be the problem?</t>
  </si>
  <si>
    <t>Well, based on your symptoms, it seems like you have a fracture in your jaw.</t>
  </si>
  <si>
    <t>Doctor, I have been feeling really down lately. I also have been experiencing anxiety and nervousness along with disturbance of memory and slurring of words.</t>
  </si>
  <si>
    <t>Based on your symptoms, you might be having Dysthymic disorder.</t>
  </si>
  <si>
    <t xml:space="preserve">Doctor, I have been experiencing some symptoms lately - I have gained weight and been having nightmares. </t>
  </si>
  <si>
    <t>It sounds like you might be experiencing symptoms of mitral valve disease. Have you been experiencing any shortness of breath or fatigue as well?</t>
  </si>
  <si>
    <t>Hi doctor, I injured my leg and it's been really painful. I can't put any weight on it and there's a large bruise.</t>
  </si>
  <si>
    <t>Based on your symptoms, I would recommend a radiographic imaging procedure such as a plain x-ray to check for any fractures or breaks. We may also need to apply a splint and provide wound care management to help with the healing. Depending on the severity of the injury, we may also need to do a magnetic resonance imaging (MRI) and implement physical therapy exercises to help with range of motion. Lastly, we will need to examine your foot to ensure there isn't any additional damage.</t>
  </si>
  <si>
    <t xml:space="preserve">Hi doctor, I have been experiencing problems with my bladder lately. It feels like I always have to pee and I have trouble controlling the urge. </t>
  </si>
  <si>
    <t>Based on your symptoms, I would prescribe you a combination of medications. You will be taking Tamsulosin (Flomax), Solifenacin (Vesicare), Oxybutynin, Phenazopyridine (Azo), Tolterodine (Detrol), Finasteride (Propecia), Alfuzosin (Uroxatral), Dutasteride (Avodart), Darifenacin (Enablex), and Flavoxate (Urispas). These medications will help reduce the frequency of urination and improve your bladder control.</t>
  </si>
  <si>
    <t>Doctor, I've been experiencing some pain when I breathe and I also have this weird skin rash. What could be the problem?</t>
  </si>
  <si>
    <t>It sounds like you may be experiencing symptoms of Empyema. It's a condition where pus builds up in the space between the lung and the inner surface of the chest wall, causing pain while breathing and sometimes a skin rash. We will do some tests to confirm, and start treatment as soon as possible.</t>
  </si>
  <si>
    <t>I have been recently diagnosed with multiple sclerosis. What medication do I need to take?</t>
  </si>
  <si>
    <t>Interferon Beta-1A (Avonex), Glatiramer (Copaxone), Baclofen, Modafinil (Provigil), Oxybutynin, Tizanidine, Natalizumab (Tysabri), Tolterodine (Detrol), Amantadine, Solifenacin (Vesicare), Azathioprine, and Cyclophosphamide are commonly used to treat multiple sclerosis. We will need to discuss which medications are appropriate for your specific case.</t>
  </si>
  <si>
    <t>Doctor, I have been experiencing pain in my penis lately.</t>
  </si>
  <si>
    <t>Have you noticed any difficulty retracting the foreskin of your penis?Patient Now that you mention it, yes, it has been difficult to retract it.</t>
  </si>
  <si>
    <t>Doctor, I have been feeling very depressed lately and I keep fainting. I also have a history of drug abuse.</t>
  </si>
  <si>
    <t>Have you been taking any kind of medication recently?Patient Yes doctor, I have been taking antidepressants for my depression.</t>
  </si>
  <si>
    <t>Doctor, I think I might have syphilis.</t>
  </si>
  <si>
    <t>Okay, well in order to confirm a diagnosis, we'll need to run some tests. I recommend we start with a hematologic test, a complete physical skin exam, and a urinalysis. We'll also need to check your glucose level and perform wound care management. In addition, we'll need to run a chlamydia test and examine your breasts.</t>
  </si>
  <si>
    <t>I have cerebral palsy, what medications do I need?</t>
  </si>
  <si>
    <t>Your medical condition requires Baclofen, Levetiracetam (Keppra), Botulinum Toxin Type A (Botox), Topiramate (Topamax), Carbamazepine, Phenobarbital, Polyethylene Glycol 3350 (Miralax), Glycopyrrolate, Oxcarbazepine (Trileptal), Budesonide, Zonisamide, and Tizanidine as necessary.</t>
  </si>
  <si>
    <t>Doctor, I have been having frequent headaches and smoking problems. I also feel low most of the times. What could be the reason for this?</t>
  </si>
  <si>
    <t>Based on your symptoms, it seems like you might be suffering from Neurosis. Neurosis is a mental health condition that can cause a range of psychological symptoms such as anxiety, depression or obsessive-compulsive disorder (OCD).</t>
  </si>
  <si>
    <t>Doctor, I have been experiencing suprapubic pain, heavy menstrual flow, vaginal pain, and painful menstruation. What could be the problem?</t>
  </si>
  <si>
    <t>Based on your symptoms, it's possible that you have vaginismus. It's a condition where your vaginal muscles involuntarily contract, causing pain and discomfort. We can run some tests to confirm the diagnosis and explore treatment options.</t>
  </si>
  <si>
    <t>Doctor, I have been experiencing nasal congestion for the past few weeks. What could be the problem?</t>
  </si>
  <si>
    <t>Based on your symptoms, it is possible that you have stenosis of the tear duct.</t>
  </si>
  <si>
    <t>Doctor, I've been experiencing paresthesia, hand weakness, hand pain, shoulder pain, and sharp chest pain. What's happening to me?</t>
  </si>
  <si>
    <t>Based on your symptoms, it appears that you may be suffering from thoracic outlet syndrome. Have you been experiencing any numbness or tingling in your arm or hand?</t>
  </si>
  <si>
    <t>Doctor, I have been experiencing low back weakness and sore throat. What could be the problem?</t>
  </si>
  <si>
    <t>Based on your symptoms, it is possible that you have Zenker diverticulum. It is a condition where there is an outpouching in the throat, which can cause difficulty with swallowing and lead to other symptoms such as sore throat and occasionally low back weakness.</t>
  </si>
  <si>
    <t>Doctor, I am experiencing vaginal discharge. What could be causing this?</t>
  </si>
  <si>
    <t>Based on your symptoms, it is likely that you have a female genitalia infection.</t>
  </si>
  <si>
    <t>Hi Doctor. I think I have been diagnosed with Myositis. What medication would you recommend for me?</t>
  </si>
  <si>
    <t>For Myositis, we usually recommend various medications depending on the severity of the condition. Methotrexate, Folic Acid, Mycophenolate Mofetil (Cellcept), Azathioprine, Hydroxychloroquine (Plaquenil), Immunoglobulins, Intravenous (Gammagard), Intramuscular Immunoglobulin (Baygam), Cyclosporine, Fluocinonide Topical, Desloratadine (Clarinex), and Formaldehyde Topical are some of the medications which can be used for treating Myositis.</t>
  </si>
  <si>
    <t>Doctor, I have been having fever, nosebleed and difficulty breathing. Along with that, I am also experiencing nasal and sinus congestion. What could be the problem?</t>
  </si>
  <si>
    <t>Based on your symptoms, it appears that you are suffering from a nose disorder known as sinusitis.</t>
  </si>
  <si>
    <t>Doctor, I have been experiencing some weight gain, diarrhea, and headaches lately. What do you think might be wrong with me?</t>
  </si>
  <si>
    <t>Based on the symptoms you described, it's possible that you may have lactose intolerance. Have you been consuming dairy products recently?</t>
  </si>
  <si>
    <t>Doctor, I have been diagnosed with a white blood cell disease. What medications do I need to take to treat it?</t>
  </si>
  <si>
    <t>You will require a combination of medications that include Filgrastim (Neupogen), Pegfilgrastim (Neulasta), Tacrolimus (Prograf), Ceftazidime, Cyclophosphamide, Meropenem, Vincristine, Rituximab, and Lidocaine Topical Product. We may also prescribe Zosyn, Cefepime, and Imipramine depending on your individual case.</t>
  </si>
  <si>
    <t>Doctor, I have been experiencing excessive appetite and abnormal breathing sounds. What could be the problem?</t>
  </si>
  <si>
    <t>Based on your symptoms, you may be suffering from obesity. Have you noticed any unusual weight gain recently?</t>
  </si>
  <si>
    <t>Doctor, I have been experiencing some discomfort in my kidneys lately. I think I might have a primary kidney disease.</t>
  </si>
  <si>
    <t>I understand your concern. Based on your symptoms, I think we should run some tests. We will need to perform a Hematologic test, a Complete Blood Count (CBC), a Urinalysis, Glucose measurement (Glucose level), an Electrolytes panel, and a Lipid panel. We also need to perform a Complete Physical Skin Exam.</t>
  </si>
  <si>
    <t>Doctor, I have been having some trouble with my appetite and also experiencing pain in my shoulder and arm. What could be the problem?</t>
  </si>
  <si>
    <t>It sounds like you may have thoracic outlet syndrome. This is a condition where the nerves and blood vessels in the neck and shoulder are compressed, which can cause pain in the shoulder and arm, as well as a decreased appetite.</t>
  </si>
  <si>
    <t>Doctor, I badly hurt my knee while playing football last evening. It's quite painful and I am not able to put weight on it. What could be the problem and what tests are needed?</t>
  </si>
  <si>
    <t>Based on your symptoms, you may have injured your knee joint. We will need to conduct a radiographic imaging procedure such as a plain x-ray or magnetic resonance imaging (MRI) to assess the extent of the damage. Depending on the severity of the injury, we may need to apply a splint or recommend physical therapy exercises or other therapeutic procedures. Surgery may not be required and other non-operational therapeutic procedures on the musculoskeletal system may suffice.</t>
  </si>
  <si>
    <t>Doctor, I am experiencing foot or toe stiffness, swelling and difficulty with movement. Also, I have been losing sensation in my foot and the skin on my leg and foot looks infected. What could be happening to me?</t>
  </si>
  <si>
    <t>Based on your symptoms, it seems like you are suffering from diabetic peripheral neuropathy, a nerve damage caused by diabetes.</t>
  </si>
  <si>
    <t xml:space="preserve">Doctor, I have an incredibly itchy scalp and my skin looks really abnormal. What could be wrong with me? </t>
  </si>
  <si>
    <t>Based on your symptoms, it sounds like you may have scabies. Scabies is an infestation of tiny mites that burrow into the skin and cause intense itching and a rash.</t>
  </si>
  <si>
    <t>Doctor, I have been experiencing severe burning abdominal pain for the past few weeks. What could be causing this?</t>
  </si>
  <si>
    <t>It seems like you might have pyloric stenosis. This condition occurs when the opening between your stomach and small intestine becomes too narrow, which causes food to back up in your stomach and leads to the burning pain you have been experiencing.</t>
  </si>
  <si>
    <t>Doctor, I've been having some severe itching in my genital area. Can you tell me what's wrong?</t>
  </si>
  <si>
    <t>It sounds like you might have contracted the sexually transmitted infection known as gonorrhea. I need to perform some tests to confirm this, however.</t>
  </si>
  <si>
    <t>Doctor, I've been experiencing fluid retention, pain during pregnancy, pain of the anus, and leg cramps or spasms. What could be the problem?</t>
  </si>
  <si>
    <t>It sounds like you may be experiencing symptoms of subacute thyroiditis. This condition is an inflammation of the thyroid gland that causes pain and discomfort in the neck, as well as other symptoms such as those you've described.</t>
  </si>
  <si>
    <t>Doctor, I have been experiencing intense itching and rashes on my skin for quite some time now. I also have small blisters on my fingers and toes. What could be the reason for it?</t>
  </si>
  <si>
    <t>It is possible that you have scabies, a skin condition caused by tiny mites that burrow into the skin. In order to confirm the diagnosis, we will need to perform a complete physical skin exam on you.</t>
  </si>
  <si>
    <t>Hi doctor, I have been experiencing spots or clouds in my vision, involuntary movements, skin swelling, and fluid retention. What could be the problem?</t>
  </si>
  <si>
    <t>These symptoms suggest that you may have pseudotumor cerebri.</t>
  </si>
  <si>
    <t xml:space="preserve">Doctor, I've been having trouble breathing lately. It hurts to inhale and exhale. </t>
  </si>
  <si>
    <t>Based on your symptoms, it seems like you may have pulmonary fibrosis. It's a lung disease that causes scar tissue to form in the lungs and makes it difficult to breathe.</t>
  </si>
  <si>
    <t>Doctor, I have been experiencing wrist swelling, ankle stiffness, joint pain and there's a lump in my foot. What may be the problem?</t>
  </si>
  <si>
    <t>Based on your symptoms, it seems like you have an injury of the ankle, which can cause swelling, stiffness, pain and sometimes a lump or mass. We will need to do some further examinations to confirm the diagnosis and determine the severity of the injury.</t>
  </si>
  <si>
    <t>Doctor, I have been experiencing lower abdominal pain for a few days now. What could be the reason behind it?</t>
  </si>
  <si>
    <t>Well, based on your symptoms, I suspect you may have a hydrocele of the testicle, which is a collection of fluid in the sac surrounding the testicle. This can cause discomfort and pain in the lower abdomen.</t>
  </si>
  <si>
    <t>Doctor, I have been feeling very weak lately and my blood count is really low, what could be the issue?</t>
  </si>
  <si>
    <t>It seems like you might have Myelodysplastic syndrome. Since your blood count is low, I would recommend for you to take medications such as Darbepoetin Alfa (Aranesp), Epoetin Alfa (Procrit), and Filgrastim (Neupogen) to help with that. Additionally, since you're also feeling weak, you should take Vitamin B12, Melphalan, Decitabine to help with that. To manage constipation that is common with these medications, I recommend taking Lactulose and Sennosides, Usp (Perdiem) to help. Lastly, I recommend Tiotropium (Spiriva), Granisetron, and Hydroxychloroquine (Plaquenil) to help with any breathing issues and manage any side effects from the other medications.</t>
  </si>
  <si>
    <t>Doctor, I have been feeling extremely sleepy lately and have had difficulty speaking clearly. I've also been experiencing some depressive and psychotic symptoms.</t>
  </si>
  <si>
    <t>Based on your symptoms, it sounds like you may be suffering from poisoning due to sedatives. Have you taken any sedatives recently?</t>
  </si>
  <si>
    <t>Hi doctor, I have been having a lot of pain and swelling in my ankle lately, and my foot and toes feel stiff and tight.</t>
  </si>
  <si>
    <t>Based on your symptoms, you may have a fracture of the foot. We'll need to run some tests to confirm the diagnosis.</t>
  </si>
  <si>
    <t>Doctor, I am experiencing a burning and stinging sensation in my eye. Additionally, my eye feels itchy and I've been tearing up a lot. What's going on?</t>
  </si>
  <si>
    <t>Based on your symptoms, it sounds like you may have acute glaucoma.</t>
  </si>
  <si>
    <t>Doctor, I have a small growth of skin on my toe, near the nail. It looks unusual and I feel a slight pain and discomfort while walking. Can you please tell me what is happening?</t>
  </si>
  <si>
    <t>It appears that you have a hammer toe. The skin growth you're describing could be a corn or a callus, which is a common symptom of this condition. It occurs when the toe is bent unnaturally, causing pressure and friction on the skin.</t>
  </si>
  <si>
    <t xml:space="preserve">Doctor, I have peripheral edema, symptoms in the eye, diminished hearing, itching on my skin, and neck swelling. Can you please help me out? </t>
  </si>
  <si>
    <t>Based on your symptoms, it seems like you are suffering from Orbital Cellulitis. It is a serious infection that affects the eye tissues and can spread to the surrounding areas. You should seek medical attention right away to prevent any further complications.</t>
  </si>
  <si>
    <t>Doctor, I have been facing some fertility issues lately, and I have also developed acne and my periods have become quite unpredictable. Can you tell me what might be causing these symptoms?</t>
  </si>
  <si>
    <t>Based on the symptoms you have described, it is possible that you are suffering from polycystic ovarian syndrome (PCOS).</t>
  </si>
  <si>
    <t>Doctor, I've been experiencing sweating, feeling ill, fainting, dizziness, and problems with movement.</t>
  </si>
  <si>
    <t>Based on your symptoms, it seems like you may have hypoglycemia, a condition where your blood sugar levels are too low. Have you been monitoring your blood sugar levels?</t>
  </si>
  <si>
    <t>Doctor, I have been experiencing diarrhea and nasal congestion for the past few days. What could be the cause of this?</t>
  </si>
  <si>
    <t>It sounds like you might have the flu. Diarrhea and nasal congestion are common symptoms of the flu.</t>
  </si>
  <si>
    <t>Doctor, I have been diagnosed with leukemia. Can you please suggest some medications for me?</t>
  </si>
  <si>
    <t>Sure, for your leukemia, you will need a combination of different medications. Some of the required medications are Methotrexate, Mercaptopurine, Acyclovir, Vincristine, Imatinib (Gleevec), Fluconazole (Diflucan), Rituximab, Granisetron, Cyclophosphamide, Dexamethasone, Dapsone, and Valacyclovir (Valtrex).</t>
  </si>
  <si>
    <t>Doctor, I have been experiencing a hoarse voice and there seems to be a lump in my throat. What could be causing this?</t>
  </si>
  <si>
    <t>Based on your symptoms, it is possible that you have a vocal cord polyp. This is a small benign growth on your vocal cords that can cause hoarseness and the sensation of a lump in your throat.</t>
  </si>
  <si>
    <t>Doctor, I've been experiencing involuntary urination, blood in my urine and symptoms similar to those of prostate cancer. What could be causing this?</t>
  </si>
  <si>
    <t>Based on your symptoms, it sounds like you may have atonic bladder. This occurs when the bladder muscles are too weak to fully empty urine, leading to leakage and other symptoms that you've described. It's important that we properly diagnose this condition so we can start treatment as soon as possible.</t>
  </si>
  <si>
    <t>Doctor, I have an open wound in my nose and I also feel some knee weakness, diminished hearing, facial pain, and neck weakness. What could be the problem?</t>
  </si>
  <si>
    <t>Based on your symptoms, you may have a complication from a middle ear infection, which is causing nerve damage leading to facial pain, neck weakness, and diminished hearing. The knee weakness could be unrelated.</t>
  </si>
  <si>
    <t>Doctor, my sinuses have been really painful and congested lately. What could be causing this?</t>
  </si>
  <si>
    <t>Based on your symptoms, it sounds like you have a nose disorder called sinusitis.</t>
  </si>
  <si>
    <t>Doctor, I was diagnosed with epidural hemorrhage. What medication should I take?</t>
  </si>
  <si>
    <t>You will need to take a combination of medications to treat your condition. These include Cefazolin, Phenytoin (Dilantin), Factor Ix, Fosphenytoin, Eletriptan (Relpax), Atropine (Uaa), Tizanidine, Dexamethasone, Levetiracetam (Keppra), Aripiprazole (Abilify), Topiramate (Topamax), and Midazolam (Versed).</t>
  </si>
  <si>
    <t>Doctor, I have been experiencing excessive growth, ear pain, vulvar sore, nosebleed, and pelvic pressure. Do you have any idea what could be the cause?</t>
  </si>
  <si>
    <t>Based on your symptoms, it's possible that you are suffering from Lymphogranuloma venereum. I suggest you undergo some diagnostic tests to confirm the diagnosis so that the right treatment can be prescribed.</t>
  </si>
  <si>
    <t>Doctor, I have been having redness in my nose along with coughing up sputum and nosebleeds. Do I have a cold?</t>
  </si>
  <si>
    <t>No, these symptoms are not typical of a cold. Based on your symptoms, it is more likely that you have a foreign body in your nose which is causing nasal irritation and bleeding.</t>
  </si>
  <si>
    <t>Doctor, I have some skin lesion and rash on my body. Also, I feel some pain in my fingers and hands as well as in my mouth. What could be the reason behind these symptoms?</t>
  </si>
  <si>
    <t>Based on the symptoms you've described, it is possible that you have Pemphigus. It is an autoimmune disease that causes painful blisters and sores on the skin and mucous membranes, such as the mouth. The condition affects both men and women of all ages, but it's more common in middle-aged and older adults.</t>
  </si>
  <si>
    <t>Doctor, I have been experiencing blindness, spots or clouds in my vision and diminished vision. What could be wrong with me?</t>
  </si>
  <si>
    <t>Based on your symptoms, it appears that you may be suffering from optic neuritis, which is inflammation or swelling of the optic nerve.</t>
  </si>
  <si>
    <t>Doctor, I have been experiencing lower abdominal pain and painful urination. Also, I have noticed blood in my urine and back pain. Sometimes, I feel like I have to urinate, but can't. What could be causing all these symptoms?</t>
  </si>
  <si>
    <t>Based on your symptoms, it sounds like you may have a condition called cystitis. It's an inflammation of the bladder caused by an infection. It can cause the symptoms you described, including lower abdominal pain, painful urination, blood in urine, back pain, and retention of urine. We will need to do some further testing to confirm the diagnosis and determine the best treatment approach.</t>
  </si>
  <si>
    <t>Doctor, I've been experiencing a condition called cryptorchidism. My testicles have not descended properly into the scrotum. What medical tests do I need to take?</t>
  </si>
  <si>
    <t>You will need to undergo a complete physical skin exam to see the extent of the undescended testicles. Then, we need to conduct Ultrasonography (Ultrasound) to find out the exact location of the testicles. After that, a pelvis exam and rectal examination will be done to determine if the testicles have descended into the pelvic region. If not, then other OR therapeutic procedures related to male genital or nervous system procedures may be required. We will also do an occupational therapy assessment to assess your speech therapy.</t>
  </si>
  <si>
    <t>Doctor, I have been experiencing some changes in the appearance of my stool and also some symptoms related to my prostate. Can you tell me what is going on?</t>
  </si>
  <si>
    <t>Yes, it sounds like you may have an anal fissure. This is a tear in the lining of the anal canal which can cause changes in stool appearance and sometimes lead to symptoms that resemble those of prostate issues. It is important to have it checked out and treated properly.</t>
  </si>
  <si>
    <t>Doctor, I have been experiencing pain in my eye, along with diminished vision and itchiness in my eye. What could be the problem?</t>
  </si>
  <si>
    <t>Based on your symptoms, it sounds like you may be suffering from chorioretinitis. This is an inflammation of the innermost layers of the eye that can cause pain, vision problems, and itchiness.</t>
  </si>
  <si>
    <t xml:space="preserve">Doctor, I have been experiencing seizures, facial pain, hostile behavior, and sometimes delusions or hallucinations, what could be the problem? </t>
  </si>
  <si>
    <t>Based on your symptoms, it's possible that you have a subdural hemorrhage, which is a type of bleeding in the brain. It's important that we perform tests to confirm the diagnosis and begin treatment immediately.</t>
  </si>
  <si>
    <t>Doctor, my baby has been very irritable lately and also seems to have a runny nose. What could be going on?</t>
  </si>
  <si>
    <t>It sounds like your baby might have whooping cough, also known as pertussis. Other symptoms include a dry cough, fatigue, and difficulty breathing. It's important to bring your baby to the clinic as soon as possible for a proper diagnosis and treatment plan.</t>
  </si>
  <si>
    <t xml:space="preserve">Doctor, I have been experiencing loss of sensation in my limbs along with neck and low back pain. What could be the issue? </t>
  </si>
  <si>
    <t>Based on your symptoms, it could be a dislocation of your vertebra. I suggest conducting further tests to confirm the diagnosis.</t>
  </si>
  <si>
    <t>Doctor, I've been experiencing focal weakness, vaginal discharge, pain during intercourse and painful urination. What could be the problem?</t>
  </si>
  <si>
    <t>Based on your symptoms, it sounds like you may be suffering from a cervical disorder.</t>
  </si>
  <si>
    <t>Doctor, lately I've been experiencing eye burns or stings along with diminished vision. I also noticed some acne or pimples on my eyelids and there seem to be spots or clouds in my vision. Oh and my eyelids have been a bit swollen too.</t>
  </si>
  <si>
    <t>Based on the symptoms you described, it seems like you may have Pterygium. It's a non-cancerous lesion that usually grows on the clear tissue of the eye and sometimes over the cornea.</t>
  </si>
  <si>
    <t>Doctor, I have been having slurred speech, sharp chest pain, fainting spells and my heartbeat feels irregular at times, what could be wrong?</t>
  </si>
  <si>
    <t>Based on your symptoms, it's possible that you're experiencing paroxysmal ventricular tachycardia. We'll need to run some tests to confirm the diagnosis, but in the meantime, I'll prescribe medication to help manage the symptoms. Let's also discuss lifestyle changes you can make to manage this condition.</t>
  </si>
  <si>
    <t>Doctor, I am experiencing a lot of pain in my gums and there's some swelling as well. I also have a mouth ulcer. What could be the problem?</t>
  </si>
  <si>
    <t>Based on your symptoms, it seems like you might be suffering from a tooth disorder.</t>
  </si>
  <si>
    <t>Doctor, I've been experiencing a high fever and sharp abdominal pain. Do you have any idea what could be causing this?</t>
  </si>
  <si>
    <t>Based on your symptoms, it is possible that you are suffering from Peritonitis, which is an inflammation of the tissue lining the inner wall of the abdomen. It is usually caused by a bacterial or fungal infection. Patient Oh no, what treatment options are available for this disease?</t>
  </si>
  <si>
    <t>Doctor, I have been having a fever and I'm concerned about it. Can you tell me what might be causing it?</t>
  </si>
  <si>
    <t>Based on your symptoms, it's possible that you have a female genitalia infection. A fever can be a sign of an infection in that area. We should do some tests to confirm the diagnosis and prescribe treatment.</t>
  </si>
  <si>
    <t>Doctor, can you tell me what's wrong with me? I have these weird symptoms like mouth ulcers, frontal headaches, temper problems, arm stiffness, and a swollen tongue.</t>
  </si>
  <si>
    <t>Based on your symptoms, it appears that you may have primary immunodeficiency, which means that your immune system is not working as it should be. This can cause various symptoms, including recurrent infections, mouth ulcers, and swollen tongue. The other symptoms you mentioned may also be related to the immune system dysfunction. We'll need to run some tests to confirm the diagnosis and start the appropriate treatment.</t>
  </si>
  <si>
    <t>Doctor, I think I might have diverticulitis. I have been experiencing abdominal pain, constipation, and feverishness.</t>
  </si>
  <si>
    <t>Based on your symptoms, it is likely that you have diverticulitis. I am going to prescribe you a combination of antibiotics such as Metronidazole, Ciprofloxacin or Levofloxacin (Levaquin) to fight the infection. If needed, you may also require a stronger antibiotic like Zosyn. Additionally, I suggest taking Psyllium to improve bowel movements and appetite. Please avoid using any contrast agents like Diatrizoate, Iohexol (Omnipaque), Barium Sulfate, or Iopamidol (Isovue) that could worsen your symptoms. If you have any eye infection, we can treat it with Besifloxacin Ophthalmic.</t>
  </si>
  <si>
    <t>Doctor, I have been having an allergic reaction lately and my skin has been looking very abnormal.</t>
  </si>
  <si>
    <t>Based on your symptoms, I believe you might be suffering from eczema.</t>
  </si>
  <si>
    <t xml:space="preserve">Hi doctor, I have been experiencing some discomfort and pain during sex. I think I might have HPV. </t>
  </si>
  <si>
    <t>I understand. To confirm if you have HPV, we will need to perform a few medical tests. First, we will need to conduct a pelvis exam, an examination of your breasts and other diagnostic procedures for your female organs. We will also need to conduct a Pap smear and a biopsy. Additionally, we will conduct a human papillomavirus DNA detection test and a standard pregnancy test.</t>
  </si>
  <si>
    <t xml:space="preserve">I have noticed a lump on my leg and my leg has also been swollen. </t>
  </si>
  <si>
    <t>Based on what you've described, it's possible that you have vasculitis. We'll have to do some tests and imaging to confirm the diagnosis and determine the extent of the disease.</t>
  </si>
  <si>
    <t>Doctor, I have been having leg cramps or spasms, fatigue, sharp chest pain, and lymphedema. What could be wrong with me?</t>
  </si>
  <si>
    <t>Based on your symptoms, it sounds like you might have aortic valve disease.</t>
  </si>
  <si>
    <t>Doctor, I have been experiencing diminished vision, fluid retention, headaches, abnormal involuntary movements, and spots or clouds in my vision. Do you know what could be causing this?</t>
  </si>
  <si>
    <t>Based on your symptoms, you may be suffering from a condition called pseudotumor cerebri. It occurs when there is increased pressure inside the skull, which can lead to vision problems, headaches, and other symptoms. I recommend further testing to confirm this diagnosis.</t>
  </si>
  <si>
    <t>Doctor, I have been having this cough for a few days now. What could be the reason?</t>
  </si>
  <si>
    <t>Well, after examining your tonsils, I think the cough might be due to tonsillar hypertrophy.</t>
  </si>
  <si>
    <t>Doctor, I have an open wound on my hand and my finger is starting to swell. What could it be?</t>
  </si>
  <si>
    <t>Based on your symptoms, it's likely that you have an infection in your hand.</t>
  </si>
  <si>
    <t>Doctor, I have been experiencing blood in my urine accompanied by sharp abdominal pain and other symptoms related to my kidneys. What could be the issue?</t>
  </si>
  <si>
    <t>Based on your symptoms, it appears that you may be experiencing acute kidney injury, which can cause blood in urine, abdominal pain, and other kidney-related symptoms. We will need to run some tests to confirm the diagnosis and determine the severity of your condition.</t>
  </si>
  <si>
    <t>Hi Doc, I've been experiencing some severe pain and swelling in my leg. I also have some open wounds which are not healing and are emitting a foul odor. Can you please help me?</t>
  </si>
  <si>
    <t>Based on your symptoms, it seems like you may have Necrotizing fasciitis. We will need to perform a few medical tests, including a complete physical skin exam, CBC, wound care management, kidney function tests, an electrolyte panel, glucose measurement, and a blood culture to confirm the diagnosis and assess the extent of the damage to your body.</t>
  </si>
  <si>
    <t>Doctor, I have noticed skin swelling on my foot along with dryness, peeling, scaliness and a lump. What could it be?</t>
  </si>
  <si>
    <t>It seems like you have developed viral warts on your foot. Don't worry, it's a common condition caused by the human papillomavirus (HPV). We can treat it with cryotherapy, which involves freezing the warts, or with topical medications.</t>
  </si>
  <si>
    <t xml:space="preserve">Doctor, my knee has been hurting a lot lately and there seems to be some fluid retention around it. </t>
  </si>
  <si>
    <t>Based on your symptoms, I suspect that you have dislocated your patella, which is also known as your kneecap.</t>
  </si>
  <si>
    <t>Doctor, I am having arm stiffness and difficulty eating, my baby is also facing feeding problems. What could be the reason for all these symptoms?</t>
  </si>
  <si>
    <t>Based on your symptoms, it is possible that you and your baby are suffering from a metabolic disorder.</t>
  </si>
  <si>
    <t>Hi doctor, I have been diagnosed with a decubitus ulcer. What medications do I need?</t>
  </si>
  <si>
    <t>For treating decubitus ulcer, you need to take Mupirocin Topical, Collagenase Topical, Silver Nitrate Topical Each, Silver Sulfadiazine Topical, Baclofen, Oxybutynin, Cellulose, Sodium Hypochlorite Topical, Sennosides, Usp (Perdiem), Petrolatum Topical and Silver Topical.</t>
  </si>
  <si>
    <t>Hi Doctor, I have been having a lot of pain in my lower back and legs, and I think it might be sciatica.</t>
  </si>
  <si>
    <t>Yes, it is possible that you have sciatica. In order to confirm this, we will need to conduct various tests. We would start with some radiographic imaging procedures such as a plain X-ray or Magnetic resonance imaging (MRI) to get a better picture of your spine. Depending on the results, we might recommend physical therapy exercises, other physical therapy and rehabilitation, insertion of catheter or spinal stimulator and injection into spinal canal, or even a bone density scan.</t>
  </si>
  <si>
    <t>Doctor, I have been feeling very weak and have lost a lot of weight recently. I went to the hospital and was diagnosed with metastatic cancer. What tests do I need to take now?</t>
  </si>
  <si>
    <t>I am sorry to hear that. Since you have metastatic cancer, we will need to run a series of tests to fully diagnose and treat the disease. We will need to start with hematologic tests, a complete blood count, and a radiographic imaging procedure. We will also need to measure your glucose level, perform a scan ct, examine your electrolytes panel, and a complete physical skin exam needs to be performed.</t>
  </si>
  <si>
    <t>Doctor, I have been experiencing low back pain, headache, and problems with movement lately. What do you think could be causing this?</t>
  </si>
  <si>
    <t>Based on your symptoms, it seems like you might be suffering from spinal stenosis. It is a condition in which the spinal canal narrows and puts pressure on the nerves, causing pain and difficulty in movement. I would suggest some tests to confirm the diagnosis and then discuss treatment options.</t>
  </si>
  <si>
    <t xml:space="preserve">Doctor, I've been having this frontal headache for a few days now and my nose keeps bleeding frequently. What could be wrong? </t>
  </si>
  <si>
    <t>Have you been experiencing any difficulty breathing through your nose or any sense of blockage? These symptoms are indicative of a nasal polyp.</t>
  </si>
  <si>
    <t>Doctor, I am worried about my high blood pressure. What tests do I need to take to check on it?</t>
  </si>
  <si>
    <t>We need to do a series of medical tests to assess your blood pressure properly. We need to do hematologic tests like the Complete Blood Count or CBC, a Lipid panel to evaluate cholesterol levels, a Glucose measurement or Glucose level to check on sugar levels, an Electrocardiogram or EKG to look into heart activity, a Hemoglobin A1c measurement or Hemoglobin A1c test to evaluate your blood sugar levels over time, and finally, an Ultrasonography or Ultrasound to evaluate your heart and kidney function.</t>
  </si>
  <si>
    <t xml:space="preserve">Doctor, I have this burning abdominal pain that just won't go away. Do you have any idea what could be causing it? </t>
  </si>
  <si>
    <t>Yes, it's likely that you're experiencing a sickle cell crisis. This is a common symptom among patients with sickle cell disease.</t>
  </si>
  <si>
    <t>Doctor, I've been having some gum pain lately. What could it be?</t>
  </si>
  <si>
    <t>Well, based on your medical history and current symptoms, I would like to investigate further to check if you have uterine cancer.</t>
  </si>
  <si>
    <t>Doctor, I am experiencing problems with movement, abnormal involuntary movements, fainting, and also noticed blood in my urine. What could be the problem?</t>
  </si>
  <si>
    <t>Based on your symptoms, you may be suffering from Spinocerebellar ataxia which affects your body movements, coordination, and can lead to abnormal involuntary movements. It can also cause fainting and blood in urine. We need to perform a thorough examination to confirm the diagnosis.</t>
  </si>
  <si>
    <t>Doctor, I have this eyelid lesion with rash and my eye is swollen and itchy. What could be wrong?</t>
  </si>
  <si>
    <t>Based on your symptoms, it seems like you may have ectropion.</t>
  </si>
  <si>
    <t>Hi doctor, I have been experiencing arm swelling, hand stiffness, wrist swelling, and wrist pain. What could be wrong with me?</t>
  </si>
  <si>
    <t>Based on your symptoms, it sounds like you may have a fracture in your hand.</t>
  </si>
  <si>
    <t>Doctor, I am experiencing muscle pain and weakness recently, do you know what could be the reason for it?</t>
  </si>
  <si>
    <t>Based on your symptoms, it is possible that you may have Syphilis.</t>
  </si>
  <si>
    <t>Doctor, I have been experiencing some strange symptoms lately like regurgitation, weight gain, heartburn and rectal bleeding. Could you tell me what could be the reason behind this?</t>
  </si>
  <si>
    <t xml:space="preserve">Based on your symptoms, it seems like you may be suffering from iron deficiency anemia. </t>
  </si>
  <si>
    <t>Doctor, I have been experiencing vomiting, chills, and emotional symptoms lately.</t>
  </si>
  <si>
    <t>Based on your symptoms, it seems like you may have anemia of chronic disease.</t>
  </si>
  <si>
    <t>Hello Doctor, I'm here because I'm having some problems with my eye. There are spots and clouds in my vision, and my eye is swollen and red. I'm also experiencing diminished vision. Can you tell me what's wrong with my eye?</t>
  </si>
  <si>
    <t>Based on your symptoms, it sounds like you may have a cornea infection. It is important to start treatment as soon as possible to prevent further damage to your eye.</t>
  </si>
  <si>
    <t>Doctor, I have been feeling very thirsty and have been drinking a lot of water lately. I think I might have hypernatremia, what should I do?</t>
  </si>
  <si>
    <t>I will prescribe you Sodium Polystyrene Sulfonate (Kayexalate) which will help to reduce your high sodium levels.</t>
  </si>
  <si>
    <t>Doctor, I have been feeling ill lately and I think I might have a drug abuse problem. Also, my arm has been hurting a lot and I feel weakness in it.</t>
  </si>
  <si>
    <t>Based on your symptoms, it sounds like you may be experiencing opioid poisoning. Have you been using any opioids recently?</t>
  </si>
  <si>
    <t>Doctor, I have been experiencing shortness of breath lately and coughing up phlegm. I am afraid it could be emphysema.</t>
  </si>
  <si>
    <t>I see. To confirm that, I will first recommend a radiographic imaging procedure. This includes a plain x-ray or X-ray computed tomography (Scan ct) to evaluate your lungs. We will also need to run some blood tests such as a complete blood count and hematologic tests to check for any infection. Lastly, we may need to check your kidneys with a kidney function test and may consider intravenous fluid replacement if necessary.</t>
  </si>
  <si>
    <t>Doctor, I have been experiencing pain and irritation in my eyes lately. Upon getting it checked, I was told that I have a cornea infection. What medication do I need to take for this?</t>
  </si>
  <si>
    <t xml:space="preserve">You will need to take a combination of Moxifloxacin (Avelox), Dexamethasone-Tobramycin Ophthalmic, and Erythromycin to treat the cornea infection. You may also need to use Proparacaine Ophthalmic, Prednisolone Ophthalmic, Loteprednol-Tobramycin Ophthalmic, Cyclopentolate Ophthalmic, Cyclosporine Ophthalmic, Fluorometholone Ophthalmic, Tetracaine (One Touch), Tobramycin (Tobi), and/or Ofloxacin Ophthalmic depending on the severity of your infection and your specific symptoms. </t>
  </si>
  <si>
    <t>Doctor, I have been experiencing some abnormal appearing skin, pelvic pain, and knee pain. What could be the cause?</t>
  </si>
  <si>
    <t>Based on your symptoms, it is possible that you have Osteochondroma. It is a type of bone tumor that can occur near the knee or pelvis and can cause pain and discomfort. The abnormal skin appearance may be due to the tumor pressing against the skin. I recommend some imaging tests to confirm the diagnosis.</t>
  </si>
  <si>
    <t>Doctor, I have been experiencing vomiting, wrist weakness and seizures. What could be the problem?</t>
  </si>
  <si>
    <t>Based on your symptoms, it is possible that you have cysticercosis, which is caused by the presence of tapeworm larvae in your body tissues. It can affect the nervous system, leading to seizures and weakness in certain parts of the body.</t>
  </si>
  <si>
    <t>Doctor, I have been experiencing bone pain, headaches, and hearing loss. My X-rays also show an enlargement in some of my bones. What could be causing this and what medication would you recommend?</t>
  </si>
  <si>
    <t>Based on your symptoms and X-rays, it seems like you may have Paget disease. I would recommend a medication called alendronate to help prevent bone loss and reduce bone pain.</t>
  </si>
  <si>
    <t>Doctor, I have been experiencing leg stiffness or tightness lately. What could be the reason for this?</t>
  </si>
  <si>
    <t>Well, it could be a symptom of hypothermia, especially if you have been exposed to cold temperatures for extended periods of time. Have you been feeling unusually cold recently?</t>
  </si>
  <si>
    <t xml:space="preserve">Doctor, I have a swelling on my leg and my eye is swollen too. </t>
  </si>
  <si>
    <t>It seems like you have been bitten by an insect.</t>
  </si>
  <si>
    <t>Doctor, I have been experiencing severe pain in my tooth. I think I may have a tooth disorder.</t>
  </si>
  <si>
    <t>Okay, we need to run some tests to confirm that. Based on your symptoms, we will need to perform other diagnostic radiology and related techniques to determine the cause of your tooth disorder. We may also need to prepare for treatment; facial fracture or dislocation, depending on the severity of your condition.</t>
  </si>
  <si>
    <t>Doctor, I have been experiencing painful menstruation, jaundice, heavy menstrual flow, and swollen abdomen. What could be wrong with me?</t>
  </si>
  <si>
    <t>Based on your symptoms, it is possible that you are suffering from cervical cancer. I suggest we run some tests to confirm the diagnosis.</t>
  </si>
  <si>
    <t>Doctor, I have been feeling very tired lately, and I experience shortness of breath when I try to do anything strenuous. My heart rate also seems to be very high all the time. What could be wrong with me?</t>
  </si>
  <si>
    <t>From your symptoms, it sounds like you could be experiencing atrial fibrillation, which is an irregular and often rapid heart rate that can cause fatigue and shortness of breath. I'd like to do some tests to confirm the diagnosis and then discuss treatment options with you.</t>
  </si>
  <si>
    <t>I had surgery yesterday and I'm experiencing a lot of pain. What medications should I take?</t>
  </si>
  <si>
    <t>You should take Orphenadrine (Flexon), Butorphanol (Stadol), and Chlorzoxazone to manage the pain caused by the operation.</t>
  </si>
  <si>
    <t>Doctor, I've been experiencing frequent urination, blood in my urine, and lower abdominal pain. What could be the issue?</t>
  </si>
  <si>
    <t>It sounds like you may be suffering from prostatitis. Have you had any difficulty passing urine or experienced pain during ejaculation?</t>
  </si>
  <si>
    <t xml:space="preserve">Hi doctor, I think I may have lateral epicondylitis, also known as tennis elbow. </t>
  </si>
  <si>
    <t>Yes, that's a possibility. Based on your condition, I would recommend a treatment plan that includes medications such as Diclofenac, Meloxicam, and possibly Cortisone to reduce swelling and inflammation. We may also consider using a Triamcinolone Topical Product or Diclofenac Topical Product for pain relief. Can you please describe your symptoms in more detail?</t>
  </si>
  <si>
    <t>Doctor, I have a problem. My arm is swelling and my eye is so swollen that I can barely even see. On top of that, I have a skin rash and fluid seems to be building up in my body. What could be causing all of this?</t>
  </si>
  <si>
    <t>Based on what you're describing, it sounds like you may have had an insect bite. These symptoms are usually associated with an allergic reaction to an insect sting, which can be quite serious if not treated properly. I suggest we start you on some antihistamines right away to help reduce the swelling and prevent any further complications.</t>
  </si>
  <si>
    <t>Doctor, I've been experiencing sharp chest pain. What could be the reason behind this?</t>
  </si>
  <si>
    <t>Well, after hearing your symptoms, I suspect you may be suffering from Endocarditis. It is an inflammation of the inner lining of the heart and the heart valves caused by bacterial or fungal infection. You will need further tests to confirm the diagnosis.</t>
  </si>
  <si>
    <t>Doctor, I've been having a pretty sore throat lately.</t>
  </si>
  <si>
    <t>That could be a sign of esophagitis.</t>
  </si>
  <si>
    <t>Doctor, I have been experiencing chest tightness, fainting, depressive or psychotic symptoms, dizziness, and sharp chest pain. What could be wrong with me?</t>
  </si>
  <si>
    <t>Based on your symptoms, it sounds like you may be suffering from poisoning due to antipsychotics.</t>
  </si>
  <si>
    <t>Doctor, since my operation, I have been experiencing sharp chest pain and headaches, what could be wrong with me?</t>
  </si>
  <si>
    <t>Sorry to hear that, but it's normal to feel mild-to-severe pain after an operation. However, your symptoms suggest that you might be experiencing postoperative pleural effusion, which is the accumulation of fluid around the lungs.</t>
  </si>
  <si>
    <t>Doctor, I am experiencing mouth pain, ear pain, headache, gum pain, and peripheral edema. What could be the reason for this?</t>
  </si>
  <si>
    <t>Based on your symptoms, you may have a tooth disorder.</t>
  </si>
  <si>
    <t>Doctor, I have been experiencing some strange symptoms lately. I have noticed pus in my sputum and my back feels weak.</t>
  </si>
  <si>
    <t>These symptoms could be indicative of Trichiasis. It's an eye condition where your eyelashes grow inwards towards your eyes, causing irritation and discomfort. It doesn't usually present with the symptoms you described, so we need to check for other possible conditions.</t>
  </si>
  <si>
    <t>Doctor, I have been experiencing elbow weakness, difficulty in swallowing, hip stiffness or tightness, and itchy eyelid. What do you think could be the problem?</t>
  </si>
  <si>
    <t>Based on your symptoms, you may be experiencing Diabetes inspidus. We will need to run further tests to confirm this diagnosis.</t>
  </si>
  <si>
    <t>Doctor, I have been experiencing a lot of pain in my eye and my eyes have been tearing up frequently, what could be the cause of this?</t>
  </si>
  <si>
    <t>It sounds like you may have a condition called vitreous degeneration, which is a common condition where the gel-like substance in your eye begins to liquefy and break down, causing floaters, flashes of light, and sometimes pain and tearing. It's important that you come in for a thorough eye exam to confirm this diagnosis and discuss treatment options.</t>
  </si>
  <si>
    <t>Doctor, I have been constantly fainting and feeling dizzy along with palpitations, increased heart rate and weakness, what could be the cause of these symptoms?</t>
  </si>
  <si>
    <t>Based on the symptoms you have described, it seems that you might be suffering from orthostatic hypotension.</t>
  </si>
  <si>
    <t>Doctor, I have developed a lipoma on my shoulder. What medications would you recommend for it?</t>
  </si>
  <si>
    <t>I would recommend Arnica Topical and Acetic Acid Topical for your lipoma.</t>
  </si>
  <si>
    <t xml:space="preserve">Doctor, I have been experiencing knee pain lately and I have been abusing alcohol. Do you know what might be causing these symptoms? </t>
  </si>
  <si>
    <t>Yes, based on your symptoms, it sounds like you may have dislocated your hip. The pain in your knee is likely referred pain from your hip, and alcohol abuse can lead to falls or accidents that may result in hip dislocation.</t>
  </si>
  <si>
    <t>Doctor, I have a sore throat, headache, coughing up sputum, throat swelling and I'm feeling ill. What do I have?</t>
  </si>
  <si>
    <t>It sounds like you might have an abscess of the pharynx.</t>
  </si>
  <si>
    <t>Doctor, I have been experiencing a plugged feeling in my ear, and it's been red and swollen for the past few days. I also have a fever, and my hearing seems to be diminished. There's a strange fluid in my ear as well.</t>
  </si>
  <si>
    <t>Based on your symptoms, it sounds like you may have acute otitis media. This is an infection of the middle ear, which can cause inflammation and fluid buildup. It's important that we start treatment as soon as possible to avoid any further complications.</t>
  </si>
  <si>
    <t>Doctor, I am experiencing some unusual symptoms like elbow cramps, sharp abdominal pain, diarrhea, depressive or psychotic symptoms, and nausea. What could be the cause of my symptoms?</t>
  </si>
  <si>
    <t>Based on your symptoms, it is possible that you may be suffering from Volvulus. It is a condition wherein a part of your intestine twists around itself, leading to severe abdominal pain, nausea, vomiting, and other associated symptoms. I would suggest you undergo immediate medical evaluation and diagnostic tests to confirm the diagnosis and receive prompt treatment.</t>
  </si>
  <si>
    <t>Doctor, I have been feeling very weak and nauseous lately. Can you tell me what might be causing this?</t>
  </si>
  <si>
    <t>Based on your symptoms, it is possible that you might be suffering from stomach cancer. It is important to run some tests to confirm the diagnosis.</t>
  </si>
  <si>
    <t>Doctor, I've been experiencing low back pain, problems with movement, abnormal involuntary movements, arm pain, and neck pain, what could be the problem?</t>
  </si>
  <si>
    <t>Based on your symptoms, it appears that you may have Complex Regional Pain Syndrome.</t>
  </si>
  <si>
    <t>Doctor, I have been experiencing excessive appetite, hip stiffness, and itching of the anus. What could be the cause?</t>
  </si>
  <si>
    <t xml:space="preserve">Based on your symptoms, it is possible that you have gestational diabetes. We will need to run some tests to confirm this, but it is important that we start monitoring your blood sugar levels and manage your diet to avoid any complications during your pregnancy. </t>
  </si>
  <si>
    <t xml:space="preserve">Doctor, I have been having a cough and feel irritable all day long. During my pregnancy, I also faced some problems. Moreover, my whole body aches, and my eyes are red. I am worried about what might be happening to me. </t>
  </si>
  <si>
    <t>Based on your symptoms, it seems like you may have chickenpox. It's a common viral infection that causes a rash, cough, body aches, and eye redness. It's important to get plenty of rest, stay hydrated, and avoid scratching the rash. I recommend taking over-the-counter remedies to relieve the pain and fever. Let's schedule a follow-up appointment to monitor your progress.</t>
  </si>
  <si>
    <t xml:space="preserve">Doctor, I have been feeling excessively angry lately and I am experiencing delusions and hallucinations. What could be wrong with me? </t>
  </si>
  <si>
    <t>Based on your symptoms, it could be that you are suffering from a personality disorder.</t>
  </si>
  <si>
    <t>Hi doctor, I have been feeling hot lately and also experiencing premenstrual tension and irritability. Additionally, I have noticed some warts on my fingers. What could be the reason behind all this?</t>
  </si>
  <si>
    <t>Based on your symptoms, it seems like you may be suffering from Hashimoto thyroiditis, which is an autoimmune disorder that affects the thyroid gland.</t>
  </si>
  <si>
    <t>Doctor, I have been experiencing some weakness in my elbow and feeling hot and cold at times. What could be causing this?</t>
  </si>
  <si>
    <t>Based on your symptoms, it is possible that you may have Pulmonic valve disease. I would like to conduct further tests and evaluations to confirm my diagnosis.</t>
  </si>
  <si>
    <t>Doctor, my legs and hands have been swelling up and retaining fluids. What could be causing this?</t>
  </si>
  <si>
    <t>Based on your symptoms of leg swelling, peripheral edema, fluid retention, and hand or finger swelling, it sounds like you may be experiencing fluid overload.</t>
  </si>
  <si>
    <t>Hi Doctor, I have been experiencing a severe headache and some people around me noticed that my eyes looked different. I think there might be something wrong with me.</t>
  </si>
  <si>
    <t>Those symptoms could indicate a subarachnoid hemorrhage. I would recommend performing several medical tests to confirm the diagnosis. We need to do a radiographic imaging procedure, a head CT scan, and a kidney function test. A CBC, hematologic tests, and IV fluid replacement will also be needed to identify the underlying cause of your condition.</t>
  </si>
  <si>
    <t>Doctor, I've been feeling really tired lately and my urine has an unusual color and odor. What could be the problem?</t>
  </si>
  <si>
    <t>These symptoms could be an indication of chronic kidney disease. We'll need to do some tests to confirm, but we should start discussing treatment options right away.</t>
  </si>
  <si>
    <t>Doctor, I have been experiencing excessive urination at night and shoulder cramps or spasms. What could it be?</t>
  </si>
  <si>
    <t>Based on your symptoms, it is possible that you are experiencing lead poisoning. Have you been exposed to lead in your workplace or at home?</t>
  </si>
  <si>
    <t>Doctor, I've been experiencing seizures, palpitations, nausea and shortness of breath. Do you have any idea what the problem could be?</t>
  </si>
  <si>
    <t>Yes, it sounds like you might be suffering from magnesium deficiency.</t>
  </si>
  <si>
    <t>Doctor, I have been experiencing pelvic pain and have been noticing blood clots during my menstrual periods. What could be the problem?</t>
  </si>
  <si>
    <t>These symptoms could indicate a threatened pregnancy. It is important that we conduct further tests to determine the cause of these symptoms and provide you with appropriate treatment.</t>
  </si>
  <si>
    <t>Doctor, I have some skin lesions on my hands and face, and my scalp looks irregular. What could be the cause?</t>
  </si>
  <si>
    <t>It is possible that you have dermatitis due to sun exposure. Have you been spending a lot of time in the sun without proper protection?</t>
  </si>
  <si>
    <t>Hi doctor, I am experiencing some skin-related symptoms such as skin growth, warts, lymphedema, skin lesion, and abnormal appearing skin. What could be the possible disease I am suffering from?</t>
  </si>
  <si>
    <t>Based on the symptoms you mentioned, it seems like you may have Rosacea. It is a common skin condition that causes facial redness and small, pus-filled bumps on the face. Sometimes, it can also cause skin growths, warts, and swollen lymph nodes. A skin lesion and abnormal appearing skin can also be a sign of Rosacea.</t>
  </si>
  <si>
    <t>Doctor, I have been experiencing a persistent cough, fever, and fatigue for the past few weeks. I also have chest pain and difficulty breathing. I'm worried that I might have histoplasmosis.</t>
  </si>
  <si>
    <t>I see. Based on your symptoms, we need to conduct some medical tests. First, we need to perform a plain x-ray to check for any abnormalities in your chest. We may also need to do an X-ray computed tomography (CT scan) for a more detailed evaluation. Additionally, an ophthalmologic and otologic diagnosis and treatment will be necessary to rule out any eye or ear infections that might be associated with histoplasmosis. Lastly, we need to do a lipid panel to check your cholesterol and triglyceride levels, and an examination of your breast as well.</t>
  </si>
  <si>
    <t>Doctor, I was just diagnosed with endometrial hyperplasia. Can you tell me what medications I need to take?</t>
  </si>
  <si>
    <t>You will need to take either Medroxyprogesterone or Megestrol (Megace) to help prevent the growth of abnormal cells in your uterus.</t>
  </si>
  <si>
    <t>Doctor, I've been feeling quite dizzy lately, what could be wrong with me?</t>
  </si>
  <si>
    <t>Well, based on your symptoms, it's possible that you may be experiencing pulmonary eosinophilia.</t>
  </si>
  <si>
    <t>Doctor, I have been experiencing some symptoms with my eye. There is some kind of white discharge coming out, and it is also itching a lot. Additionally, my eye has become swollen and I noticed some bleeding from it.</t>
  </si>
  <si>
    <t>Based on your symptoms, it is possible that you have an open wound of the eye. We will need to do some tests to confirm this diagnosis, but it is important that you seek medical attention immediately to prevent any further damage to the eye.</t>
  </si>
  <si>
    <t xml:space="preserve">Doctor, I am experiencing redness, swelling, and pain in my arm. I also have a fever and chills. </t>
  </si>
  <si>
    <t>It sounds like you may have Lymphangitis. I would prescribe you a combination of antibiotics such as Ceftriaxone or Cephalexin. If those are not effective, we can also try Bactrim or Clindamycin. We can also consider a combination of antibiotics like Augmentin, Cefazolin, Ceftazidime or Cefadroxil depending on how severe the infection is. For local management, you can use Povidone Iodine Topical (Betadine) to gently clean the area. Additionally, I would recommend you for birth control and prescribe valacyclovir (Valtrex) to prevent future outbreaks.</t>
  </si>
  <si>
    <t xml:space="preserve">Doctor, I have been experiencing sharp abdominal pain and nausea for the past few days. </t>
  </si>
  <si>
    <t xml:space="preserve">Based on your symptoms, you may be suffering from peritonitis. </t>
  </si>
  <si>
    <t>Hi doctor, I think I might have a Cytomegalovirus infection.</t>
  </si>
  <si>
    <t>I see. The required medical test for that would be a CT scan of your abdomen. However, that's not a standard test for Cytomegalovirus infection. Did you perhaps have an organ transplant recently?Patient Actually, I had a corneal transplant a few months ago.</t>
  </si>
  <si>
    <t xml:space="preserve">Doctor, I have noticed a mass in my groin area and my menstrual flow has been extremely heavy lately. What could be causing this? </t>
  </si>
  <si>
    <t>These are common symptoms of uterine cancer. We should perform further tests to confirm the diagnosis and develop a treatment plan.</t>
  </si>
  <si>
    <t>Doctor, I have been experiencing weakness in one side of my body, problems with movement, seizures, and arm stiffness or tightness. What could be causing this?</t>
  </si>
  <si>
    <t>Based on your symptoms, it is possible that you have hemiplegia. This is a condition where there is weakness on one side of the body and can result in problems with movement, seizures, and arm stiffness or tightness.</t>
  </si>
  <si>
    <t>Doctor, I am experiencing palpitations, what could be the reason?</t>
  </si>
  <si>
    <t>It could be due to Mitral valve disease. Have you been experiencing other symptoms such as shortness of breath or fatigue?</t>
  </si>
  <si>
    <t xml:space="preserve">Doctor, I have been having ear pain, a hoarse voice, sore throat, fever, and nasal congestion. </t>
  </si>
  <si>
    <t>It sounds like you may have tracheitis.</t>
  </si>
  <si>
    <t>Doc, I have an irregular belly button and sharp chest pain, what could be the cause of it?</t>
  </si>
  <si>
    <t>It seems like you might have a congenital heart defect, which is a type of birth defect that affects the heart. You should follow up with a cardiologist for further testing and evaluation.</t>
  </si>
  <si>
    <t>Doctor, I have been having long menstrual periods. What could be the reason for this?</t>
  </si>
  <si>
    <t>You may be experiencing this due to a condition called Fibrocystic breast disease. Have you noticed any changes or lumps in your breast?</t>
  </si>
  <si>
    <t>Doctor, I have been experiencing sudden, rapid heartbeats and chest discomfort. It usually lasts for a few minutes and then goes away. What do you think is the problem?</t>
  </si>
  <si>
    <t>It sounds like you may be experiencing paroxysmal supraventricular tachycardia. To diagnose this condition, we would need to conduct a series of medical tests. These include a hematologic test, an electrocardiogram, a complete blood count, radiographic imaging procedures, intravenous fluid replacement, a plain x-ray, and cardiac enzymes measurement.</t>
  </si>
  <si>
    <t>Doctor, I have been experiencing a lot of symptoms lately. I ache all over, have rib pain, a fever, sharp chest pain, and a cough. Can you help me identify what could be going on?</t>
  </si>
  <si>
    <t>Based on your symptoms, it's possible that you have atelectasis, which means that the air sacs in your lungs are collapsed or not fully inflated, leading to pain and discomfort in the chest, as well as a cough. You may also experience a fever, which is a common symptom. I recommend further testings to confirm the diagnosis.</t>
  </si>
  <si>
    <t>Doctor, I have been experiencing cramps and spasms in my rectal area, do you know what might be causing it?</t>
  </si>
  <si>
    <t>Based on your symptoms, it is possible that you have a rectal disorder, such as proctalgia fugax, which can cause cramps and spasms in the rectal area.</t>
  </si>
  <si>
    <t>Doctor, I have been experiencing some strange symptoms lately. I have not had my menstruation period, I have a cough, and I've been having a lot of leg pain. Do you know what it could be?</t>
  </si>
  <si>
    <t>Hemophilia is a genetic bleeding disorder that affects the body's ability to clot blood. It can cause excessive bleeding and bruising, joint pain, and swelling. It's possible that your symptoms may be related to this condition. I recommend running some tests to confirm the diagnosis.</t>
  </si>
  <si>
    <t>Doctor, I have been experiencing knee swelling, elbow swelling, abnormal appearing skin and feeling ill. Can you please tell me what's wrong with me?</t>
  </si>
  <si>
    <t>Based on your symptoms, it seems like you are suffering from septic arthritis. It is an infection in the joint and can be quite serious if not treated promptly. I suggest we start the treatment as soon as possible.</t>
  </si>
  <si>
    <t>Doctor, I have been experiencing vision problems and I recently got diagnosed with chorioretinitis. What medical tests do I need to undergo?</t>
  </si>
  <si>
    <t>You need to undergo an ophthalmic examination and evaluation to assess the extent of damage caused by chorioretinitis. Additionally, you may require other therapeutic procedures on eyelids, conjunctiva, and cornea. We might need to perform ophthalmologic and otologic diagnosis and treatment if the disease has affected your hearing as well. If there is a lesion of the retina and choroid, a destruction procedure may be necessary. Furthermore, other therapeutic procedures may be required for your condition such as a corneal transplant. Lastly, procedures on the spleen may also be necessary depending on the severity of the disease.</t>
  </si>
  <si>
    <t xml:space="preserve">Doctor, I have noticed a lump in my breast and have been experiencing skin pain along with some acne. What could be the reason for this? </t>
  </si>
  <si>
    <t>From your symptoms, it seems like you may have a condition called Hidradenitis suppurativa which causes the formation of painful lumps known as abscesses or cysts, commonly in the breasts and groin area. These can often resemble acne or pimples but are much more severe.</t>
  </si>
  <si>
    <t>Doctor, I have been experiencing a fever, my mouth is always dry, and I just vomited blood, what could be wrong with me?</t>
  </si>
  <si>
    <t>Based on your symptoms, it is possible that you have aplastic anemia, which is a condition where your body stops producing enough new blood cells resulting in a lowered immune system and increased risk of infections.</t>
  </si>
  <si>
    <t xml:space="preserve">Doctor, I have been having difficulty eating for a few weeks now and I also have some discomfort and pain in my ribs. </t>
  </si>
  <si>
    <t>Based on your symptoms, it is possible that you are suffering from a congenital malformation syndrome, which can affect the development of bones and muscles in the body including the ribs, which could explain the pain you are experiencing. (Note Due to the restriction of one back and forth, the doctor is unable to provide more specific information about the syndrome, such as which specific type it could be.)</t>
  </si>
  <si>
    <t>Doctor, my baby has been very fussy and irritable lately. I'm pretty sure he's going through teething syndrome.</t>
  </si>
  <si>
    <t>Okay, we'll need to perform a complete physical skin exam and other diagnostic procedures to confirm the diagnosis.Patient Is there anything else we should do?</t>
  </si>
  <si>
    <t>Doctor, I have been experiencing a persistent cough and it hurts to breathe. What could be wrong with me?</t>
  </si>
  <si>
    <t>Based on your symptoms, it sounds like you may have pharyngitis which is inflammation of the pharynx or back of the throat.</t>
  </si>
  <si>
    <t>Doctor, I feel like my heart is racing and I'm breathing really fast, what could be happening to me?</t>
  </si>
  <si>
    <t>Based on your symptoms, it sounds like you may be experiencing a panic attack.</t>
  </si>
  <si>
    <t>Doctor, I'm experiencing thirst, fainting, frequent urination, and burning chest pain. What could be causing this?</t>
  </si>
  <si>
    <t>Based on your symptoms, you might be experiencing hyperosmotic hyperketotic state.</t>
  </si>
  <si>
    <t xml:space="preserve">Doctor, I have been experiencing some emotional symptoms lately. </t>
  </si>
  <si>
    <t>Well, emotional symptoms can be caused by a variety of different conditions. However, in your case, it may be related to VACTERL syndrome.</t>
  </si>
  <si>
    <t>Doctor, I am experiencing an itchy scalp and itching of my skin. Also, I am pregnant and facing some problems, can you tell me what could be the issue?</t>
  </si>
  <si>
    <t>Based on your symptoms, it seems like you have scabies. It is a contagious skin disease caused by a mite which burrows into the skin, leading to intense itching and rashes. Itching in your head and the rest of the body is a common symptom of this disease. Scabies during pregnancy could be risky and needs immediate medical attention.</t>
  </si>
  <si>
    <t>Hi doctor, I've been experiencing peripheral edema, feeling ill, and back pain lately. I also have fluid retention and weakness. What could be the problem?</t>
  </si>
  <si>
    <t>After reviewing your symptoms, I believe you may have vulvar cancer. It is important that we run some tests to confirm a diagnosis and develop a treatment plan. Can you schedule an appointment as soon as possible?</t>
  </si>
  <si>
    <t xml:space="preserve">Doctor, I have been experiencing pain during my pregnancy and heavy menstrual flow. Also, sometimes I spot or bleed during my pregnancy and have blood clots during my periods. I also have intermenstrual bleeding. What could be the problem? </t>
  </si>
  <si>
    <t>Based on your symptoms, it is possible that you are experiencing a spontaneous abortion also known as a miscarriage. I recommend scheduling an appointment for an ultrasound to check on the status of your pregnancy.</t>
  </si>
  <si>
    <t>Doctor, I have been experiencing a lot of fluid retention lately, is something wrong with me?</t>
  </si>
  <si>
    <t>Yes, you may have infectious gastroenteritis, which is caused by a virus or bacteria that inflame the stomach and intestines causing fluid retention, diarrhea, and vomiting.</t>
  </si>
  <si>
    <t xml:space="preserve">Doctor, I have been experiencing a lot of hand pain lately. </t>
  </si>
  <si>
    <t>Based on your symptoms, it seems like you might have dislocated your wrist.</t>
  </si>
  <si>
    <t>Doctor, I have been experiencing blood clots during my menstrual periods, intermenstrual bleeding, cramps and spasms, sharp abdominal pain, and spotting or bleeding during pregnancy. What could be the problem?</t>
  </si>
  <si>
    <t>Based on your symptoms, it is possible that you have had an induced abortion.</t>
  </si>
  <si>
    <t>Doctor, I have been experiencing chest tightness, shortness of breath, and fainting. What could be the reason for this?</t>
  </si>
  <si>
    <t>Based on your symptoms, it seems like you might be experiencing pericarditis, which is an inflammation of the sac surrounding the heart.</t>
  </si>
  <si>
    <t>Doctor, I have been experiencing pelvic pain, intermenstrual bleeding, lack of growth, hot flashes, and weight gain. What's wrong with me?</t>
  </si>
  <si>
    <t>It seems like you may be experiencing premature ovarian failure. This is a condition where your ovaries stop functioning normally before the age of 40, causing hormone imbalances and leading to symptoms like those you described.</t>
  </si>
  <si>
    <t xml:space="preserve">Doctor, I think I have a problem with drug abuse, specifically opioids, and I want to get help. </t>
  </si>
  <si>
    <t>The first step is to seek mental health counseling and psychotherapy. We'll also need to do a few tests, including a urinalysis, depression screen, toxicology screen, and blood alcohol test. Additionally, a psychological and psychiatric evaluation and therapy will be required to get to the root of the issue and develop a treatment plan.</t>
  </si>
  <si>
    <t>Doc, I have been experiencing low back pain, leg pain, loss of sensation, back pain, and even headache. Can you tell me what's wrong with me?</t>
  </si>
  <si>
    <t>Based on your symptoms, it seems like you are suffering from a muscle spasm, which is causing pain and discomfort in your back and legs, and may also be affecting your nerves, leading to loss of sensation and even headache.</t>
  </si>
  <si>
    <t>Doctor, I have been having some back pain lately. It feels like a sharp pain and it comes and goes.</t>
  </si>
  <si>
    <t>I'm sorry to hear that. However, your back pain is not related to your intracranial abscess. An intracranial abscess is a pocket of pus that forms in the brain and can cause headaches, fever, and confusion. We need to focus on treating your abscess to prevent any further complications.</t>
  </si>
  <si>
    <t>Hi doctor, I have noticed that I have a rash down there and it's really itchy. It feels like diaper rash, even though I am not wearing any.</t>
  </si>
  <si>
    <t>It sounds like you might have balanitis. Balanitis is an inflammation of the head of the penis, which can cause itching and redness.</t>
  </si>
  <si>
    <t>Doctor, I have been feeling very sick lately. I have been experiencing symptoms like nausea, dizziness, shortness of breath, wheezing, and nasal congestion. What could be the problem?</t>
  </si>
  <si>
    <t>Based on your symptoms, it seems like you may be suffering from poisoning due to gas.</t>
  </si>
  <si>
    <t>Doctor, I'm having a reaction to a medication I've been taking. My skin is itchy and red, and I have difficulty breathing.</t>
  </si>
  <si>
    <t>It sounds like you may be having a drug reaction. We need to act quickly to prevent it from getting worse. I'm going to prescribe Diphenhydramine (Benadryl) and Methylprednisolone (Medrol) to reduce the swelling and help with any breathing difficulties. We may also need to give you Epinephrine if your symptoms don't improve.</t>
  </si>
  <si>
    <t>Doctor, I've been experiencing excessive anger lately.</t>
  </si>
  <si>
    <t>It's possible that you may be suffering from Obsessive-compulsive disorder (OCD).</t>
  </si>
  <si>
    <t>Doctor, I think I have a fungal infection on my skin. I have red, itchy patches on my arm and leg. What should I do?</t>
  </si>
  <si>
    <t>We should perform a complete physical skin exam to see the extent of the infection. After that, we will do a microscopic examination of your skin to confirm if it is indeed a fungal infection. If it is confirmed, we might have to do an excision to remove the infected skin. However, we will also perform other diagnostic procedures on your skin and subcutaneous tissue to see the severity of the infection. A chlamydia test will also be done to check for any other possible infections. If surgery is not required, we can also perform other non-OR therapeutic procedures on your skin and breast to treat the infection.</t>
  </si>
  <si>
    <t xml:space="preserve">Doctor, I have a lump on my neck and a plugged feeling in my ear, and there are some lesions on my tongue. What could be wrong with me? </t>
  </si>
  <si>
    <t>I'm afraid you may have head and neck cancer. We'll have to run some tests to confirm the diagnosis, but it's important that we get started on treatment as soon as possible.</t>
  </si>
  <si>
    <t>Doctor, I have been feeling weak lately, my chest feels tight and I have been experiencing sharp pains in my chest. Additionally, my heart rate has been faster than usual.</t>
  </si>
  <si>
    <t>Based on your symptoms, it is possible that you are experiencing arrhythmia which is an abnormal heart rhythm that can cause weakness, chest tightness, sharp chest pain, and an increased heart rate. We will need to do some tests to confirm the diagnosis.</t>
  </si>
  <si>
    <t>Doctor, I have been experiencing vomiting lately, what could be the cause?</t>
  </si>
  <si>
    <t>Based on your symptoms, it looks like you might be suffering from heat exhaustion.</t>
  </si>
  <si>
    <t>Doctor, I have been feeling a weakness in my low back for the past few days. Do you know what could be causing this?</t>
  </si>
  <si>
    <t>Based on your symptoms, it is possible that you have Kaposi sarcoma, which is a type of cancer that affects the skin and other tissues. We should conduct further tests to confirm the diagnosis.</t>
  </si>
  <si>
    <t>Doctor, I have been feeling very fatigued and nauseous lately. I've also noticed that I've been drinking a lot of water but not urinating as much as usual.</t>
  </si>
  <si>
    <t>Based on your symptoms, it's possible that you may have Syndrome of inappropriate secretion of ADH (SIADH). We'll need to conduct a few medical tests to confirm this. We'll start with hematologic tests like a complete blood count (CBC) to check for any abnormalities in your blood. We'll also need to measure your glucose levels, conduct a urinalysis, and do a plain x-ray. Additionally, we may need to give you intravenous fluid replacement and measure your hemoglobin A1c levels through a hemoglobin A1c test.</t>
  </si>
  <si>
    <t>Doctor, I have been experiencing problems with my vision and my limbs feel weak at times. I also have trouble maintaining my balance while walking.</t>
  </si>
  <si>
    <t>It sounds like you might be experiencing symptoms of multiple sclerosis. In order to diagnose your condition, we will need to perform a magnetic resonance imaging (MRI) test. Additionally, we may consider physical therapy exercises (exercises) and other diagnostic procedures such as an interview, evaluation, or consultation. Depending on the severity of your symptoms, we may also refer you to a home health care service, consider other therapeutic procedures, and perform an occupational therapy assessment or even debridement of any wound, infection or burn if necessary.</t>
  </si>
  <si>
    <t>Doctor, I have been experiencing shoulder cramps and joint stiffness lately. Do you have any idea what could be wrong?</t>
  </si>
  <si>
    <t>Based on your symptoms, it is possible that you have Patau syndrome. It's a genetic disorder that can cause various physical and developmental abnormalities, including muscle stiffness and weakness. I would recommend further testing to confirm the diagnosis.</t>
  </si>
  <si>
    <t>Doctor, I've been experiencing a lot of lower and sharp abdominal pain recently. I also had some problems during my pregnancy. What could be wrong with me?</t>
  </si>
  <si>
    <t>Based on your symptoms and history, it seems like you are suffering from uterine atony. This is a condition where the muscles in your uterus are unable to contract properly, leading to excessive bleeding after birth and lower abdominal pain. It can also cause sharp abdominal pain and complications during pregnancy.</t>
  </si>
  <si>
    <t>I have been diagnosed with head and neck cancer, what are the required medications for my treatment?</t>
  </si>
  <si>
    <t>You will need a combination of medications to treat your condition. The required medications include Oxycodone, Cetuximab (Erbitux), Cisplatin, Paclitaxel (Taxol), Carboplatin, Aprepitant (Emend), Fluorouracil, Sucralfate (Carafate), Megestrol (Megace), Darbepoetin Alfa (Aranesp), Oxymetazoline Nasal, and Barium Sulfate.</t>
  </si>
  <si>
    <t>Doctor, I have been experiencing pain when I breathe, excessive sweating, and congestion in my chest. What could be wrong with me?</t>
  </si>
  <si>
    <t>Based on your symptoms, it is likely that you have tuberculosis, a bacterial infection that affects the lungs and causes those exact symptoms. We will need to conduct further tests to confirm the diagnosis, but it is important that we start treatment immediately.</t>
  </si>
  <si>
    <t>Doctor, I have been experiencing unusual skin bumps and lesions in my genital area. It's causing a lot of discomfort and pain. What could be causing this?</t>
  </si>
  <si>
    <t>Based on your symptoms, it seems like you have developed granuloma inguinale. This is a bacterial infection that is typically treated with a combination of antibiotics. You will need to take Clindamycin Topical Product, Cefazolin and Troleandomycin to eliminate the bacteria causing this infection. In addition, we will also use Silver Nitrate Topical to help reduce the pain and discomfort. For any itching, you can take Hydroxyzine. For pain relief, we prescribe Hydromorphone (Dilaudid) and Ketorolac (Toradol). It is also important that you maintain a proper hygiene routine and keep the affected area dry and clean. Lastly, you will need plenty of rest and fresh air to help your body recover, so we suggest you to have some air and Mecamylamine. Also, we might need Indium Oxyquinoline In-111 (Indium In-111 Oxyquinoline), in case of any severe reaction.</t>
  </si>
  <si>
    <t>Doctor, I've been feeling hot and cold lately and I've noticed that I've become quite underweight. On top of that, I've also been experiencing some symptoms related to my kidneys. What could be the reason behind all these symptoms?</t>
  </si>
  <si>
    <t>Based on your symptoms, it is possible that you may have tuberous sclerosis. This is a rare genetic disorder that can cause a variety of symptoms, including the ones you are describing. Further testing and examination would be needed to confirm the diagnosis.</t>
  </si>
  <si>
    <t xml:space="preserve">Doctor, I have been feeling very weak lately and have fainted a couple of times. I also experience sharp abdominal pains and extreme fatigue. What could be causing this? </t>
  </si>
  <si>
    <t>Based on your symptoms, it seems like you may be experiencing hepatic encephalopathy, a condition where the liver is unable to remove toxins from the blood which can lead to confusion, fatigue, abdominal pain and fainting. We will need to run some tests to confirm the diagnosis.</t>
  </si>
  <si>
    <t>Doctor, I have been experiencing double vision and bleeding from my eye, along with abnormal movement of my eyelid and spots or clouds in my vision. Do you know what could be causing these symptoms?</t>
  </si>
  <si>
    <t>Based on your symptoms, you may be experiencing diabetic retinopathy. It's a condition that occurs when high blood sugar levels damage the blood vessels in your retina. This can lead to bleeding in the eye and abnormal movement of the eyelid, as well as double vision and spots or clouds in your vision.</t>
  </si>
  <si>
    <t xml:space="preserve">Doctor, I have been experiencing pain of the anus, upper abdominal pain, and vomiting. What could be wrong with me? </t>
  </si>
  <si>
    <t>Based on your symptoms, it is likely that you are experiencing ileus, which is a condition in which the normal movement of the intestines is absent or severely reduced, leading to painful abdominal distension, nausea and vomiting.</t>
  </si>
  <si>
    <t xml:space="preserve">Doctor, I have been experiencing ankle pain, knee swelling, foot or toe pain and my nails seem to be irregular. What could be the problem? </t>
  </si>
  <si>
    <t>It seems like you may have suffered an injury to your leg, which could have affected your ankle, knee, foot, and toe. The irregular nails could also be a sign of damage to the toe area.</t>
  </si>
  <si>
    <t>Doctor, I have an open wound from a surgical incision, and I've been sneezing a lot lately. What's wrong with me?</t>
  </si>
  <si>
    <t>It sounds like you may have developed an infection in your wound. Sneezing can be a symptom of a respiratory infection, which can spread to your wound and cause further complications.</t>
  </si>
  <si>
    <t>Doctor, I've been experiencing some muscle swelling, wrist weakness, and I've been biting my nails a lot lately. Do you have any idea what's going on?</t>
  </si>
  <si>
    <t>It sounds like you may have some confusion about your symptoms, as they don't typically correspond to the disease otosclerosis. Otosclerosis is actually a condition that affects the bones of the middle ear and can result in hearing loss. I recommend scheduling an appointment with a specialist so they can do a proper evaluation.</t>
  </si>
  <si>
    <t>Doctor, I have been experiencing arm weakness, muscle cramps, contractures, or spasms. Also, I have an eyelid lesion or rash, low back weakness, and even blindness at times. What could be the reason?</t>
  </si>
  <si>
    <t>You are experiencing the symptoms of Blepharospasm.</t>
  </si>
  <si>
    <t>Doctor, my voice has been hoarse for a while now, and I'm having trouble hearing properly. What could be the problem?</t>
  </si>
  <si>
    <t>Based on your symptoms, it seems you are suffering from conductive hearing loss. It is a type of hearing loss that occurs when sound waves cannot reach your inner ear properly due to a blockage or damage in the outer or middle ear.</t>
  </si>
  <si>
    <t>Doctor, I have been feeling very weak and dizzy lately. I think it has something to do with the antipsychotic medication I have been taking.</t>
  </si>
  <si>
    <t>Oh no, that could be a sign of poisoning due to antipsychotics. We need to run some medical tests to determine the severity of the situation. We will need to perform a hematologic test, complete blood count, electrocardiogram, urinalysis, toxicology screen, and kidney function tests. Additionally, we will require intravenous fluid replacement to treat the poisoning.</t>
  </si>
  <si>
    <t>Doctor, I have been experiencing pulling at my ears and itching of my skin. What could be the cause of these symptoms?</t>
  </si>
  <si>
    <t>You may have a viral exanthem. It is a rash that can occur on the skin and can be accompanied by pulling at the ears or itching.</t>
  </si>
  <si>
    <t>Doctor, I have been experiencing some symptoms that I think might be related to my kidneys. I feel tired all the time, my appetite has decreased, and I have noticed swelling in my feet and ankles.</t>
  </si>
  <si>
    <t>Based on your symptoms, it is possible that you have chronic kidney disease. In order to determine if this is the case, we will need to run a series of medical tests. These tests will include hematologic tests such as a complete blood count, glucose measurement to check your blood sugar level, a urinalysis to check your kidney function, an electrolytes panel to check your body's salt and mineral levels, a lipid panel to evaluate your cholesterol levels, and a hemoglobin A1c measurement to assess your overall blood glucose control.</t>
  </si>
  <si>
    <t>Doctor, I have been feeling very weak lately and noticed that my fingers and toes turn blue. Also, I have bruises all over my body that appear without any injury. Can you tell me what's wrong with me?</t>
  </si>
  <si>
    <t>Based on your symptoms, you may be suffering from primary thrombocythemia. To confirm this, we need to do a few medical tests. We will start with a complete blood count and hematology tests to measure the number and size of your platelets. We will also need to perform a complete physical skin exam and glucose measurement. In addition, we will do a hemoglobin A1C measurement and other diagnostic procedures to evaluate your overall health. If needed, we may also perform a biopsy to rule out any other conditions.</t>
  </si>
  <si>
    <t>Doctor, my eyes have been feeling very itchy lately. Is it because of an allergy or some other problem?</t>
  </si>
  <si>
    <t>Well, it's possible that you have myopia, which is a condition that causes nearsightedness and can make your eyes feel uncomfortable and itchy.</t>
  </si>
  <si>
    <t>Doctor, I have been experiencing back cramps or spasms for a few weeks now. What could be the cause of this?</t>
  </si>
  <si>
    <t>Based on your symptoms, you might be suffering from Spondylitis.</t>
  </si>
  <si>
    <t>Doctor, I have swollen lymph nodes, heartburn, smoking problems, leg cramps or spasms, and pain or soreness of breast. What could be the problem?</t>
  </si>
  <si>
    <t>It seems like you have had Mastectomy.</t>
  </si>
  <si>
    <t xml:space="preserve">Doctor, I am feeling very weak and I have high fever. I recently had an infection which was treating using antibiotics, but the fever and weakness did not go away. </t>
  </si>
  <si>
    <t>It sounds like you may have sepsis. In order to diagnose this, we need to run a series of medical tests. You will need to undergo hematologic tests, including a complete blood count (CBC), and kidney function tests. In addition to this, we may need to perform a radiographic imaging procedure, such as a plain x-ray. It's also important that we replace your fluids using intravenous fluid replacement and conduct a urinalysis to check your kidney function.</t>
  </si>
  <si>
    <t>Doctor, I have been experiencing hip pain, arm swelling and there is an excessive growth on my body. What could be the problem?</t>
  </si>
  <si>
    <t>Based on your symptoms, it seems like you are suffering from necrotizing fasciitis, a serious bacterial skin infection that destroys skin and muscle tissues. It is important to seek immediate medical attention as it can be life-threatening.</t>
  </si>
  <si>
    <t>Doctor, I feel fatigued all the time and I have a ruddy complexion. I also have frequent headaches and itching, and I've noticed some unexplained bruising. What could be wrong with me?</t>
  </si>
  <si>
    <t>Based on your symptoms, you may have Polycythemia vera, which is a rare blood disorder caused by the overproduction of red blood cells in the bone marrow. In order to confirm the diagnosis, we will need to perform a series of hematologic tests, including a complete blood count (CBC) and a physical skin examination. In addition, we will need to examine your breast, rectum, foot, and eyes to see if there are any other signs of the disease.</t>
  </si>
  <si>
    <t>Doctor, I think I may have a food allergy. Every time I eat peanuts, I get a rash on my skin.</t>
  </si>
  <si>
    <t>In order to diagnose a food allergy, you will need a complete physical skin exam performed, as well as other diagnostic procedures such as an interview, evaluation, and consultation. We may also need to perform other diagnostic procedures on your skin and subcutaneous tissue to see if there are any allergic reactions. Additionally, we will need to measure your Hemoglobin A1c levels with a Hemoglobin A1c test to rule out any other underlying conditions. Depending on the severity of your symptoms and the results of the tests, I may also refer you to a home health care service for further monitoring and treatment.</t>
  </si>
  <si>
    <t>Doctor, I have been experiencing some smoking problems and also noticed that my skin has turned yellow. What could be the issue?</t>
  </si>
  <si>
    <t>Based on your symptoms, it is possible that you are experiencing a metabolic disorder that has led to jaundice. We'll need to run some tests to determine the cause and come up with a treatment plan.</t>
  </si>
  <si>
    <t>I have been experiencing periods of mania and depression, and my mood swings have been affecting my daily life.</t>
  </si>
  <si>
    <t>Based on your symptoms, we recommend a psychological and psychiatric evaluation and therapy. We may also want to conduct a depression screen and a toxicology screen to rule out other underlying issues contributing to your mood swings. Additionally, occupational therapy assessment and mental health counseling may be beneficial for managing your symptoms in the long term.</t>
  </si>
  <si>
    <t>Doctor, I've been feeling really nauseous lately and I've noticed an excessive growth in my genital area. I also have this lump on my knee that is really painful and there is vaginal pain too.</t>
  </si>
  <si>
    <t>Based on your symptoms, it is possible that you have Granuloma inguinale. I would recommend further testing to confirm the diagnosis and then we can discuss the appropriate treatment options.</t>
  </si>
  <si>
    <t>Doctor, I recently had an accident and got diagnosed with heart contusion. What do you suggest I take as medication?</t>
  </si>
  <si>
    <t>For your heart contusion, I would recommend taking cortisone to reduce inflammation and pain. Zoledronic Acid (Reclast) may also be useful to help strengthen your bones. Quinapril is a medication that can help lower blood pressure and reduce strain on your heart. Cefdinir is an antibiotic that can help prevent infection. Polyethylene Glycol 3350 (Miralax) may be used to prevent constipation. However, you don't need some medications like Hepatitis A vaccine, Bacitracin, Escitalopram or Loratadine to treat a heart contusion. Finally, Influenza virus vaccine may prevent further infections.</t>
  </si>
  <si>
    <t>Doctor, I have been experiencing a dry and flaky scalp along with acne and pimples on my head. What could be wrong with me?</t>
  </si>
  <si>
    <t>Well, based on your symptoms, you may have alopecia. It's a hair loss condition that affects the scalp and can lead to a dry or flaky scalp, as well as acne or pimples. We can run some tests to confirm the diagnosis and discuss treatment options.</t>
  </si>
  <si>
    <t>Hi Doctor, I think I might have narcolepsy. I keep falling asleep during the day no matter how much rest I get at night.</t>
  </si>
  <si>
    <t>I see. Based on your symptoms, I recommend taking Modafinil (Provigil) to help improve wakefulness during the day.</t>
  </si>
  <si>
    <t>Doctor, I've been having difficulty eating and also I recently missed my menstruation cycle, what could be the cause?</t>
  </si>
  <si>
    <t>Based on your symptoms, it is possible that you may have ovarian cancer. I recommend you see an oncologist for further testing.</t>
  </si>
  <si>
    <t>Hi doctor, I've been having some symptoms like frequent urination, extreme thirst and hunger, and blurry vision. I think I might have diabetes.</t>
  </si>
  <si>
    <t>I see, based on your symptoms, it's possible you have diabetes. We'll need to do some tests to confirm. If you do have diabetes, we can prescribe medications like Metformin, Insulin, Insulin Glargine (Lantus), Glipizide, Insulin Aspart, Human (Novolog), Pioglitazone (Actos), Glyburide, Glimepiride, Rosiglitazone (Avandia), Quinapril or Sitagliptin (Januvia) to help manage your blood sugar levels.</t>
  </si>
  <si>
    <t>Hey Doc, I'm feeling really sick today. I feel nauseous and dizzy.</t>
  </si>
  <si>
    <t>Based on your symptoms, it seems like you might be suffering from heat exhaustion.</t>
  </si>
  <si>
    <t>Doctor, I have been having this persistent cough for a while now, and I am getting concerned. Can you tell me what's going on?</t>
  </si>
  <si>
    <t xml:space="preserve">Based on your symptoms, it sounds like you may be suffering from emphysema, which is a type of chronic obstructive pulmonary disease. </t>
  </si>
  <si>
    <t>Doctor, I have been experiencing knee swelling, elbow pain, shoulder stiffness, shoulder pain and hip pain. What could be wrong with me?</t>
  </si>
  <si>
    <t>Based on your symptoms, it seems like you may have bursitis. Bursitis is the inflammation of the small fluid-filled sacs called bursae that cushion and lubricate the joints.</t>
  </si>
  <si>
    <t>Doctor, I have been experiencing sleepiness and headaches lately, can you tell me what could be causing it?</t>
  </si>
  <si>
    <t>You might be suffering from a condition called Pinguecula. It is usually associated with dry eyes and can cause irritation and soreness in your eyes.</t>
  </si>
  <si>
    <t>Hello doctor, I have been recently diagnosed with liver disease. Can you please tell me what medications I need to take?</t>
  </si>
  <si>
    <t>Yes, for your liver disease, you will need to take spironolactone, lactulose, Ursodiol (Urso), Nadolol, Tacrolimus (Prograf), Ritonavir (Norvir), Lamivudine, Atazanavir (Reyataz), Kaletra, Stavudine (Zerit), Pancreatin, and Zidovudine.</t>
  </si>
  <si>
    <t>Doctor, I'm having trouble swallowing and also my elbow feels weak. What could be the issue?</t>
  </si>
  <si>
    <t>Based on your symptoms, you may have Zenker diverticulum, which is a pouch that develops in the throat causing difficulty in swallowing and untreated cases can lead to nerve damage, resulting in elbow weakness.</t>
  </si>
  <si>
    <t>Doctor, I'm having trouble breathing and my nose feels stuffy. What could be causing this?</t>
  </si>
  <si>
    <t>Based on your symptoms, it's possible that you are experiencing pneumoconiosis, which is a lung disease caused by inhaling dust particles.</t>
  </si>
  <si>
    <t>Hi doctor, I have recently been diagnosed with Cholecystitis, can you prescribe me some medications for it?</t>
  </si>
  <si>
    <t>Yes, sure. For Cholecystitis, you need to take a combination of medications including Meperidine (Demerol), Zosyn, Propofol, Rocuronium, Cefoxitin, Sevoflurane, Glycopyrrolate, Cefotetan, Neostigmine, and Butorphanol (Stadol).</t>
  </si>
  <si>
    <t>Doctor, I have been experiencing weakness in my leg. Can you tell me what it could be caused by?</t>
  </si>
  <si>
    <t>It could be caused by a condition called sciatica.</t>
  </si>
  <si>
    <t>Doctor, I am experiencing several symptoms including hemoptysis, muscle cramps, involuntary urination, dizziness, and weight gain. What could be the cause of this?</t>
  </si>
  <si>
    <t>Based on your symptoms, it is possible that you may be suffering from Graves disease. This autoimmune disorder is known to cause several symptoms including muscle cramps, involuntary urination, dizziness, weight gain, and hemoptysis. I would recommend some tests to confirm the diagnosis.</t>
  </si>
  <si>
    <t xml:space="preserve">Hi doctor, I have been having abdominal pain and bloating for the past few weeks. I also experience constipation and diarrhea alternatively. My friend told me it could be Diverticulosis. </t>
  </si>
  <si>
    <t>Based on your symptoms, it is possible that you have Diverticulosis. In order to confirm this, we need to perform a sigmoidoscopy or colonoscopy. This will help us examine the inside of your colon for the presence of small pouches or diverticula. We may also need to conduct a complete blood count, x-ray computed tomography scan, colonoscopy with biopsy, urinalysis and measure your glucose levels. If your condition is severe, we may also consider intravenous fluid replacement to manage your symptoms.</t>
  </si>
  <si>
    <t>Doctor, I've been having arm cramps or spasms for a while now. What could be causing this?</t>
  </si>
  <si>
    <t>Based on your symptoms, it's possible that you could have hypercalcemia, which is a condition where there is too much calcium in your bloodstream.</t>
  </si>
  <si>
    <t>Doctor, I have been experiencing some involuntary urination, focal weakness, excessive urination at night, and some retention of urine. Do you have any idea what could be causing this?</t>
  </si>
  <si>
    <t>It sounds like you may have overflow incontinence. This occurs when your bladder is not able to fully empty itself, causing urine to constantly leak out. It can also cause excessive urination at night and retention of urine. I will need to do some further tests to determine the underlying cause and to determine the best course of treatment.</t>
  </si>
  <si>
    <t>Doctor, I have a painful wound on my arm, and my hand and fingers feel weak. Can you tell me what is wrong with me?</t>
  </si>
  <si>
    <t>Based on your symptoms, it seems like you have a nerve injury in your arm. It is also possible that you have damaged one of the tendons or muscles in your arm. We will need to examine the wound to determine the extent of the injury.</t>
  </si>
  <si>
    <t>Doctor, I have been experiencing ankle pain, knee swelling, and my bones are painful. In addition, I also have elbow pain and a lump on my knee. What could be wrong with me?</t>
  </si>
  <si>
    <t>Based on your symptoms, it is possible that you have osteochondrosis. This is a condition where the bones and cartilage in your joints do not develop properly, leading to pain and swelling in the affected areas.</t>
  </si>
  <si>
    <t xml:space="preserve">Doctor, I have been experiencing a lot of pain and swelling in my ankle. </t>
  </si>
  <si>
    <t>It sounds like you may have sprained or strained your ankle. In order to determine the extent of the injury and the best treatment, we will need to conduct a radiographic imaging procedure, such as a plain x-ray or magnetic resonance imaging. We may also need to apply a splint or cast and recommend physical therapy exercises to help you recover.</t>
  </si>
  <si>
    <t>Doctor, I've been experiencing some leg cramps or spasms, chest tightness, and fatigue lately. What could be the reason?</t>
  </si>
  <si>
    <t>Well, based on your symptoms, it is possible that you have arrhythmia, which is an abnormal heartbeat that can cause chest discomfort, fatigue, and sometimes muscle cramps or spasms in the legs. We'll need to do some tests to confirm the diagnosis.</t>
  </si>
  <si>
    <t>Doctor, I've been having trouble sleeping lately. I feel like I'm not good enough and I get anxious all the time.</t>
  </si>
  <si>
    <t>Based on those symptoms, it sounds like you may be experiencing a personality disorder, which commonly includes symptoms like insomnia, low self-esteem, anxiety, and nervousness. Have you been feeling like this for a long time?</t>
  </si>
  <si>
    <t xml:space="preserve">Doctor, I have been experiencing leg pain recently. </t>
  </si>
  <si>
    <t xml:space="preserve">This could be due to your coagulation disorder. (Note Coagulation disorders can cause bleeding into muscles and joints, leading to pain and swelling.) </t>
  </si>
  <si>
    <t>I think I have acute sinusitis. My symptoms include congestion, headache, and pressure in my sinuses.</t>
  </si>
  <si>
    <t>Based on your symptoms, I recommend that you take a combination of medications. You will need to take antibiotics such as Amoxicillin or Augmentin. Additionally, you should take some over-the-counter medications, such as Guaifenesin (Mucinex), Clarithromycin or Cefdinir, Pseudoephedrine (Pcm-La), Cefuroxime, and Robitussin Ac. You may also find relief from using a nasal spray such as Oxymetazoline or Triamcinolone Nasal Product.</t>
  </si>
  <si>
    <t>Doctor, I have noticed warts on my penis and I am experiencing impotence. What could be the problem?</t>
  </si>
  <si>
    <t>Based on your symptoms, it's possible that you have Peyronie disease. This condition is characterized by the formation of scar tissue in the penis, which can cause it to bend or curve during an erection, and also potentially lead to impotence.</t>
  </si>
  <si>
    <t>Doctor, I have been experiencing an ache all over my body.</t>
  </si>
  <si>
    <t>That could be a sign of hematoma, have you recently experienced any bruising or injury to a specific area?</t>
  </si>
  <si>
    <t>Doctor, I have these bumps on my penis and my groin hurts. Also, my skin looks abnormal and I have been urinating more often than usual. I also have been experiencing some penile discharge.</t>
  </si>
  <si>
    <t>It sounds like you may have Atrophy of the corpus cavernosum.</t>
  </si>
  <si>
    <t>Doctor, I have a deep cut on my arm that won't stop bleeding. What's wrong with me?</t>
  </si>
  <si>
    <t>It sounds like you have an open wound. The first thing we need to do is suturing of the wound to stop the bleeding. After that, we need to do a plain x-ray to check if there are any foreign objects in the wound. We also need to manage the wound care and potentially apply a splint. Lastly, we may need to do a toxicology screen and blood alcohol test. In severe cases, we might have to do a CAT scan of your head to rule out any nerve damage.</t>
  </si>
  <si>
    <t>Doctor, I am experiencing some symptoms of the kidneys and bleeding gums. Can you please help me understand what's going on?</t>
  </si>
  <si>
    <t>Based on your symptoms, it's possible that you may have leukemia, a type of cancer that affects the blood and bone marrow. I recommend that we do some blood tests and a bone marrow biopsy to confirm the diagnosis.</t>
  </si>
  <si>
    <t>Doctor, I have been experiencing upper abdominal pain, lower body pain, nausea, sharp chest pain and burning abdominal pain. What could be the reason for these symptoms?</t>
  </si>
  <si>
    <t>This might be due to cholecystitis, an inflammation of the gallbladder, which can cause pain in the upper right abdomen, nausea, and vomiting. The pain can be sharp, crampy, or dull, and may even spread to the right shoulder or back.</t>
  </si>
  <si>
    <t>Doctor, I have a wound on my jaw and my lip is swelling. I'm also having a lot of mouth pain and some strange symptoms on my face. What could be wrong with me?</t>
  </si>
  <si>
    <t>Based on your symptoms, it sounds like you may have an open wound on your jaw that has become infected. This can cause swelling of the lip and pain in the mouth, as well as other symptoms on the face. We need to clean the wound and possibly prescribe antibiotics to help clear the infection.</t>
  </si>
  <si>
    <t>Doctor, I've been experiencing hand or finger swelling, paresthesia, elbow pain, and weakness in my hand or fingers. I'm not sure what's wrong with me.</t>
  </si>
  <si>
    <t>It sounds like you are experiencing symptoms of carpal tunnel syndrome. Have you been using your hands a lot lately or doing any repetitive motions that may have caused this?</t>
  </si>
  <si>
    <t>Doctor, I have been having severe pain in my upper right abdomen and I am feeling nauseous. I think I might have cholecystitis.</t>
  </si>
  <si>
    <t>Based on your symptoms, we will need to run a few medical tests to confirm the diagnosis. We will start with a Hematologic test, Complete blood count (Cbc), Radiographic imaging procedure, and we also need to check your Glucose measurement (Glucose level). Additionally, we will need to run Kidney function tests (Kidney function test) and an Electrolytes panel. We will also start treating the pain and inflammation with intravenous fluid replacement.</t>
  </si>
  <si>
    <t>Doctor, I've been experiencing some groin pain, shortness of breath, and arm swelling lately. What do you think it could be?</t>
  </si>
  <si>
    <t>Based on your symptoms, it is possible that you may have an abdominal aortic aneurysm. It is a condition where the main blood vessel that supplies blood to your abdomen, pelvis, and legs enlarges and can become weakened, leading to the symptoms you describe. It's important that we confirm this with some tests and imaging.</t>
  </si>
  <si>
    <t>Doctor, I have been feeling depressed lately, and I have been drinking a lot more than usual. I've also noticed some abnormal movements in my body. What could be wrong with me?</t>
  </si>
  <si>
    <t>Based on what you have told me, it seems like you may be experiencing alcohol intoxication.</t>
  </si>
  <si>
    <t xml:space="preserve">Doctor, I have been having some problems with my abdomen lately. I feel a bulge in the lower part of my abdomen that gets bigger when I lift something heavy. It also causes me discomfort and some pain at times. </t>
  </si>
  <si>
    <t>Based on your symptoms, it sounds like you may have an abdominal hernia. To confirm this, I would recommend a complete physical skin exam performed (ML) and an X-ray computed tomography (Scan ct). Depending on the results, we may need to perform wound care management or other hernia repair. We may also need to conduct a pelvis exam and other diagnostic procedures (interview, evaluation, consultation) to determine the severity of the hernia. Additionally, I would recommend conducting a lipid panel to check your cholesterol levels.</t>
  </si>
  <si>
    <t xml:space="preserve">Doctor, I have been experiencing suprapubic pain and lower abdominal pain. </t>
  </si>
  <si>
    <t>It sounds like you have temporary or benign blood in your urine.</t>
  </si>
  <si>
    <t>Hi doctor, I have been losing hair rapidly for the past few months. I think I might have Alopecia. What should I do?</t>
  </si>
  <si>
    <t>The medications required based on your condition are Minoxidil Topical, Finasteride (Propecia), Triamcinolone Topical Product, Clobetasol Topical, Fluocinonide Topical, Minoxidil (Rogaine), Betamethasone Topical Product, Salicylic Acid Topical, Ketoconazole, Hydroxychloroquine (Plaquenil), Anthralin Topical, Biotin.</t>
  </si>
  <si>
    <t>Doctor, I have been feeling weakness and headache over the past few days. I am not sure what is causing it.</t>
  </si>
  <si>
    <t>Based on your symptoms, it seems like you could be experiencing an intracerebral hemorrhage.</t>
  </si>
  <si>
    <t>Doctor, I've been having some trouble with my vision lately, and I'm also experiencing apnea and insomnia. What could be causing this?</t>
  </si>
  <si>
    <t>Based on your symptoms, it's possible that you have Wilson's disease. This is a condition where copper builds up in the body and can cause neurological and psychiatric symptoms, as well as liver disease. Have you been experiencing any other symptoms?</t>
  </si>
  <si>
    <t>Doctor, I am feeling a lump in my throat, and my throat is sore and red. Also, I am experiencing some redness in my ear. What could be wrong with me?</t>
  </si>
  <si>
    <t>Based on your symptoms, you are most likely suffering from tonsillitis.</t>
  </si>
  <si>
    <t>Hi Doctor, I've been experiencing arm stiffness, skin irritation, dry mouth, joint pain, and irregular periods. What could be the cause of these symptoms?</t>
  </si>
  <si>
    <t>Based on your symptoms, it's possible that you have a vitamin D deficiency.</t>
  </si>
  <si>
    <t>Doctor, I have been diagnosed with an intestinal disease. Can you please tell me what medications I need to take?</t>
  </si>
  <si>
    <t>Of course, I will prescribe you a combination of medications. You will need to take Midazolam (Versed), Metronidazole, Zosyn, Mesalamine (Asacol), Diatrizoate, Nefazodone, Cefoxitin, Dolasetron (Anzemet), Simethicone (Degas), Ampicillin, Ritonavir (Norvir), and Parenteral Nutrition Solution.</t>
  </si>
  <si>
    <t>Doctor, my hands and fingers have been feeling stiff and tight lately. What could be causing this?</t>
  </si>
  <si>
    <t>This could be a symptom of systemic lupus erythematosis (SLE). It's an autoimmune disease where your body's immune system attacks healthy tissues, causing inflammation and damage. Have you been experiencing any other symptoms?</t>
  </si>
  <si>
    <t>Doctor, I have been experiencing severe stiffness and pain in my back and hips, and I find it difficult to bend or move around.</t>
  </si>
  <si>
    <t>Based on your symptoms, it is possible that you are suffering from Ankylosing spondylitis. I would recommend a combination of medications such as Infliximab (Remicade), Methotrexate, Etanercept (Enbrel) and Sulfasalazine to manage your pain and inflammation. Additionally, I would suggest topical products like Triamcinolone and Piroxicam gel for localized relief, and Tizanidine to help relax your muscles. In case you need any invasive procedures, we may use local anesthetics like Bupivacaine or Mepivacaine. However, Iohexol could be used if contrast injection is required. Lastly, please avoid alcohol and take Indomethacin as prescribed to alleviate your discomfort.</t>
  </si>
  <si>
    <t>Doctor, I have a lump or mass on my breast and I am experiencing arm pain, lower body pain, and my skin on my arm or hand looks infected. What could be the problem?</t>
  </si>
  <si>
    <t>Based on your symptoms, it's possible that you have Hidradenitis suppurativa, which is a chronic skin condition that causes painful lumps or abscesses to form in areas of the body where sweat glands are present, such as the armpits, groin, and breasts.</t>
  </si>
  <si>
    <t>Hey, Doctor. I am feeling painful urination and lower body pain. Also, I am seeing blood in my urine and there is a mass in my scrotum. Can you tell me what might be the problem I am facing?</t>
  </si>
  <si>
    <t>You are having epididymitis, which is an inflammation of the epididymis, the tube that carries sperm from the testicles. It's usually caused by a bacterial infection and can cause pain in the lower abdomen or pelvis, painful urination, and blood in the urine. The swelling in the epididymis can also cause a mass in the scrotum.</t>
  </si>
  <si>
    <t>Doctor, I'm having an irregular heartbeat and shortness of breath. What could it be?</t>
  </si>
  <si>
    <t>Based on the symptoms you're describing, it sounds like you could be experiencing heart block. We'll need to run some tests to confirm this.</t>
  </si>
  <si>
    <t>Doctor, I have been having some symptoms lately. I had a nosebleed, and I have a lump on my knee. Additionally, I noticed a sore on my vulva and I have been experiencing chills. What could be causing all of this?</t>
  </si>
  <si>
    <t>Based on your symptoms, it is possible that you have lymphogranuloma venereum. This is a bacterial infection that is transmitted through sexual contact. I recommend that you get tested and treated as soon as possible to prevent any complications.</t>
  </si>
  <si>
    <t>Doctor, I have this skin rash and it's really itchy. The affected area looks abnormal and I also have this diaper rash. My skin feels dry, and it's peeling and scaly. What do you think is wrong with me?</t>
  </si>
  <si>
    <t>Based on your symptoms, it sounds like you have scabies, a skin infestation caused by a mite.</t>
  </si>
  <si>
    <t>Doctor, I'm experiencing leg weakness, abnormal involuntary movements, and have developed a lump on my foot. Also, my skin is looking abnormal, and I have a mass on my neck. What do you think could be the problem?</t>
  </si>
  <si>
    <t>Based on your symptoms, it's not uncommon for those with neurofibromatosis to experience leg weakness and involuntary movements. The lumps on your foot and neck are also common symptoms, along with abnormal appearing skin. I suggest we start running some tests to confirm if this is indeed neurofibromatosis.</t>
  </si>
  <si>
    <t>Doctor, I've been having some issues lately. My heart rate seems to be decreasing and I'm also having trouble slurring my words. Additionally, I'm experiencing sharp chest pain. What could be causing all of this?</t>
  </si>
  <si>
    <t>Based on your symptoms, it sounds like you might have paroxysmal ventricular tachycardia. I'll need to perform some tests to confirm the diagnosis, but we'll work together to come up with a treatment plan that will alleviate these symptoms.</t>
  </si>
  <si>
    <t>Doctor, I have been experiencing a dry and flaky scalp. Also, I have noticed that I haven't grown in height in a long time. What could be the reason?</t>
  </si>
  <si>
    <t>The symptoms you have described could be due to premature ovarian failure.</t>
  </si>
  <si>
    <t>Doctor, I have been experiencing ringing in my ear, elbow cramps, abnormal breathing sounds, abnormal appearing skin, and nailbiting. Can you tell me what is wrong with me?</t>
  </si>
  <si>
    <t>Based on your symptoms, it seems like you may be suffering from Paget disease. This disease affects your bones and can cause a wide range of symptoms including those you have mentioned. We will need to perform some tests to confirm the diagnosis.</t>
  </si>
  <si>
    <t xml:space="preserve">Hi doctor, I have been experiencing a lot of pain in my leg. It's mostly around my ankle. </t>
  </si>
  <si>
    <t>Based on what you've described, it sounds like you might be suffering from a bone spur of the calcaneus.</t>
  </si>
  <si>
    <t>Q_type</t>
    <phoneticPr fontId="19" type="noConversion"/>
  </si>
  <si>
    <t>A_type</t>
    <phoneticPr fontId="19" type="noConversion"/>
  </si>
  <si>
    <t>Q_Disease</t>
    <phoneticPr fontId="19" type="noConversion"/>
  </si>
  <si>
    <t>Q_Medical_Test</t>
    <phoneticPr fontId="19" type="noConversion"/>
  </si>
  <si>
    <t>Q_Medication</t>
    <phoneticPr fontId="19" type="noConversion"/>
  </si>
  <si>
    <t>Q_Symptom</t>
    <phoneticPr fontId="19" type="noConversion"/>
  </si>
  <si>
    <t>總計</t>
    <phoneticPr fontId="19" type="noConversion"/>
  </si>
  <si>
    <t>A_Disease</t>
    <phoneticPr fontId="19" type="noConversion"/>
  </si>
  <si>
    <t>A_Medical_Test</t>
    <phoneticPr fontId="19" type="noConversion"/>
  </si>
  <si>
    <t>A_Medication</t>
    <phoneticPr fontId="19" type="noConversion"/>
  </si>
  <si>
    <t>A_Symptom</t>
    <phoneticPr fontId="19" type="noConversion"/>
  </si>
  <si>
    <t>67題2種以上</t>
    <phoneticPr fontId="19" type="noConversion"/>
  </si>
  <si>
    <t>106題2種以上</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</si>
</sst>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2"/>
      <color theme="1"/>
      <name val="微軟正黑體"/>
      <family val="2"/>
      <charset val="136"/>
    </font>
    <font>
      <sz val="9"/>
      <name val="新細明體"/>
      <family val="2"/>
      <charset val="136"/>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8" fillId="0" borderId="0" xfId="0" applyFont="1">
      <alignment vertical="center"/>
    </xf>
    <xf numFmtId="0" fontId="18" fillId="0" borderId="0" xfId="0" applyFont="1" applyAlignment="1">
      <alignment horizontal="center" vertical="center"/>
    </xf>
    <xf numFmtId="0" fontId="18" fillId="33" borderId="0" xfId="0" applyFont="1" applyFill="1" applyAlignment="1">
      <alignment horizontal="center" vertical="center"/>
    </xf>
    <xf numFmtId="2" fontId="18" fillId="0" borderId="0" xfId="0" applyNumberFormat="1" applyFont="1">
      <alignment vertical="center"/>
    </xf>
    <xf numFmtId="0" fontId="0" fillId="0" borderId="0" xfId="0" applyAlignment="1">
      <alignment horizontal="center" vertical="center"/>
    </xf>
    <xf numFmtId="0" fontId="18" fillId="34" borderId="0" xfId="0" applyFont="1" applyFill="1" applyAlignment="1">
      <alignment horizontal="center" vertical="center"/>
    </xf>
    <xf numFmtId="0" fontId="18" fillId="35" borderId="0" xfId="0" applyFont="1" applyFill="1" applyAlignment="1">
      <alignment horizontal="center"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5"/>
  <sheetViews>
    <sheetView tabSelected="1" workbookViewId="0">
      <pane ySplit="1" topLeftCell="A421" activePane="bottomLeft" state="frozen"/>
      <selection pane="bottomLeft" activeCell="D725" sqref="D725"/>
    </sheetView>
  </sheetViews>
  <sheetFormatPr baseColWidth="10" defaultRowHeight="18"/>
  <cols>
    <col min="1" max="2" width="10.83203125" style="1"/>
    <col min="3" max="3" width="11.6640625" style="1" bestFit="1" customWidth="1"/>
    <col min="4" max="4" width="17.33203125" style="1" bestFit="1" customWidth="1"/>
    <col min="5" max="5" width="15.6640625" style="1" bestFit="1" customWidth="1"/>
    <col min="6" max="6" width="13.83203125" style="1" bestFit="1" customWidth="1"/>
    <col min="7" max="7" width="10.83203125" style="1"/>
    <col min="8" max="8" width="11.33203125" style="1" bestFit="1" customWidth="1"/>
    <col min="9" max="9" width="17" style="1" bestFit="1" customWidth="1"/>
    <col min="10" max="10" width="15.33203125" style="1" bestFit="1" customWidth="1"/>
    <col min="11" max="11" width="13.33203125" style="1" bestFit="1" customWidth="1"/>
    <col min="12" max="12" width="47.5" style="2" bestFit="1" customWidth="1"/>
    <col min="13" max="13" width="57.83203125" style="2" bestFit="1" customWidth="1"/>
  </cols>
  <sheetData>
    <row r="1" spans="1:13">
      <c r="A1" s="3" t="s">
        <v>0</v>
      </c>
      <c r="B1" s="3" t="s">
        <v>1</v>
      </c>
      <c r="C1" s="3" t="s">
        <v>2</v>
      </c>
      <c r="D1" s="3" t="s">
        <v>3</v>
      </c>
      <c r="E1" s="3" t="s">
        <v>4</v>
      </c>
      <c r="F1" s="3" t="s">
        <v>5</v>
      </c>
      <c r="G1" s="3" t="s">
        <v>6</v>
      </c>
      <c r="H1" s="3" t="s">
        <v>7</v>
      </c>
      <c r="I1" s="3" t="s">
        <v>1445</v>
      </c>
      <c r="J1" s="3" t="s">
        <v>1446</v>
      </c>
      <c r="K1" s="3" t="s">
        <v>8</v>
      </c>
      <c r="L1" s="3" t="s">
        <v>1437</v>
      </c>
      <c r="M1" s="3" t="s">
        <v>1438</v>
      </c>
    </row>
    <row r="2" spans="1:13">
      <c r="A2" s="1">
        <v>5239</v>
      </c>
      <c r="B2" s="1" t="s">
        <v>9</v>
      </c>
      <c r="C2" s="4">
        <v>0</v>
      </c>
      <c r="D2" s="4">
        <v>0</v>
      </c>
      <c r="E2" s="4">
        <v>0</v>
      </c>
      <c r="F2" s="4">
        <v>100</v>
      </c>
      <c r="G2" s="4" t="s">
        <v>10</v>
      </c>
      <c r="H2" s="4">
        <v>0</v>
      </c>
      <c r="I2" s="4">
        <v>12.5</v>
      </c>
      <c r="J2" s="4">
        <v>0</v>
      </c>
      <c r="K2" s="4">
        <v>87.5</v>
      </c>
      <c r="L2" s="2" t="str" cm="1">
        <f t="array" ref="L2">_xlfn.TEXTJOIN(", ", TRUE, IF(C2:F2=MAX(C2:F2), $C$1:$F$1, ""))</f>
        <v>Q_Symptom</v>
      </c>
      <c r="M2" s="2" t="str" cm="1">
        <f t="array" ref="M2">_xlfn.TEXTJOIN(", ", TRUE, IF(H2:K2=MAX(H2:K2), $H$1:$K$1, ""))</f>
        <v>A_Symptom</v>
      </c>
    </row>
    <row r="3" spans="1:13">
      <c r="A3" s="1">
        <v>913</v>
      </c>
      <c r="B3" s="1" t="s">
        <v>11</v>
      </c>
      <c r="C3" s="4">
        <v>0</v>
      </c>
      <c r="D3" s="4">
        <v>0</v>
      </c>
      <c r="E3" s="4">
        <v>0</v>
      </c>
      <c r="F3" s="4">
        <v>100</v>
      </c>
      <c r="G3" s="4" t="s">
        <v>12</v>
      </c>
      <c r="H3" s="4">
        <v>7.6923076923076898</v>
      </c>
      <c r="I3" s="4">
        <v>0</v>
      </c>
      <c r="J3" s="4">
        <v>92.307692307692307</v>
      </c>
      <c r="K3" s="4">
        <v>0</v>
      </c>
      <c r="L3" s="2" t="str" cm="1">
        <f t="array" ref="L3">_xlfn.TEXTJOIN(", ", TRUE, IF(C3:F3=MAX(C3:F3), $C$1:$F$1, ""))</f>
        <v>Q_Symptom</v>
      </c>
      <c r="M3" s="2" t="str" cm="1">
        <f t="array" ref="M3">_xlfn.TEXTJOIN(", ", TRUE, IF(H3:K3=MAX(H3:K3), $H$1:$K$1, ""))</f>
        <v>A_Medication</v>
      </c>
    </row>
    <row r="4" spans="1:13">
      <c r="A4" s="1">
        <v>205</v>
      </c>
      <c r="B4" s="1" t="s">
        <v>13</v>
      </c>
      <c r="C4" s="4">
        <v>0</v>
      </c>
      <c r="D4" s="4">
        <v>33.3333333333333</v>
      </c>
      <c r="E4" s="4">
        <v>0</v>
      </c>
      <c r="F4" s="4">
        <v>66.6666666666666</v>
      </c>
      <c r="G4" s="4" t="s">
        <v>14</v>
      </c>
      <c r="H4" s="4">
        <v>0</v>
      </c>
      <c r="I4" s="4">
        <v>100</v>
      </c>
      <c r="J4" s="4">
        <v>0</v>
      </c>
      <c r="K4" s="4">
        <v>0</v>
      </c>
      <c r="L4" s="2" t="str" cm="1">
        <f t="array" ref="L4">_xlfn.TEXTJOIN(", ", TRUE, IF(C4:F4=MAX(C4:F4), $C$1:$F$1, ""))</f>
        <v>Q_Symptom</v>
      </c>
      <c r="M4" s="2" t="str" cm="1">
        <f t="array" ref="M4">_xlfn.TEXTJOIN(", ", TRUE, IF(H4:K4=MAX(H4:K4), $H$1:$K$1, ""))</f>
        <v>A_Medical_Test</v>
      </c>
    </row>
    <row r="5" spans="1:13">
      <c r="A5" s="1">
        <v>2254</v>
      </c>
      <c r="B5" s="1" t="s">
        <v>15</v>
      </c>
      <c r="C5" s="4">
        <v>0</v>
      </c>
      <c r="D5" s="4">
        <v>0</v>
      </c>
      <c r="E5" s="4">
        <v>0</v>
      </c>
      <c r="F5" s="4">
        <v>100</v>
      </c>
      <c r="G5" s="4" t="s">
        <v>16</v>
      </c>
      <c r="H5" s="4">
        <v>100</v>
      </c>
      <c r="I5" s="4">
        <v>0</v>
      </c>
      <c r="J5" s="4">
        <v>0</v>
      </c>
      <c r="K5" s="4">
        <v>0</v>
      </c>
      <c r="L5" s="2" t="str" cm="1">
        <f t="array" ref="L5">_xlfn.TEXTJOIN(", ", TRUE, IF(C5:F5=MAX(C5:F5), $C$1:$F$1, ""))</f>
        <v>Q_Symptom</v>
      </c>
      <c r="M5" s="2" t="str" cm="1">
        <f t="array" ref="M5">_xlfn.TEXTJOIN(", ", TRUE, IF(H5:K5=MAX(H5:K5), $H$1:$K$1, ""))</f>
        <v>A_Disease</v>
      </c>
    </row>
    <row r="6" spans="1:13">
      <c r="A6" s="1">
        <v>2007</v>
      </c>
      <c r="B6" s="1" t="s">
        <v>17</v>
      </c>
      <c r="C6" s="4">
        <v>0</v>
      </c>
      <c r="D6" s="4">
        <v>0</v>
      </c>
      <c r="E6" s="4">
        <v>0</v>
      </c>
      <c r="F6" s="4">
        <v>100</v>
      </c>
      <c r="G6" s="4" t="s">
        <v>18</v>
      </c>
      <c r="H6" s="4">
        <v>25</v>
      </c>
      <c r="I6" s="4">
        <v>25</v>
      </c>
      <c r="J6" s="4">
        <v>25</v>
      </c>
      <c r="K6" s="4">
        <v>25</v>
      </c>
      <c r="L6" s="2" t="str" cm="1">
        <f t="array" ref="L6">_xlfn.TEXTJOIN(", ", TRUE, IF(C6:F6=MAX(C6:F6), $C$1:$F$1, ""))</f>
        <v>Q_Symptom</v>
      </c>
      <c r="M6" s="2" t="str" cm="1">
        <f t="array" ref="M6">_xlfn.TEXTJOIN(", ", TRUE, IF(H6:K6=MAX(H6:K6), $H$1:$K$1, ""))</f>
        <v>A_Disease, A_Medical_Test, A_Medication, A_Symptom</v>
      </c>
    </row>
    <row r="7" spans="1:13">
      <c r="A7" s="1">
        <v>1829</v>
      </c>
      <c r="B7" s="1" t="s">
        <v>19</v>
      </c>
      <c r="C7" s="4">
        <v>0</v>
      </c>
      <c r="D7" s="4">
        <v>0</v>
      </c>
      <c r="E7" s="4">
        <v>0</v>
      </c>
      <c r="F7" s="4">
        <v>100</v>
      </c>
      <c r="G7" s="4" t="s">
        <v>20</v>
      </c>
      <c r="H7" s="4">
        <v>20</v>
      </c>
      <c r="I7" s="4">
        <v>20</v>
      </c>
      <c r="J7" s="4">
        <v>20</v>
      </c>
      <c r="K7" s="4">
        <v>40</v>
      </c>
      <c r="L7" s="2" t="str" cm="1">
        <f t="array" ref="L7">_xlfn.TEXTJOIN(", ", TRUE, IF(C7:F7=MAX(C7:F7), $C$1:$F$1, ""))</f>
        <v>Q_Symptom</v>
      </c>
      <c r="M7" s="2" t="str" cm="1">
        <f t="array" ref="M7">_xlfn.TEXTJOIN(", ", TRUE, IF(H7:K7=MAX(H7:K7), $H$1:$K$1, ""))</f>
        <v>A_Symptom</v>
      </c>
    </row>
    <row r="8" spans="1:13">
      <c r="A8" s="1">
        <v>1144</v>
      </c>
      <c r="B8" s="1" t="s">
        <v>21</v>
      </c>
      <c r="C8" s="4">
        <v>0</v>
      </c>
      <c r="D8" s="4">
        <v>0</v>
      </c>
      <c r="E8" s="4">
        <v>50</v>
      </c>
      <c r="F8" s="4">
        <v>50</v>
      </c>
      <c r="G8" s="4" t="s">
        <v>22</v>
      </c>
      <c r="H8" s="4">
        <v>0</v>
      </c>
      <c r="I8" s="4">
        <v>7.6923076923076898</v>
      </c>
      <c r="J8" s="4">
        <v>92.307692307692307</v>
      </c>
      <c r="K8" s="4">
        <v>0</v>
      </c>
      <c r="L8" s="2" t="str" cm="1">
        <f t="array" ref="L8">_xlfn.TEXTJOIN(", ", TRUE, IF(C8:F8=MAX(C8:F8), $C$1:$F$1, ""))</f>
        <v>Q_Medication, Q_Symptom</v>
      </c>
      <c r="M8" s="2" t="str" cm="1">
        <f t="array" ref="M8">_xlfn.TEXTJOIN(", ", TRUE, IF(H8:K8=MAX(H8:K8), $H$1:$K$1, ""))</f>
        <v>A_Medication</v>
      </c>
    </row>
    <row r="9" spans="1:13">
      <c r="A9" s="1">
        <v>840</v>
      </c>
      <c r="B9" s="1" t="s">
        <v>23</v>
      </c>
      <c r="C9" s="4">
        <v>0</v>
      </c>
      <c r="D9" s="4">
        <v>0</v>
      </c>
      <c r="E9" s="4">
        <v>0</v>
      </c>
      <c r="F9" s="4">
        <v>100</v>
      </c>
      <c r="G9" s="4" t="s">
        <v>24</v>
      </c>
      <c r="H9" s="4">
        <v>7.1428571428571397</v>
      </c>
      <c r="I9" s="4">
        <v>0</v>
      </c>
      <c r="J9" s="4">
        <v>78.571428571428498</v>
      </c>
      <c r="K9" s="4">
        <v>14.285714285714199</v>
      </c>
      <c r="L9" s="2" t="str" cm="1">
        <f t="array" ref="L9">_xlfn.TEXTJOIN(", ", TRUE, IF(C9:F9=MAX(C9:F9), $C$1:$F$1, ""))</f>
        <v>Q_Symptom</v>
      </c>
      <c r="M9" s="2" t="str" cm="1">
        <f t="array" ref="M9">_xlfn.TEXTJOIN(", ", TRUE, IF(H9:K9=MAX(H9:K9), $H$1:$K$1, ""))</f>
        <v>A_Medication</v>
      </c>
    </row>
    <row r="10" spans="1:13">
      <c r="A10" s="1">
        <v>4468</v>
      </c>
      <c r="B10" s="1" t="s">
        <v>25</v>
      </c>
      <c r="C10" s="4">
        <v>0</v>
      </c>
      <c r="D10" s="4">
        <v>0</v>
      </c>
      <c r="E10" s="4">
        <v>0</v>
      </c>
      <c r="F10" s="4">
        <v>100</v>
      </c>
      <c r="G10" s="4" t="s">
        <v>26</v>
      </c>
      <c r="H10" s="4">
        <v>0</v>
      </c>
      <c r="I10" s="4">
        <v>50</v>
      </c>
      <c r="J10" s="4">
        <v>0</v>
      </c>
      <c r="K10" s="4">
        <v>50</v>
      </c>
      <c r="L10" s="2" t="str" cm="1">
        <f t="array" ref="L10">_xlfn.TEXTJOIN(", ", TRUE, IF(C10:F10=MAX(C10:F10), $C$1:$F$1, ""))</f>
        <v>Q_Symptom</v>
      </c>
      <c r="M10" s="2" t="str" cm="1">
        <f t="array" ref="M10">_xlfn.TEXTJOIN(", ", TRUE, IF(H10:K10=MAX(H10:K10), $H$1:$K$1, ""))</f>
        <v>A_Medical_Test, A_Symptom</v>
      </c>
    </row>
    <row r="11" spans="1:13">
      <c r="A11" s="1">
        <v>713</v>
      </c>
      <c r="B11" s="1" t="s">
        <v>27</v>
      </c>
      <c r="C11" s="4">
        <v>0</v>
      </c>
      <c r="D11" s="4">
        <v>50</v>
      </c>
      <c r="E11" s="4">
        <v>50</v>
      </c>
      <c r="F11" s="4">
        <v>0</v>
      </c>
      <c r="G11" s="4" t="s">
        <v>28</v>
      </c>
      <c r="H11" s="4">
        <v>9.0909090909090899</v>
      </c>
      <c r="I11" s="4">
        <v>63.636363636363598</v>
      </c>
      <c r="J11" s="4">
        <v>18.181818181818102</v>
      </c>
      <c r="K11" s="4">
        <v>9.0909090909090899</v>
      </c>
      <c r="L11" s="2" t="str" cm="1">
        <f t="array" ref="L11">_xlfn.TEXTJOIN(", ", TRUE, IF(C11:F11=MAX(C11:F11), $C$1:$F$1, ""))</f>
        <v>Q_Medical_Test, Q_Medication</v>
      </c>
      <c r="M11" s="2" t="str" cm="1">
        <f t="array" ref="M11">_xlfn.TEXTJOIN(", ", TRUE, IF(H11:K11=MAX(H11:K11), $H$1:$K$1, ""))</f>
        <v>A_Medical_Test</v>
      </c>
    </row>
    <row r="12" spans="1:13">
      <c r="A12" s="1">
        <v>4838</v>
      </c>
      <c r="B12" s="1" t="s">
        <v>29</v>
      </c>
      <c r="C12" s="4">
        <v>0</v>
      </c>
      <c r="D12" s="4">
        <v>0</v>
      </c>
      <c r="E12" s="4">
        <v>0</v>
      </c>
      <c r="F12" s="4">
        <v>100</v>
      </c>
      <c r="G12" s="4" t="s">
        <v>30</v>
      </c>
      <c r="H12" s="4">
        <v>25</v>
      </c>
      <c r="I12" s="4">
        <v>0</v>
      </c>
      <c r="J12" s="4">
        <v>0</v>
      </c>
      <c r="K12" s="4">
        <v>75</v>
      </c>
      <c r="L12" s="2" t="str" cm="1">
        <f t="array" ref="L12">_xlfn.TEXTJOIN(", ", TRUE, IF(C12:F12=MAX(C12:F12), $C$1:$F$1, ""))</f>
        <v>Q_Symptom</v>
      </c>
      <c r="M12" s="2" t="str" cm="1">
        <f t="array" ref="M12">_xlfn.TEXTJOIN(", ", TRUE, IF(H12:K12=MAX(H12:K12), $H$1:$K$1, ""))</f>
        <v>A_Symptom</v>
      </c>
    </row>
    <row r="13" spans="1:13">
      <c r="A13" s="1">
        <v>3457</v>
      </c>
      <c r="B13" s="1" t="s">
        <v>31</v>
      </c>
      <c r="C13" s="4">
        <v>0</v>
      </c>
      <c r="D13" s="4">
        <v>0</v>
      </c>
      <c r="E13" s="4">
        <v>0</v>
      </c>
      <c r="F13" s="4">
        <v>100</v>
      </c>
      <c r="G13" s="4" t="s">
        <v>32</v>
      </c>
      <c r="H13" s="4">
        <v>0</v>
      </c>
      <c r="I13" s="4">
        <v>16.6666666666666</v>
      </c>
      <c r="J13" s="4">
        <v>16.6666666666666</v>
      </c>
      <c r="K13" s="4">
        <v>66.6666666666666</v>
      </c>
      <c r="L13" s="2" t="str" cm="1">
        <f t="array" ref="L13">_xlfn.TEXTJOIN(", ", TRUE, IF(C13:F13=MAX(C13:F13), $C$1:$F$1, ""))</f>
        <v>Q_Symptom</v>
      </c>
      <c r="M13" s="2" t="str" cm="1">
        <f t="array" ref="M13">_xlfn.TEXTJOIN(", ", TRUE, IF(H13:K13=MAX(H13:K13), $H$1:$K$1, ""))</f>
        <v>A_Symptom</v>
      </c>
    </row>
    <row r="14" spans="1:13">
      <c r="A14" s="1">
        <v>261</v>
      </c>
      <c r="B14" s="1" t="s">
        <v>33</v>
      </c>
      <c r="C14" s="4">
        <v>0</v>
      </c>
      <c r="D14" s="4">
        <v>0</v>
      </c>
      <c r="E14" s="4">
        <v>0</v>
      </c>
      <c r="F14" s="4">
        <v>100</v>
      </c>
      <c r="G14" s="4" t="s">
        <v>34</v>
      </c>
      <c r="H14" s="4">
        <v>14.285714285714199</v>
      </c>
      <c r="I14" s="4">
        <v>85.714285714285694</v>
      </c>
      <c r="J14" s="4">
        <v>0</v>
      </c>
      <c r="K14" s="4">
        <v>0</v>
      </c>
      <c r="L14" s="2" t="str" cm="1">
        <f t="array" ref="L14">_xlfn.TEXTJOIN(", ", TRUE, IF(C14:F14=MAX(C14:F14), $C$1:$F$1, ""))</f>
        <v>Q_Symptom</v>
      </c>
      <c r="M14" s="2" t="str" cm="1">
        <f t="array" ref="M14">_xlfn.TEXTJOIN(", ", TRUE, IF(H14:K14=MAX(H14:K14), $H$1:$K$1, ""))</f>
        <v>A_Medical_Test</v>
      </c>
    </row>
    <row r="15" spans="1:13">
      <c r="A15" s="1">
        <v>245</v>
      </c>
      <c r="B15" s="1" t="s">
        <v>35</v>
      </c>
      <c r="C15" s="4">
        <v>33.3333333333333</v>
      </c>
      <c r="D15" s="4">
        <v>66.6666666666666</v>
      </c>
      <c r="E15" s="4">
        <v>0</v>
      </c>
      <c r="F15" s="4">
        <v>0</v>
      </c>
      <c r="G15" s="4" t="s">
        <v>36</v>
      </c>
      <c r="H15" s="4">
        <v>10</v>
      </c>
      <c r="I15" s="4">
        <v>70</v>
      </c>
      <c r="J15" s="4">
        <v>0</v>
      </c>
      <c r="K15" s="4">
        <v>20</v>
      </c>
      <c r="L15" s="2" t="str" cm="1">
        <f t="array" ref="L15">_xlfn.TEXTJOIN(", ", TRUE, IF(C15:F15=MAX(C15:F15), $C$1:$F$1, ""))</f>
        <v>Q_Medical_Test</v>
      </c>
      <c r="M15" s="2" t="str" cm="1">
        <f t="array" ref="M15">_xlfn.TEXTJOIN(", ", TRUE, IF(H15:K15=MAX(H15:K15), $H$1:$K$1, ""))</f>
        <v>A_Medical_Test</v>
      </c>
    </row>
    <row r="16" spans="1:13">
      <c r="A16" s="1">
        <v>768</v>
      </c>
      <c r="B16" s="1" t="s">
        <v>37</v>
      </c>
      <c r="C16" s="4">
        <v>0</v>
      </c>
      <c r="D16" s="4">
        <v>0</v>
      </c>
      <c r="E16" s="4">
        <v>0</v>
      </c>
      <c r="F16" s="4">
        <v>100</v>
      </c>
      <c r="G16" s="4" t="s">
        <v>38</v>
      </c>
      <c r="H16" s="4">
        <v>0</v>
      </c>
      <c r="I16" s="4">
        <v>100</v>
      </c>
      <c r="J16" s="4">
        <v>0</v>
      </c>
      <c r="K16" s="4">
        <v>0</v>
      </c>
      <c r="L16" s="2" t="str" cm="1">
        <f t="array" ref="L16">_xlfn.TEXTJOIN(", ", TRUE, IF(C16:F16=MAX(C16:F16), $C$1:$F$1, ""))</f>
        <v>Q_Symptom</v>
      </c>
      <c r="M16" s="2" t="str" cm="1">
        <f t="array" ref="M16">_xlfn.TEXTJOIN(", ", TRUE, IF(H16:K16=MAX(H16:K16), $H$1:$K$1, ""))</f>
        <v>A_Medical_Test</v>
      </c>
    </row>
    <row r="17" spans="1:13">
      <c r="A17" s="1">
        <v>1792</v>
      </c>
      <c r="B17" s="1" t="s">
        <v>39</v>
      </c>
      <c r="C17" s="4">
        <v>0</v>
      </c>
      <c r="D17" s="4">
        <v>0</v>
      </c>
      <c r="E17" s="4">
        <v>0</v>
      </c>
      <c r="F17" s="4">
        <v>100</v>
      </c>
      <c r="G17" s="4" t="s">
        <v>40</v>
      </c>
      <c r="H17" s="4">
        <v>25</v>
      </c>
      <c r="I17" s="4">
        <v>25</v>
      </c>
      <c r="J17" s="4">
        <v>12.5</v>
      </c>
      <c r="K17" s="4">
        <v>37.5</v>
      </c>
      <c r="L17" s="2" t="str" cm="1">
        <f t="array" ref="L17">_xlfn.TEXTJOIN(", ", TRUE, IF(C17:F17=MAX(C17:F17), $C$1:$F$1, ""))</f>
        <v>Q_Symptom</v>
      </c>
      <c r="M17" s="2" t="str" cm="1">
        <f t="array" ref="M17">_xlfn.TEXTJOIN(", ", TRUE, IF(H17:K17=MAX(H17:K17), $H$1:$K$1, ""))</f>
        <v>A_Symptom</v>
      </c>
    </row>
    <row r="18" spans="1:13">
      <c r="A18" s="1">
        <v>1906</v>
      </c>
      <c r="B18" s="1" t="s">
        <v>41</v>
      </c>
      <c r="C18" s="4">
        <v>0</v>
      </c>
      <c r="D18" s="4">
        <v>0</v>
      </c>
      <c r="E18" s="4">
        <v>0</v>
      </c>
      <c r="F18" s="4">
        <v>100</v>
      </c>
      <c r="G18" s="4" t="s">
        <v>42</v>
      </c>
      <c r="H18" s="4">
        <v>100</v>
      </c>
      <c r="I18" s="4">
        <v>0</v>
      </c>
      <c r="J18" s="4">
        <v>0</v>
      </c>
      <c r="K18" s="4">
        <v>0</v>
      </c>
      <c r="L18" s="2" t="str" cm="1">
        <f t="array" ref="L18">_xlfn.TEXTJOIN(", ", TRUE, IF(C18:F18=MAX(C18:F18), $C$1:$F$1, ""))</f>
        <v>Q_Symptom</v>
      </c>
      <c r="M18" s="2" t="str" cm="1">
        <f t="array" ref="M18">_xlfn.TEXTJOIN(", ", TRUE, IF(H18:K18=MAX(H18:K18), $H$1:$K$1, ""))</f>
        <v>A_Disease</v>
      </c>
    </row>
    <row r="19" spans="1:13">
      <c r="A19" s="1">
        <v>4140</v>
      </c>
      <c r="B19" s="1" t="s">
        <v>43</v>
      </c>
      <c r="C19" s="4">
        <v>0</v>
      </c>
      <c r="D19" s="4">
        <v>0</v>
      </c>
      <c r="E19" s="4">
        <v>0</v>
      </c>
      <c r="F19" s="4">
        <v>100</v>
      </c>
      <c r="G19" s="4" t="s">
        <v>44</v>
      </c>
      <c r="H19" s="4">
        <v>25</v>
      </c>
      <c r="I19" s="4">
        <v>25</v>
      </c>
      <c r="J19" s="4">
        <v>50</v>
      </c>
      <c r="K19" s="4">
        <v>0</v>
      </c>
      <c r="L19" s="2" t="str" cm="1">
        <f t="array" ref="L19">_xlfn.TEXTJOIN(", ", TRUE, IF(C19:F19=MAX(C19:F19), $C$1:$F$1, ""))</f>
        <v>Q_Symptom</v>
      </c>
      <c r="M19" s="2" t="str" cm="1">
        <f t="array" ref="M19">_xlfn.TEXTJOIN(", ", TRUE, IF(H19:K19=MAX(H19:K19), $H$1:$K$1, ""))</f>
        <v>A_Medication</v>
      </c>
    </row>
    <row r="20" spans="1:13">
      <c r="A20" s="1">
        <v>4932</v>
      </c>
      <c r="B20" s="1" t="s">
        <v>45</v>
      </c>
      <c r="C20" s="4">
        <v>0</v>
      </c>
      <c r="D20" s="4">
        <v>0</v>
      </c>
      <c r="E20" s="4">
        <v>0</v>
      </c>
      <c r="F20" s="4">
        <v>100</v>
      </c>
      <c r="G20" s="4" t="s">
        <v>46</v>
      </c>
      <c r="H20" s="4">
        <v>50</v>
      </c>
      <c r="I20" s="4">
        <v>0</v>
      </c>
      <c r="J20" s="4">
        <v>0</v>
      </c>
      <c r="K20" s="4">
        <v>50</v>
      </c>
      <c r="L20" s="2" t="str" cm="1">
        <f t="array" ref="L20">_xlfn.TEXTJOIN(", ", TRUE, IF(C20:F20=MAX(C20:F20), $C$1:$F$1, ""))</f>
        <v>Q_Symptom</v>
      </c>
      <c r="M20" s="2" t="str" cm="1">
        <f t="array" ref="M20">_xlfn.TEXTJOIN(", ", TRUE, IF(H20:K20=MAX(H20:K20), $H$1:$K$1, ""))</f>
        <v>A_Disease, A_Symptom</v>
      </c>
    </row>
    <row r="21" spans="1:13">
      <c r="A21" s="1">
        <v>218</v>
      </c>
      <c r="B21" s="1" t="s">
        <v>47</v>
      </c>
      <c r="C21" s="4">
        <v>100</v>
      </c>
      <c r="D21" s="4">
        <v>0</v>
      </c>
      <c r="E21" s="4">
        <v>0</v>
      </c>
      <c r="F21" s="4">
        <v>0</v>
      </c>
      <c r="G21" s="4" t="s">
        <v>48</v>
      </c>
      <c r="H21" s="4">
        <v>0</v>
      </c>
      <c r="I21" s="4">
        <v>100</v>
      </c>
      <c r="J21" s="4">
        <v>0</v>
      </c>
      <c r="K21" s="4">
        <v>0</v>
      </c>
      <c r="L21" s="2" t="str" cm="1">
        <f t="array" ref="L21">_xlfn.TEXTJOIN(", ", TRUE, IF(C21:F21=MAX(C21:F21), $C$1:$F$1, ""))</f>
        <v>Q_Disease</v>
      </c>
      <c r="M21" s="2" t="str" cm="1">
        <f t="array" ref="M21">_xlfn.TEXTJOIN(", ", TRUE, IF(H21:K21=MAX(H21:K21), $H$1:$K$1, ""))</f>
        <v>A_Medical_Test</v>
      </c>
    </row>
    <row r="22" spans="1:13">
      <c r="A22" s="1">
        <v>4598</v>
      </c>
      <c r="B22" s="1" t="s">
        <v>49</v>
      </c>
      <c r="C22" s="4">
        <v>0</v>
      </c>
      <c r="D22" s="4">
        <v>0</v>
      </c>
      <c r="E22" s="4">
        <v>0</v>
      </c>
      <c r="F22" s="4">
        <v>100</v>
      </c>
      <c r="G22" s="4" t="s">
        <v>50</v>
      </c>
      <c r="H22" s="4">
        <v>0</v>
      </c>
      <c r="I22" s="4">
        <v>40</v>
      </c>
      <c r="J22" s="4">
        <v>20</v>
      </c>
      <c r="K22" s="4">
        <v>40</v>
      </c>
      <c r="L22" s="2" t="str" cm="1">
        <f t="array" ref="L22">_xlfn.TEXTJOIN(", ", TRUE, IF(C22:F22=MAX(C22:F22), $C$1:$F$1, ""))</f>
        <v>Q_Symptom</v>
      </c>
      <c r="M22" s="2" t="str" cm="1">
        <f t="array" ref="M22">_xlfn.TEXTJOIN(", ", TRUE, IF(H22:K22=MAX(H22:K22), $H$1:$K$1, ""))</f>
        <v>A_Medical_Test, A_Symptom</v>
      </c>
    </row>
    <row r="23" spans="1:13">
      <c r="A23" s="1">
        <v>1629</v>
      </c>
      <c r="B23" s="1" t="s">
        <v>51</v>
      </c>
      <c r="C23" s="4">
        <v>0</v>
      </c>
      <c r="D23" s="4">
        <v>0</v>
      </c>
      <c r="E23" s="4">
        <v>0</v>
      </c>
      <c r="F23" s="4">
        <v>100</v>
      </c>
      <c r="G23" s="4" t="s">
        <v>52</v>
      </c>
      <c r="H23" s="4">
        <v>14.285714285714199</v>
      </c>
      <c r="I23" s="4">
        <v>0</v>
      </c>
      <c r="J23" s="4">
        <v>0</v>
      </c>
      <c r="K23" s="4">
        <v>85.714285714285694</v>
      </c>
      <c r="L23" s="2" t="str" cm="1">
        <f t="array" ref="L23">_xlfn.TEXTJOIN(", ", TRUE, IF(C23:F23=MAX(C23:F23), $C$1:$F$1, ""))</f>
        <v>Q_Symptom</v>
      </c>
      <c r="M23" s="2" t="str" cm="1">
        <f t="array" ref="M23">_xlfn.TEXTJOIN(", ", TRUE, IF(H23:K23=MAX(H23:K23), $H$1:$K$1, ""))</f>
        <v>A_Symptom</v>
      </c>
    </row>
    <row r="24" spans="1:13">
      <c r="A24" s="1">
        <v>5324</v>
      </c>
      <c r="B24" s="1" t="s">
        <v>53</v>
      </c>
      <c r="C24" s="4">
        <v>0</v>
      </c>
      <c r="D24" s="4">
        <v>0</v>
      </c>
      <c r="E24" s="4">
        <v>0</v>
      </c>
      <c r="F24" s="4">
        <v>100</v>
      </c>
      <c r="G24" s="4" t="s">
        <v>54</v>
      </c>
      <c r="H24" s="4">
        <v>0</v>
      </c>
      <c r="I24" s="4">
        <v>100</v>
      </c>
      <c r="J24" s="4">
        <v>0</v>
      </c>
      <c r="K24" s="4">
        <v>0</v>
      </c>
      <c r="L24" s="2" t="str" cm="1">
        <f t="array" ref="L24">_xlfn.TEXTJOIN(", ", TRUE, IF(C24:F24=MAX(C24:F24), $C$1:$F$1, ""))</f>
        <v>Q_Symptom</v>
      </c>
      <c r="M24" s="2" t="str" cm="1">
        <f t="array" ref="M24">_xlfn.TEXTJOIN(", ", TRUE, IF(H24:K24=MAX(H24:K24), $H$1:$K$1, ""))</f>
        <v>A_Medical_Test</v>
      </c>
    </row>
    <row r="25" spans="1:13">
      <c r="A25" s="1">
        <v>4465</v>
      </c>
      <c r="B25" s="1" t="s">
        <v>55</v>
      </c>
      <c r="C25" s="4">
        <v>20</v>
      </c>
      <c r="D25" s="4">
        <v>0</v>
      </c>
      <c r="E25" s="4">
        <v>0</v>
      </c>
      <c r="F25" s="4">
        <v>80</v>
      </c>
      <c r="G25" s="4" t="s">
        <v>56</v>
      </c>
      <c r="H25" s="4">
        <v>50</v>
      </c>
      <c r="I25" s="4">
        <v>0</v>
      </c>
      <c r="J25" s="4">
        <v>0</v>
      </c>
      <c r="K25" s="4">
        <v>50</v>
      </c>
      <c r="L25" s="2" t="str" cm="1">
        <f t="array" ref="L25">_xlfn.TEXTJOIN(", ", TRUE, IF(C25:F25=MAX(C25:F25), $C$1:$F$1, ""))</f>
        <v>Q_Symptom</v>
      </c>
      <c r="M25" s="2" t="str" cm="1">
        <f t="array" ref="M25">_xlfn.TEXTJOIN(", ", TRUE, IF(H25:K25=MAX(H25:K25), $H$1:$K$1, ""))</f>
        <v>A_Disease, A_Symptom</v>
      </c>
    </row>
    <row r="26" spans="1:13">
      <c r="A26" s="1">
        <v>3437</v>
      </c>
      <c r="B26" s="1" t="s">
        <v>57</v>
      </c>
      <c r="C26" s="4">
        <v>0</v>
      </c>
      <c r="D26" s="4">
        <v>0</v>
      </c>
      <c r="E26" s="4">
        <v>0</v>
      </c>
      <c r="F26" s="4">
        <v>100</v>
      </c>
      <c r="G26" s="4" t="s">
        <v>58</v>
      </c>
      <c r="H26" s="4">
        <v>0</v>
      </c>
      <c r="I26" s="4">
        <v>66.6666666666666</v>
      </c>
      <c r="J26" s="4">
        <v>0</v>
      </c>
      <c r="K26" s="4">
        <v>33.3333333333333</v>
      </c>
      <c r="L26" s="2" t="str" cm="1">
        <f t="array" ref="L26">_xlfn.TEXTJOIN(", ", TRUE, IF(C26:F26=MAX(C26:F26), $C$1:$F$1, ""))</f>
        <v>Q_Symptom</v>
      </c>
      <c r="M26" s="2" t="str" cm="1">
        <f t="array" ref="M26">_xlfn.TEXTJOIN(", ", TRUE, IF(H26:K26=MAX(H26:K26), $H$1:$K$1, ""))</f>
        <v>A_Medical_Test</v>
      </c>
    </row>
    <row r="27" spans="1:13">
      <c r="A27" s="1">
        <v>1806</v>
      </c>
      <c r="B27" s="1" t="s">
        <v>59</v>
      </c>
      <c r="C27" s="4">
        <v>0</v>
      </c>
      <c r="D27" s="4">
        <v>0</v>
      </c>
      <c r="E27" s="4">
        <v>0</v>
      </c>
      <c r="F27" s="4">
        <v>100</v>
      </c>
      <c r="G27" s="4" t="s">
        <v>60</v>
      </c>
      <c r="H27" s="4">
        <v>66.6666666666666</v>
      </c>
      <c r="I27" s="4">
        <v>0</v>
      </c>
      <c r="J27" s="4">
        <v>0</v>
      </c>
      <c r="K27" s="4">
        <v>33.3333333333333</v>
      </c>
      <c r="L27" s="2" t="str" cm="1">
        <f t="array" ref="L27">_xlfn.TEXTJOIN(", ", TRUE, IF(C27:F27=MAX(C27:F27), $C$1:$F$1, ""))</f>
        <v>Q_Symptom</v>
      </c>
      <c r="M27" s="2" t="str" cm="1">
        <f t="array" ref="M27">_xlfn.TEXTJOIN(", ", TRUE, IF(H27:K27=MAX(H27:K27), $H$1:$K$1, ""))</f>
        <v>A_Disease</v>
      </c>
    </row>
    <row r="28" spans="1:13">
      <c r="A28" s="1">
        <v>3680</v>
      </c>
      <c r="B28" s="1" t="s">
        <v>61</v>
      </c>
      <c r="C28" s="4">
        <v>0</v>
      </c>
      <c r="D28" s="4">
        <v>0</v>
      </c>
      <c r="E28" s="4">
        <v>0</v>
      </c>
      <c r="F28" s="4">
        <v>100</v>
      </c>
      <c r="G28" s="4" t="s">
        <v>62</v>
      </c>
      <c r="H28" s="4">
        <v>40</v>
      </c>
      <c r="I28" s="4">
        <v>60</v>
      </c>
      <c r="J28" s="4">
        <v>0</v>
      </c>
      <c r="K28" s="4">
        <v>0</v>
      </c>
      <c r="L28" s="2" t="str" cm="1">
        <f t="array" ref="L28">_xlfn.TEXTJOIN(", ", TRUE, IF(C28:F28=MAX(C28:F28), $C$1:$F$1, ""))</f>
        <v>Q_Symptom</v>
      </c>
      <c r="M28" s="2" t="str" cm="1">
        <f t="array" ref="M28">_xlfn.TEXTJOIN(", ", TRUE, IF(H28:K28=MAX(H28:K28), $H$1:$K$1, ""))</f>
        <v>A_Medical_Test</v>
      </c>
    </row>
    <row r="29" spans="1:13">
      <c r="A29" s="1">
        <v>4828</v>
      </c>
      <c r="B29" s="1" t="s">
        <v>63</v>
      </c>
      <c r="C29" s="4">
        <v>0</v>
      </c>
      <c r="D29" s="4">
        <v>0</v>
      </c>
      <c r="E29" s="4">
        <v>0</v>
      </c>
      <c r="F29" s="4">
        <v>100</v>
      </c>
      <c r="G29" s="4" t="s">
        <v>64</v>
      </c>
      <c r="H29" s="4">
        <v>11.1111111111111</v>
      </c>
      <c r="I29" s="4">
        <v>0</v>
      </c>
      <c r="J29" s="4">
        <v>11.1111111111111</v>
      </c>
      <c r="K29" s="4">
        <v>77.7777777777777</v>
      </c>
      <c r="L29" s="2" t="str" cm="1">
        <f t="array" ref="L29">_xlfn.TEXTJOIN(", ", TRUE, IF(C29:F29=MAX(C29:F29), $C$1:$F$1, ""))</f>
        <v>Q_Symptom</v>
      </c>
      <c r="M29" s="2" t="str" cm="1">
        <f t="array" ref="M29">_xlfn.TEXTJOIN(", ", TRUE, IF(H29:K29=MAX(H29:K29), $H$1:$K$1, ""))</f>
        <v>A_Symptom</v>
      </c>
    </row>
    <row r="30" spans="1:13">
      <c r="A30" s="1">
        <v>2279</v>
      </c>
      <c r="B30" s="1" t="s">
        <v>65</v>
      </c>
      <c r="C30" s="4">
        <v>0</v>
      </c>
      <c r="D30" s="4">
        <v>0</v>
      </c>
      <c r="E30" s="4">
        <v>0</v>
      </c>
      <c r="F30" s="4">
        <v>100</v>
      </c>
      <c r="G30" s="4" t="s">
        <v>66</v>
      </c>
      <c r="H30" s="4">
        <v>0</v>
      </c>
      <c r="I30" s="4">
        <v>12.5</v>
      </c>
      <c r="J30" s="4">
        <v>0</v>
      </c>
      <c r="K30" s="4">
        <v>87.5</v>
      </c>
      <c r="L30" s="2" t="str" cm="1">
        <f t="array" ref="L30">_xlfn.TEXTJOIN(", ", TRUE, IF(C30:F30=MAX(C30:F30), $C$1:$F$1, ""))</f>
        <v>Q_Symptom</v>
      </c>
      <c r="M30" s="2" t="str" cm="1">
        <f t="array" ref="M30">_xlfn.TEXTJOIN(", ", TRUE, IF(H30:K30=MAX(H30:K30), $H$1:$K$1, ""))</f>
        <v>A_Symptom</v>
      </c>
    </row>
    <row r="31" spans="1:13">
      <c r="A31" s="1">
        <v>54</v>
      </c>
      <c r="B31" s="1" t="s">
        <v>67</v>
      </c>
      <c r="C31" s="4">
        <v>25</v>
      </c>
      <c r="D31" s="4">
        <v>25</v>
      </c>
      <c r="E31" s="4">
        <v>0</v>
      </c>
      <c r="F31" s="4">
        <v>50</v>
      </c>
      <c r="G31" s="4" t="s">
        <v>68</v>
      </c>
      <c r="H31" s="4">
        <v>14.285714285714199</v>
      </c>
      <c r="I31" s="4">
        <v>71.428571428571402</v>
      </c>
      <c r="J31" s="4">
        <v>0</v>
      </c>
      <c r="K31" s="4">
        <v>14.285714285714199</v>
      </c>
      <c r="L31" s="2" t="str" cm="1">
        <f t="array" ref="L31">_xlfn.TEXTJOIN(", ", TRUE, IF(C31:F31=MAX(C31:F31), $C$1:$F$1, ""))</f>
        <v>Q_Symptom</v>
      </c>
      <c r="M31" s="2" t="str" cm="1">
        <f t="array" ref="M31">_xlfn.TEXTJOIN(", ", TRUE, IF(H31:K31=MAX(H31:K31), $H$1:$K$1, ""))</f>
        <v>A_Medical_Test</v>
      </c>
    </row>
    <row r="32" spans="1:13">
      <c r="A32" s="1">
        <v>1308</v>
      </c>
      <c r="B32" s="1" t="s">
        <v>69</v>
      </c>
      <c r="C32" s="4">
        <v>50</v>
      </c>
      <c r="D32" s="4">
        <v>0</v>
      </c>
      <c r="E32" s="4">
        <v>0</v>
      </c>
      <c r="F32" s="4">
        <v>50</v>
      </c>
      <c r="G32" s="4" t="s">
        <v>70</v>
      </c>
      <c r="H32" s="4">
        <v>0</v>
      </c>
      <c r="I32" s="4">
        <v>0</v>
      </c>
      <c r="J32" s="4">
        <v>100</v>
      </c>
      <c r="K32" s="4">
        <v>0</v>
      </c>
      <c r="L32" s="2" t="str" cm="1">
        <f t="array" ref="L32">_xlfn.TEXTJOIN(", ", TRUE, IF(C32:F32=MAX(C32:F32), $C$1:$F$1, ""))</f>
        <v>Q_Disease, Q_Symptom</v>
      </c>
      <c r="M32" s="2" t="str" cm="1">
        <f t="array" ref="M32">_xlfn.TEXTJOIN(", ", TRUE, IF(H32:K32=MAX(H32:K32), $H$1:$K$1, ""))</f>
        <v>A_Medication</v>
      </c>
    </row>
    <row r="33" spans="1:13">
      <c r="A33" s="1">
        <v>3463</v>
      </c>
      <c r="B33" s="1" t="s">
        <v>71</v>
      </c>
      <c r="C33" s="4">
        <v>0</v>
      </c>
      <c r="D33" s="4">
        <v>0</v>
      </c>
      <c r="E33" s="4">
        <v>0</v>
      </c>
      <c r="F33" s="4">
        <v>100</v>
      </c>
      <c r="G33" s="4" t="s">
        <v>72</v>
      </c>
      <c r="H33" s="4">
        <v>25</v>
      </c>
      <c r="I33" s="4">
        <v>25</v>
      </c>
      <c r="J33" s="4">
        <v>0</v>
      </c>
      <c r="K33" s="4">
        <v>50</v>
      </c>
      <c r="L33" s="2" t="str" cm="1">
        <f t="array" ref="L33">_xlfn.TEXTJOIN(", ", TRUE, IF(C33:F33=MAX(C33:F33), $C$1:$F$1, ""))</f>
        <v>Q_Symptom</v>
      </c>
      <c r="M33" s="2" t="str" cm="1">
        <f t="array" ref="M33">_xlfn.TEXTJOIN(", ", TRUE, IF(H33:K33=MAX(H33:K33), $H$1:$K$1, ""))</f>
        <v>A_Symptom</v>
      </c>
    </row>
    <row r="34" spans="1:13">
      <c r="A34" s="1">
        <v>2788</v>
      </c>
      <c r="B34" s="1" t="s">
        <v>73</v>
      </c>
      <c r="C34" s="4">
        <v>0</v>
      </c>
      <c r="D34" s="4">
        <v>0</v>
      </c>
      <c r="E34" s="4">
        <v>0</v>
      </c>
      <c r="F34" s="4">
        <v>100</v>
      </c>
      <c r="G34" s="4" t="s">
        <v>74</v>
      </c>
      <c r="H34" s="4">
        <v>14.285714285714199</v>
      </c>
      <c r="I34" s="4">
        <v>28.571428571428498</v>
      </c>
      <c r="J34" s="4">
        <v>0</v>
      </c>
      <c r="K34" s="4">
        <v>57.142857142857103</v>
      </c>
      <c r="L34" s="2" t="str" cm="1">
        <f t="array" ref="L34">_xlfn.TEXTJOIN(", ", TRUE, IF(C34:F34=MAX(C34:F34), $C$1:$F$1, ""))</f>
        <v>Q_Symptom</v>
      </c>
      <c r="M34" s="2" t="str" cm="1">
        <f t="array" ref="M34">_xlfn.TEXTJOIN(", ", TRUE, IF(H34:K34=MAX(H34:K34), $H$1:$K$1, ""))</f>
        <v>A_Symptom</v>
      </c>
    </row>
    <row r="35" spans="1:13">
      <c r="A35" s="1">
        <v>2277</v>
      </c>
      <c r="B35" s="1" t="s">
        <v>75</v>
      </c>
      <c r="C35" s="4">
        <v>0</v>
      </c>
      <c r="D35" s="4">
        <v>0</v>
      </c>
      <c r="E35" s="4">
        <v>0</v>
      </c>
      <c r="F35" s="4">
        <v>100</v>
      </c>
      <c r="G35" s="4" t="s">
        <v>76</v>
      </c>
      <c r="H35" s="4">
        <v>0</v>
      </c>
      <c r="I35" s="4">
        <v>42.857142857142797</v>
      </c>
      <c r="J35" s="4">
        <v>0</v>
      </c>
      <c r="K35" s="4">
        <v>57.142857142857103</v>
      </c>
      <c r="L35" s="2" t="str" cm="1">
        <f t="array" ref="L35">_xlfn.TEXTJOIN(", ", TRUE, IF(C35:F35=MAX(C35:F35), $C$1:$F$1, ""))</f>
        <v>Q_Symptom</v>
      </c>
      <c r="M35" s="2" t="str" cm="1">
        <f t="array" ref="M35">_xlfn.TEXTJOIN(", ", TRUE, IF(H35:K35=MAX(H35:K35), $H$1:$K$1, ""))</f>
        <v>A_Symptom</v>
      </c>
    </row>
    <row r="36" spans="1:13">
      <c r="A36" s="1">
        <v>1274</v>
      </c>
      <c r="B36" s="1" t="s">
        <v>77</v>
      </c>
      <c r="C36" s="4">
        <v>0</v>
      </c>
      <c r="D36" s="4">
        <v>0</v>
      </c>
      <c r="E36" s="4">
        <v>0</v>
      </c>
      <c r="F36" s="4">
        <v>100</v>
      </c>
      <c r="G36" s="4" t="s">
        <v>78</v>
      </c>
      <c r="H36" s="4">
        <v>10</v>
      </c>
      <c r="I36" s="4">
        <v>0</v>
      </c>
      <c r="J36" s="4">
        <v>90</v>
      </c>
      <c r="K36" s="4">
        <v>0</v>
      </c>
      <c r="L36" s="2" t="str" cm="1">
        <f t="array" ref="L36">_xlfn.TEXTJOIN(", ", TRUE, IF(C36:F36=MAX(C36:F36), $C$1:$F$1, ""))</f>
        <v>Q_Symptom</v>
      </c>
      <c r="M36" s="2" t="str" cm="1">
        <f t="array" ref="M36">_xlfn.TEXTJOIN(", ", TRUE, IF(H36:K36=MAX(H36:K36), $H$1:$K$1, ""))</f>
        <v>A_Medication</v>
      </c>
    </row>
    <row r="37" spans="1:13">
      <c r="A37" s="1">
        <v>1764</v>
      </c>
      <c r="B37" s="1" t="s">
        <v>79</v>
      </c>
      <c r="C37" s="4">
        <v>0</v>
      </c>
      <c r="D37" s="4">
        <v>0</v>
      </c>
      <c r="E37" s="4">
        <v>0</v>
      </c>
      <c r="F37" s="4">
        <v>100</v>
      </c>
      <c r="G37" s="4" t="s">
        <v>80</v>
      </c>
      <c r="H37" s="4">
        <v>33.3333333333333</v>
      </c>
      <c r="I37" s="4">
        <v>66.6666666666666</v>
      </c>
      <c r="J37" s="4">
        <v>0</v>
      </c>
      <c r="K37" s="4">
        <v>0</v>
      </c>
      <c r="L37" s="2" t="str" cm="1">
        <f t="array" ref="L37">_xlfn.TEXTJOIN(", ", TRUE, IF(C37:F37=MAX(C37:F37), $C$1:$F$1, ""))</f>
        <v>Q_Symptom</v>
      </c>
      <c r="M37" s="2" t="str" cm="1">
        <f t="array" ref="M37">_xlfn.TEXTJOIN(", ", TRUE, IF(H37:K37=MAX(H37:K37), $H$1:$K$1, ""))</f>
        <v>A_Medical_Test</v>
      </c>
    </row>
    <row r="38" spans="1:13">
      <c r="A38" s="1">
        <v>2758</v>
      </c>
      <c r="B38" s="1" t="s">
        <v>81</v>
      </c>
      <c r="C38" s="4">
        <v>0</v>
      </c>
      <c r="D38" s="4">
        <v>0</v>
      </c>
      <c r="E38" s="4">
        <v>0</v>
      </c>
      <c r="F38" s="4">
        <v>100</v>
      </c>
      <c r="G38" s="4" t="s">
        <v>82</v>
      </c>
      <c r="H38" s="4">
        <v>0</v>
      </c>
      <c r="I38" s="4">
        <v>0</v>
      </c>
      <c r="J38" s="4">
        <v>0</v>
      </c>
      <c r="K38" s="4">
        <v>100</v>
      </c>
      <c r="L38" s="2" t="str" cm="1">
        <f t="array" ref="L38">_xlfn.TEXTJOIN(", ", TRUE, IF(C38:F38=MAX(C38:F38), $C$1:$F$1, ""))</f>
        <v>Q_Symptom</v>
      </c>
      <c r="M38" s="2" t="str" cm="1">
        <f t="array" ref="M38">_xlfn.TEXTJOIN(", ", TRUE, IF(H38:K38=MAX(H38:K38), $H$1:$K$1, ""))</f>
        <v>A_Symptom</v>
      </c>
    </row>
    <row r="39" spans="1:13">
      <c r="A39" s="1">
        <v>838</v>
      </c>
      <c r="B39" s="1" t="s">
        <v>83</v>
      </c>
      <c r="C39" s="4">
        <v>33.3333333333333</v>
      </c>
      <c r="D39" s="4">
        <v>0</v>
      </c>
      <c r="E39" s="4">
        <v>0</v>
      </c>
      <c r="F39" s="4">
        <v>66.6666666666666</v>
      </c>
      <c r="G39" s="4" t="s">
        <v>84</v>
      </c>
      <c r="H39" s="4">
        <v>25</v>
      </c>
      <c r="I39" s="4">
        <v>25</v>
      </c>
      <c r="J39" s="4">
        <v>50</v>
      </c>
      <c r="K39" s="4">
        <v>0</v>
      </c>
      <c r="L39" s="2" t="str" cm="1">
        <f t="array" ref="L39">_xlfn.TEXTJOIN(", ", TRUE, IF(C39:F39=MAX(C39:F39), $C$1:$F$1, ""))</f>
        <v>Q_Symptom</v>
      </c>
      <c r="M39" s="2" t="str" cm="1">
        <f t="array" ref="M39">_xlfn.TEXTJOIN(", ", TRUE, IF(H39:K39=MAX(H39:K39), $H$1:$K$1, ""))</f>
        <v>A_Medication</v>
      </c>
    </row>
    <row r="40" spans="1:13">
      <c r="A40" s="1">
        <v>760</v>
      </c>
      <c r="B40" s="1" t="s">
        <v>85</v>
      </c>
      <c r="C40" s="4">
        <v>0</v>
      </c>
      <c r="D40" s="4">
        <v>0</v>
      </c>
      <c r="E40" s="4">
        <v>0</v>
      </c>
      <c r="F40" s="4">
        <v>100</v>
      </c>
      <c r="G40" s="4" t="s">
        <v>86</v>
      </c>
      <c r="H40" s="4">
        <v>0</v>
      </c>
      <c r="I40" s="4">
        <v>70</v>
      </c>
      <c r="J40" s="4">
        <v>0</v>
      </c>
      <c r="K40" s="4">
        <v>30</v>
      </c>
      <c r="L40" s="2" t="str" cm="1">
        <f t="array" ref="L40">_xlfn.TEXTJOIN(", ", TRUE, IF(C40:F40=MAX(C40:F40), $C$1:$F$1, ""))</f>
        <v>Q_Symptom</v>
      </c>
      <c r="M40" s="2" t="str" cm="1">
        <f t="array" ref="M40">_xlfn.TEXTJOIN(", ", TRUE, IF(H40:K40=MAX(H40:K40), $H$1:$K$1, ""))</f>
        <v>A_Medical_Test</v>
      </c>
    </row>
    <row r="41" spans="1:13">
      <c r="A41" s="1">
        <v>3113</v>
      </c>
      <c r="B41" s="1" t="s">
        <v>87</v>
      </c>
      <c r="C41" s="4">
        <v>0</v>
      </c>
      <c r="D41" s="4">
        <v>0</v>
      </c>
      <c r="E41" s="4">
        <v>0</v>
      </c>
      <c r="F41" s="4">
        <v>100</v>
      </c>
      <c r="G41" s="4" t="s">
        <v>88</v>
      </c>
      <c r="H41" s="4">
        <v>14.285714285714199</v>
      </c>
      <c r="I41" s="4">
        <v>28.571428571428498</v>
      </c>
      <c r="J41" s="4">
        <v>0</v>
      </c>
      <c r="K41" s="4">
        <v>57.142857142857103</v>
      </c>
      <c r="L41" s="2" t="str" cm="1">
        <f t="array" ref="L41">_xlfn.TEXTJOIN(", ", TRUE, IF(C41:F41=MAX(C41:F41), $C$1:$F$1, ""))</f>
        <v>Q_Symptom</v>
      </c>
      <c r="M41" s="2" t="str" cm="1">
        <f t="array" ref="M41">_xlfn.TEXTJOIN(", ", TRUE, IF(H41:K41=MAX(H41:K41), $H$1:$K$1, ""))</f>
        <v>A_Symptom</v>
      </c>
    </row>
    <row r="42" spans="1:13">
      <c r="A42" s="1">
        <v>793</v>
      </c>
      <c r="B42" s="1" t="s">
        <v>89</v>
      </c>
      <c r="C42" s="4">
        <v>0</v>
      </c>
      <c r="D42" s="4">
        <v>0</v>
      </c>
      <c r="E42" s="4">
        <v>0</v>
      </c>
      <c r="F42" s="4">
        <v>100</v>
      </c>
      <c r="G42" s="4" t="s">
        <v>90</v>
      </c>
      <c r="H42" s="4">
        <v>14.285714285714199</v>
      </c>
      <c r="I42" s="4">
        <v>0</v>
      </c>
      <c r="J42" s="4">
        <v>57.142857142857103</v>
      </c>
      <c r="K42" s="4">
        <v>28.571428571428498</v>
      </c>
      <c r="L42" s="2" t="str" cm="1">
        <f t="array" ref="L42">_xlfn.TEXTJOIN(", ", TRUE, IF(C42:F42=MAX(C42:F42), $C$1:$F$1, ""))</f>
        <v>Q_Symptom</v>
      </c>
      <c r="M42" s="2" t="str" cm="1">
        <f t="array" ref="M42">_xlfn.TEXTJOIN(", ", TRUE, IF(H42:K42=MAX(H42:K42), $H$1:$K$1, ""))</f>
        <v>A_Medication</v>
      </c>
    </row>
    <row r="43" spans="1:13">
      <c r="A43" s="1">
        <v>2941</v>
      </c>
      <c r="B43" s="1" t="s">
        <v>91</v>
      </c>
      <c r="C43" s="4">
        <v>0</v>
      </c>
      <c r="D43" s="4">
        <v>0</v>
      </c>
      <c r="E43" s="4">
        <v>0</v>
      </c>
      <c r="F43" s="4">
        <v>100</v>
      </c>
      <c r="G43" s="4" t="s">
        <v>92</v>
      </c>
      <c r="H43" s="4">
        <v>50</v>
      </c>
      <c r="I43" s="4">
        <v>50</v>
      </c>
      <c r="J43" s="4">
        <v>0</v>
      </c>
      <c r="K43" s="4">
        <v>0</v>
      </c>
      <c r="L43" s="2" t="str" cm="1">
        <f t="array" ref="L43">_xlfn.TEXTJOIN(", ", TRUE, IF(C43:F43=MAX(C43:F43), $C$1:$F$1, ""))</f>
        <v>Q_Symptom</v>
      </c>
      <c r="M43" s="2" t="str" cm="1">
        <f t="array" ref="M43">_xlfn.TEXTJOIN(", ", TRUE, IF(H43:K43=MAX(H43:K43), $H$1:$K$1, ""))</f>
        <v>A_Disease, A_Medical_Test</v>
      </c>
    </row>
    <row r="44" spans="1:13">
      <c r="A44" s="1">
        <v>2818</v>
      </c>
      <c r="B44" s="1" t="s">
        <v>93</v>
      </c>
      <c r="C44" s="4">
        <v>0</v>
      </c>
      <c r="D44" s="4">
        <v>0</v>
      </c>
      <c r="E44" s="4">
        <v>0</v>
      </c>
      <c r="F44" s="4">
        <v>100</v>
      </c>
      <c r="G44" s="4" t="s">
        <v>94</v>
      </c>
      <c r="H44" s="4">
        <v>0</v>
      </c>
      <c r="I44" s="4">
        <v>100</v>
      </c>
      <c r="J44" s="4">
        <v>0</v>
      </c>
      <c r="K44" s="4">
        <v>0</v>
      </c>
      <c r="L44" s="2" t="str" cm="1">
        <f t="array" ref="L44">_xlfn.TEXTJOIN(", ", TRUE, IF(C44:F44=MAX(C44:F44), $C$1:$F$1, ""))</f>
        <v>Q_Symptom</v>
      </c>
      <c r="M44" s="2" t="str" cm="1">
        <f t="array" ref="M44">_xlfn.TEXTJOIN(", ", TRUE, IF(H44:K44=MAX(H44:K44), $H$1:$K$1, ""))</f>
        <v>A_Medical_Test</v>
      </c>
    </row>
    <row r="45" spans="1:13">
      <c r="A45" s="1">
        <v>4946</v>
      </c>
      <c r="B45" s="1" t="s">
        <v>95</v>
      </c>
      <c r="C45" s="4">
        <v>0</v>
      </c>
      <c r="D45" s="4">
        <v>0</v>
      </c>
      <c r="E45" s="4">
        <v>0</v>
      </c>
      <c r="F45" s="4">
        <v>100</v>
      </c>
      <c r="G45" s="4" t="s">
        <v>96</v>
      </c>
      <c r="H45" s="4">
        <v>100</v>
      </c>
      <c r="I45" s="4">
        <v>0</v>
      </c>
      <c r="J45" s="4">
        <v>0</v>
      </c>
      <c r="K45" s="4">
        <v>0</v>
      </c>
      <c r="L45" s="2" t="str" cm="1">
        <f t="array" ref="L45">_xlfn.TEXTJOIN(", ", TRUE, IF(C45:F45=MAX(C45:F45), $C$1:$F$1, ""))</f>
        <v>Q_Symptom</v>
      </c>
      <c r="M45" s="2" t="str" cm="1">
        <f t="array" ref="M45">_xlfn.TEXTJOIN(", ", TRUE, IF(H45:K45=MAX(H45:K45), $H$1:$K$1, ""))</f>
        <v>A_Disease</v>
      </c>
    </row>
    <row r="46" spans="1:13">
      <c r="A46" s="1">
        <v>2167</v>
      </c>
      <c r="B46" s="1" t="s">
        <v>97</v>
      </c>
      <c r="C46" s="4">
        <v>0</v>
      </c>
      <c r="D46" s="4">
        <v>0</v>
      </c>
      <c r="E46" s="4">
        <v>0</v>
      </c>
      <c r="F46" s="4">
        <v>100</v>
      </c>
      <c r="G46" s="4" t="s">
        <v>98</v>
      </c>
      <c r="H46" s="4">
        <v>0</v>
      </c>
      <c r="I46" s="4">
        <v>0</v>
      </c>
      <c r="J46" s="4">
        <v>25</v>
      </c>
      <c r="K46" s="4">
        <v>75</v>
      </c>
      <c r="L46" s="2" t="str" cm="1">
        <f t="array" ref="L46">_xlfn.TEXTJOIN(", ", TRUE, IF(C46:F46=MAX(C46:F46), $C$1:$F$1, ""))</f>
        <v>Q_Symptom</v>
      </c>
      <c r="M46" s="2" t="str" cm="1">
        <f t="array" ref="M46">_xlfn.TEXTJOIN(", ", TRUE, IF(H46:K46=MAX(H46:K46), $H$1:$K$1, ""))</f>
        <v>A_Symptom</v>
      </c>
    </row>
    <row r="47" spans="1:13">
      <c r="A47" s="1">
        <v>356</v>
      </c>
      <c r="B47" s="1" t="s">
        <v>99</v>
      </c>
      <c r="C47" s="4">
        <v>100</v>
      </c>
      <c r="D47" s="4">
        <v>0</v>
      </c>
      <c r="E47" s="4">
        <v>0</v>
      </c>
      <c r="F47" s="4">
        <v>0</v>
      </c>
      <c r="G47" s="4" t="s">
        <v>100</v>
      </c>
      <c r="H47" s="4">
        <v>0</v>
      </c>
      <c r="I47" s="4">
        <v>100</v>
      </c>
      <c r="J47" s="4">
        <v>0</v>
      </c>
      <c r="K47" s="4">
        <v>0</v>
      </c>
      <c r="L47" s="2" t="str" cm="1">
        <f t="array" ref="L47">_xlfn.TEXTJOIN(", ", TRUE, IF(C47:F47=MAX(C47:F47), $C$1:$F$1, ""))</f>
        <v>Q_Disease</v>
      </c>
      <c r="M47" s="2" t="str" cm="1">
        <f t="array" ref="M47">_xlfn.TEXTJOIN(", ", TRUE, IF(H47:K47=MAX(H47:K47), $H$1:$K$1, ""))</f>
        <v>A_Medical_Test</v>
      </c>
    </row>
    <row r="48" spans="1:13">
      <c r="A48" s="1">
        <v>3764</v>
      </c>
      <c r="B48" s="1" t="s">
        <v>101</v>
      </c>
      <c r="C48" s="4">
        <v>0</v>
      </c>
      <c r="D48" s="4">
        <v>0</v>
      </c>
      <c r="E48" s="4">
        <v>0</v>
      </c>
      <c r="F48" s="4">
        <v>100</v>
      </c>
      <c r="G48" s="4" t="s">
        <v>102</v>
      </c>
      <c r="H48" s="4">
        <v>0</v>
      </c>
      <c r="I48" s="4">
        <v>0</v>
      </c>
      <c r="J48" s="4">
        <v>0</v>
      </c>
      <c r="K48" s="4">
        <v>100</v>
      </c>
      <c r="L48" s="2" t="str" cm="1">
        <f t="array" ref="L48">_xlfn.TEXTJOIN(", ", TRUE, IF(C48:F48=MAX(C48:F48), $C$1:$F$1, ""))</f>
        <v>Q_Symptom</v>
      </c>
      <c r="M48" s="2" t="str" cm="1">
        <f t="array" ref="M48">_xlfn.TEXTJOIN(", ", TRUE, IF(H48:K48=MAX(H48:K48), $H$1:$K$1, ""))</f>
        <v>A_Symptom</v>
      </c>
    </row>
    <row r="49" spans="1:13">
      <c r="A49" s="1">
        <v>4393</v>
      </c>
      <c r="B49" s="1" t="s">
        <v>103</v>
      </c>
      <c r="C49" s="4">
        <v>0</v>
      </c>
      <c r="D49" s="4">
        <v>0</v>
      </c>
      <c r="E49" s="4">
        <v>0</v>
      </c>
      <c r="F49" s="4">
        <v>100</v>
      </c>
      <c r="G49" s="4" t="s">
        <v>104</v>
      </c>
      <c r="H49" s="4">
        <v>40</v>
      </c>
      <c r="I49" s="4">
        <v>0</v>
      </c>
      <c r="J49" s="4">
        <v>20</v>
      </c>
      <c r="K49" s="4">
        <v>40</v>
      </c>
      <c r="L49" s="2" t="str" cm="1">
        <f t="array" ref="L49">_xlfn.TEXTJOIN(", ", TRUE, IF(C49:F49=MAX(C49:F49), $C$1:$F$1, ""))</f>
        <v>Q_Symptom</v>
      </c>
      <c r="M49" s="2" t="str" cm="1">
        <f t="array" ref="M49">_xlfn.TEXTJOIN(", ", TRUE, IF(H49:K49=MAX(H49:K49), $H$1:$K$1, ""))</f>
        <v>A_Disease, A_Symptom</v>
      </c>
    </row>
    <row r="50" spans="1:13">
      <c r="A50" s="1">
        <v>1023</v>
      </c>
      <c r="B50" s="1" t="s">
        <v>105</v>
      </c>
      <c r="C50" s="4">
        <v>33.3333333333333</v>
      </c>
      <c r="D50" s="4">
        <v>0</v>
      </c>
      <c r="E50" s="4">
        <v>0</v>
      </c>
      <c r="F50" s="4">
        <v>66.6666666666666</v>
      </c>
      <c r="G50" s="4" t="s">
        <v>106</v>
      </c>
      <c r="H50" s="4">
        <v>6.6666666666666599</v>
      </c>
      <c r="I50" s="4">
        <v>6.6666666666666599</v>
      </c>
      <c r="J50" s="4">
        <v>80</v>
      </c>
      <c r="K50" s="4">
        <v>6.6666666666666599</v>
      </c>
      <c r="L50" s="2" t="str" cm="1">
        <f t="array" ref="L50">_xlfn.TEXTJOIN(", ", TRUE, IF(C50:F50=MAX(C50:F50), $C$1:$F$1, ""))</f>
        <v>Q_Symptom</v>
      </c>
      <c r="M50" s="2" t="str" cm="1">
        <f t="array" ref="M50">_xlfn.TEXTJOIN(", ", TRUE, IF(H50:K50=MAX(H50:K50), $H$1:$K$1, ""))</f>
        <v>A_Medication</v>
      </c>
    </row>
    <row r="51" spans="1:13">
      <c r="A51" s="1">
        <v>3101</v>
      </c>
      <c r="B51" s="1" t="s">
        <v>107</v>
      </c>
      <c r="C51" s="4">
        <v>0</v>
      </c>
      <c r="D51" s="4">
        <v>0</v>
      </c>
      <c r="E51" s="4">
        <v>0</v>
      </c>
      <c r="F51" s="4">
        <v>100</v>
      </c>
      <c r="G51" s="4" t="s">
        <v>108</v>
      </c>
      <c r="H51" s="4">
        <v>33.3333333333333</v>
      </c>
      <c r="I51" s="4">
        <v>66.6666666666666</v>
      </c>
      <c r="J51" s="4">
        <v>0</v>
      </c>
      <c r="K51" s="4">
        <v>0</v>
      </c>
      <c r="L51" s="2" t="str" cm="1">
        <f t="array" ref="L51">_xlfn.TEXTJOIN(", ", TRUE, IF(C51:F51=MAX(C51:F51), $C$1:$F$1, ""))</f>
        <v>Q_Symptom</v>
      </c>
      <c r="M51" s="2" t="str" cm="1">
        <f t="array" ref="M51">_xlfn.TEXTJOIN(", ", TRUE, IF(H51:K51=MAX(H51:K51), $H$1:$K$1, ""))</f>
        <v>A_Medical_Test</v>
      </c>
    </row>
    <row r="52" spans="1:13">
      <c r="A52" s="1">
        <v>646</v>
      </c>
      <c r="B52" s="1" t="s">
        <v>109</v>
      </c>
      <c r="C52" s="4">
        <v>0</v>
      </c>
      <c r="D52" s="4">
        <v>33.3333333333333</v>
      </c>
      <c r="E52" s="4">
        <v>0</v>
      </c>
      <c r="F52" s="4">
        <v>66.6666666666666</v>
      </c>
      <c r="G52" s="4" t="s">
        <v>110</v>
      </c>
      <c r="H52" s="4">
        <v>0</v>
      </c>
      <c r="I52" s="4">
        <v>88.8888888888888</v>
      </c>
      <c r="J52" s="4">
        <v>0</v>
      </c>
      <c r="K52" s="4">
        <v>11.1111111111111</v>
      </c>
      <c r="L52" s="2" t="str" cm="1">
        <f t="array" ref="L52">_xlfn.TEXTJOIN(", ", TRUE, IF(C52:F52=MAX(C52:F52), $C$1:$F$1, ""))</f>
        <v>Q_Symptom</v>
      </c>
      <c r="M52" s="2" t="str" cm="1">
        <f t="array" ref="M52">_xlfn.TEXTJOIN(", ", TRUE, IF(H52:K52=MAX(H52:K52), $H$1:$K$1, ""))</f>
        <v>A_Medical_Test</v>
      </c>
    </row>
    <row r="53" spans="1:13">
      <c r="A53" s="1">
        <v>4523</v>
      </c>
      <c r="B53" s="1" t="s">
        <v>111</v>
      </c>
      <c r="C53" s="4">
        <v>0</v>
      </c>
      <c r="D53" s="4">
        <v>0</v>
      </c>
      <c r="E53" s="4">
        <v>0</v>
      </c>
      <c r="F53" s="4">
        <v>100</v>
      </c>
      <c r="G53" s="4" t="s">
        <v>112</v>
      </c>
      <c r="H53" s="4">
        <v>0</v>
      </c>
      <c r="I53" s="4">
        <v>33.3333333333333</v>
      </c>
      <c r="J53" s="4">
        <v>0</v>
      </c>
      <c r="K53" s="4">
        <v>66.6666666666666</v>
      </c>
      <c r="L53" s="2" t="str" cm="1">
        <f t="array" ref="L53">_xlfn.TEXTJOIN(", ", TRUE, IF(C53:F53=MAX(C53:F53), $C$1:$F$1, ""))</f>
        <v>Q_Symptom</v>
      </c>
      <c r="M53" s="2" t="str" cm="1">
        <f t="array" ref="M53">_xlfn.TEXTJOIN(", ", TRUE, IF(H53:K53=MAX(H53:K53), $H$1:$K$1, ""))</f>
        <v>A_Symptom</v>
      </c>
    </row>
    <row r="54" spans="1:13">
      <c r="A54" s="1">
        <v>2402</v>
      </c>
      <c r="B54" s="1" t="s">
        <v>113</v>
      </c>
      <c r="C54" s="4">
        <v>0</v>
      </c>
      <c r="D54" s="4">
        <v>0</v>
      </c>
      <c r="E54" s="4">
        <v>0</v>
      </c>
      <c r="F54" s="4">
        <v>100</v>
      </c>
      <c r="G54" s="4" t="s">
        <v>114</v>
      </c>
      <c r="H54" s="4">
        <v>16.6666666666666</v>
      </c>
      <c r="I54" s="4">
        <v>0</v>
      </c>
      <c r="J54" s="4">
        <v>0</v>
      </c>
      <c r="K54" s="4">
        <v>83.3333333333333</v>
      </c>
      <c r="L54" s="2" t="str" cm="1">
        <f t="array" ref="L54">_xlfn.TEXTJOIN(", ", TRUE, IF(C54:F54=MAX(C54:F54), $C$1:$F$1, ""))</f>
        <v>Q_Symptom</v>
      </c>
      <c r="M54" s="2" t="str" cm="1">
        <f t="array" ref="M54">_xlfn.TEXTJOIN(", ", TRUE, IF(H54:K54=MAX(H54:K54), $H$1:$K$1, ""))</f>
        <v>A_Symptom</v>
      </c>
    </row>
    <row r="55" spans="1:13">
      <c r="A55" s="1">
        <v>5150</v>
      </c>
      <c r="B55" s="1" t="s">
        <v>115</v>
      </c>
      <c r="C55" s="4">
        <v>0</v>
      </c>
      <c r="D55" s="4">
        <v>0</v>
      </c>
      <c r="E55" s="4">
        <v>0</v>
      </c>
      <c r="F55" s="4">
        <v>100</v>
      </c>
      <c r="G55" s="4" t="s">
        <v>116</v>
      </c>
      <c r="H55" s="4">
        <v>50</v>
      </c>
      <c r="I55" s="4">
        <v>0</v>
      </c>
      <c r="J55" s="4">
        <v>25</v>
      </c>
      <c r="K55" s="4">
        <v>25</v>
      </c>
      <c r="L55" s="2" t="str" cm="1">
        <f t="array" ref="L55">_xlfn.TEXTJOIN(", ", TRUE, IF(C55:F55=MAX(C55:F55), $C$1:$F$1, ""))</f>
        <v>Q_Symptom</v>
      </c>
      <c r="M55" s="2" t="str" cm="1">
        <f t="array" ref="M55">_xlfn.TEXTJOIN(", ", TRUE, IF(H55:K55=MAX(H55:K55), $H$1:$K$1, ""))</f>
        <v>A_Disease</v>
      </c>
    </row>
    <row r="56" spans="1:13">
      <c r="A56" s="1">
        <v>5067</v>
      </c>
      <c r="B56" s="1" t="s">
        <v>117</v>
      </c>
      <c r="C56" s="4">
        <v>0</v>
      </c>
      <c r="D56" s="4">
        <v>0</v>
      </c>
      <c r="E56" s="4">
        <v>0</v>
      </c>
      <c r="F56" s="4">
        <v>100</v>
      </c>
      <c r="G56" s="4" t="s">
        <v>118</v>
      </c>
      <c r="H56" s="4">
        <v>50</v>
      </c>
      <c r="I56" s="4">
        <v>25</v>
      </c>
      <c r="J56" s="4">
        <v>0</v>
      </c>
      <c r="K56" s="4">
        <v>25</v>
      </c>
      <c r="L56" s="2" t="str" cm="1">
        <f t="array" ref="L56">_xlfn.TEXTJOIN(", ", TRUE, IF(C56:F56=MAX(C56:F56), $C$1:$F$1, ""))</f>
        <v>Q_Symptom</v>
      </c>
      <c r="M56" s="2" t="str" cm="1">
        <f t="array" ref="M56">_xlfn.TEXTJOIN(", ", TRUE, IF(H56:K56=MAX(H56:K56), $H$1:$K$1, ""))</f>
        <v>A_Disease</v>
      </c>
    </row>
    <row r="57" spans="1:13">
      <c r="A57" s="1">
        <v>2963</v>
      </c>
      <c r="B57" s="1" t="s">
        <v>119</v>
      </c>
      <c r="C57" s="4">
        <v>0</v>
      </c>
      <c r="D57" s="4">
        <v>0</v>
      </c>
      <c r="E57" s="4">
        <v>0</v>
      </c>
      <c r="F57" s="4">
        <v>100</v>
      </c>
      <c r="G57" s="4" t="s">
        <v>120</v>
      </c>
      <c r="H57" s="4">
        <v>0</v>
      </c>
      <c r="I57" s="4">
        <v>0</v>
      </c>
      <c r="J57" s="4">
        <v>0</v>
      </c>
      <c r="K57" s="4">
        <v>100</v>
      </c>
      <c r="L57" s="2" t="str" cm="1">
        <f t="array" ref="L57">_xlfn.TEXTJOIN(", ", TRUE, IF(C57:F57=MAX(C57:F57), $C$1:$F$1, ""))</f>
        <v>Q_Symptom</v>
      </c>
      <c r="M57" s="2" t="str" cm="1">
        <f t="array" ref="M57">_xlfn.TEXTJOIN(", ", TRUE, IF(H57:K57=MAX(H57:K57), $H$1:$K$1, ""))</f>
        <v>A_Symptom</v>
      </c>
    </row>
    <row r="58" spans="1:13">
      <c r="A58" s="1">
        <v>4730</v>
      </c>
      <c r="B58" s="1" t="s">
        <v>121</v>
      </c>
      <c r="C58" s="4">
        <v>0</v>
      </c>
      <c r="D58" s="4">
        <v>0</v>
      </c>
      <c r="E58" s="4">
        <v>0</v>
      </c>
      <c r="F58" s="4">
        <v>100</v>
      </c>
      <c r="G58" s="4" t="s">
        <v>122</v>
      </c>
      <c r="H58" s="4">
        <v>0</v>
      </c>
      <c r="I58" s="4">
        <v>0</v>
      </c>
      <c r="J58" s="4">
        <v>0</v>
      </c>
      <c r="K58" s="4">
        <v>100</v>
      </c>
      <c r="L58" s="2" t="str" cm="1">
        <f t="array" ref="L58">_xlfn.TEXTJOIN(", ", TRUE, IF(C58:F58=MAX(C58:F58), $C$1:$F$1, ""))</f>
        <v>Q_Symptom</v>
      </c>
      <c r="M58" s="2" t="str" cm="1">
        <f t="array" ref="M58">_xlfn.TEXTJOIN(", ", TRUE, IF(H58:K58=MAX(H58:K58), $H$1:$K$1, ""))</f>
        <v>A_Symptom</v>
      </c>
    </row>
    <row r="59" spans="1:13">
      <c r="A59" s="1">
        <v>1576</v>
      </c>
      <c r="B59" s="1" t="s">
        <v>123</v>
      </c>
      <c r="C59" s="4">
        <v>0</v>
      </c>
      <c r="D59" s="4">
        <v>0</v>
      </c>
      <c r="E59" s="4">
        <v>0</v>
      </c>
      <c r="F59" s="4">
        <v>100</v>
      </c>
      <c r="G59" s="4" t="s">
        <v>124</v>
      </c>
      <c r="H59" s="4">
        <v>22.2222222222222</v>
      </c>
      <c r="I59" s="4">
        <v>11.1111111111111</v>
      </c>
      <c r="J59" s="4">
        <v>11.1111111111111</v>
      </c>
      <c r="K59" s="4">
        <v>55.5555555555555</v>
      </c>
      <c r="L59" s="2" t="str" cm="1">
        <f t="array" ref="L59">_xlfn.TEXTJOIN(", ", TRUE, IF(C59:F59=MAX(C59:F59), $C$1:$F$1, ""))</f>
        <v>Q_Symptom</v>
      </c>
      <c r="M59" s="2" t="str" cm="1">
        <f t="array" ref="M59">_xlfn.TEXTJOIN(", ", TRUE, IF(H59:K59=MAX(H59:K59), $H$1:$K$1, ""))</f>
        <v>A_Symptom</v>
      </c>
    </row>
    <row r="60" spans="1:13">
      <c r="A60" s="1">
        <v>570</v>
      </c>
      <c r="B60" s="1" t="s">
        <v>125</v>
      </c>
      <c r="C60" s="4">
        <v>20</v>
      </c>
      <c r="D60" s="4">
        <v>20</v>
      </c>
      <c r="E60" s="4">
        <v>0</v>
      </c>
      <c r="F60" s="4">
        <v>60</v>
      </c>
      <c r="G60" s="4" t="s">
        <v>126</v>
      </c>
      <c r="H60" s="4">
        <v>25</v>
      </c>
      <c r="I60" s="4">
        <v>75</v>
      </c>
      <c r="J60" s="4">
        <v>0</v>
      </c>
      <c r="K60" s="4">
        <v>0</v>
      </c>
      <c r="L60" s="2" t="str" cm="1">
        <f t="array" ref="L60">_xlfn.TEXTJOIN(", ", TRUE, IF(C60:F60=MAX(C60:F60), $C$1:$F$1, ""))</f>
        <v>Q_Symptom</v>
      </c>
      <c r="M60" s="2" t="str" cm="1">
        <f t="array" ref="M60">_xlfn.TEXTJOIN(", ", TRUE, IF(H60:K60=MAX(H60:K60), $H$1:$K$1, ""))</f>
        <v>A_Medical_Test</v>
      </c>
    </row>
    <row r="61" spans="1:13">
      <c r="A61" s="1">
        <v>376</v>
      </c>
      <c r="B61" s="1" t="s">
        <v>127</v>
      </c>
      <c r="C61" s="4">
        <v>0</v>
      </c>
      <c r="D61" s="4">
        <v>0</v>
      </c>
      <c r="E61" s="4">
        <v>0</v>
      </c>
      <c r="F61" s="4">
        <v>100</v>
      </c>
      <c r="G61" s="4" t="s">
        <v>128</v>
      </c>
      <c r="H61" s="4">
        <v>12.5</v>
      </c>
      <c r="I61" s="4">
        <v>87.5</v>
      </c>
      <c r="J61" s="4">
        <v>0</v>
      </c>
      <c r="K61" s="4">
        <v>0</v>
      </c>
      <c r="L61" s="2" t="str" cm="1">
        <f t="array" ref="L61">_xlfn.TEXTJOIN(", ", TRUE, IF(C61:F61=MAX(C61:F61), $C$1:$F$1, ""))</f>
        <v>Q_Symptom</v>
      </c>
      <c r="M61" s="2" t="str" cm="1">
        <f t="array" ref="M61">_xlfn.TEXTJOIN(", ", TRUE, IF(H61:K61=MAX(H61:K61), $H$1:$K$1, ""))</f>
        <v>A_Medical_Test</v>
      </c>
    </row>
    <row r="62" spans="1:13">
      <c r="A62" s="1">
        <v>5418</v>
      </c>
      <c r="B62" s="1" t="s">
        <v>129</v>
      </c>
      <c r="C62" s="4">
        <v>0</v>
      </c>
      <c r="D62" s="4">
        <v>0</v>
      </c>
      <c r="E62" s="4">
        <v>0</v>
      </c>
      <c r="F62" s="4">
        <v>100</v>
      </c>
      <c r="G62" s="4" t="s">
        <v>130</v>
      </c>
      <c r="H62" s="4">
        <v>0</v>
      </c>
      <c r="I62" s="4">
        <v>0</v>
      </c>
      <c r="J62" s="4">
        <v>0</v>
      </c>
      <c r="K62" s="4">
        <v>100</v>
      </c>
      <c r="L62" s="2" t="str" cm="1">
        <f t="array" ref="L62">_xlfn.TEXTJOIN(", ", TRUE, IF(C62:F62=MAX(C62:F62), $C$1:$F$1, ""))</f>
        <v>Q_Symptom</v>
      </c>
      <c r="M62" s="2" t="str" cm="1">
        <f t="array" ref="M62">_xlfn.TEXTJOIN(", ", TRUE, IF(H62:K62=MAX(H62:K62), $H$1:$K$1, ""))</f>
        <v>A_Symptom</v>
      </c>
    </row>
    <row r="63" spans="1:13">
      <c r="A63" s="1">
        <v>1867</v>
      </c>
      <c r="B63" s="1" t="s">
        <v>131</v>
      </c>
      <c r="C63" s="4">
        <v>0</v>
      </c>
      <c r="D63" s="4">
        <v>0</v>
      </c>
      <c r="E63" s="4">
        <v>0</v>
      </c>
      <c r="F63" s="4">
        <v>100</v>
      </c>
      <c r="G63" s="4" t="s">
        <v>132</v>
      </c>
      <c r="H63" s="4">
        <v>100</v>
      </c>
      <c r="I63" s="4">
        <v>0</v>
      </c>
      <c r="J63" s="4">
        <v>0</v>
      </c>
      <c r="K63" s="4">
        <v>0</v>
      </c>
      <c r="L63" s="2" t="str" cm="1">
        <f t="array" ref="L63">_xlfn.TEXTJOIN(", ", TRUE, IF(C63:F63=MAX(C63:F63), $C$1:$F$1, ""))</f>
        <v>Q_Symptom</v>
      </c>
      <c r="M63" s="2" t="str" cm="1">
        <f t="array" ref="M63">_xlfn.TEXTJOIN(", ", TRUE, IF(H63:K63=MAX(H63:K63), $H$1:$K$1, ""))</f>
        <v>A_Disease</v>
      </c>
    </row>
    <row r="64" spans="1:13">
      <c r="A64" s="1">
        <v>2371</v>
      </c>
      <c r="B64" s="1" t="s">
        <v>133</v>
      </c>
      <c r="C64" s="4">
        <v>0</v>
      </c>
      <c r="D64" s="4">
        <v>0</v>
      </c>
      <c r="E64" s="4">
        <v>0</v>
      </c>
      <c r="F64" s="4">
        <v>100</v>
      </c>
      <c r="G64" s="4" t="s">
        <v>134</v>
      </c>
      <c r="H64" s="4">
        <v>20</v>
      </c>
      <c r="I64" s="4">
        <v>0</v>
      </c>
      <c r="J64" s="4">
        <v>0</v>
      </c>
      <c r="K64" s="4">
        <v>80</v>
      </c>
      <c r="L64" s="2" t="str" cm="1">
        <f t="array" ref="L64">_xlfn.TEXTJOIN(", ", TRUE, IF(C64:F64=MAX(C64:F64), $C$1:$F$1, ""))</f>
        <v>Q_Symptom</v>
      </c>
      <c r="M64" s="2" t="str" cm="1">
        <f t="array" ref="M64">_xlfn.TEXTJOIN(", ", TRUE, IF(H64:K64=MAX(H64:K64), $H$1:$K$1, ""))</f>
        <v>A_Symptom</v>
      </c>
    </row>
    <row r="65" spans="1:13">
      <c r="A65" s="1">
        <v>654</v>
      </c>
      <c r="B65" s="1" t="s">
        <v>135</v>
      </c>
      <c r="C65" s="4">
        <v>25</v>
      </c>
      <c r="D65" s="4">
        <v>25</v>
      </c>
      <c r="E65" s="4">
        <v>0</v>
      </c>
      <c r="F65" s="4">
        <v>50</v>
      </c>
      <c r="G65" s="4" t="s">
        <v>136</v>
      </c>
      <c r="H65" s="4">
        <v>11.1111111111111</v>
      </c>
      <c r="I65" s="4">
        <v>88.8888888888888</v>
      </c>
      <c r="J65" s="4">
        <v>0</v>
      </c>
      <c r="K65" s="4">
        <v>0</v>
      </c>
      <c r="L65" s="2" t="str" cm="1">
        <f t="array" ref="L65">_xlfn.TEXTJOIN(", ", TRUE, IF(C65:F65=MAX(C65:F65), $C$1:$F$1, ""))</f>
        <v>Q_Symptom</v>
      </c>
      <c r="M65" s="2" t="str" cm="1">
        <f t="array" ref="M65">_xlfn.TEXTJOIN(", ", TRUE, IF(H65:K65=MAX(H65:K65), $H$1:$K$1, ""))</f>
        <v>A_Medical_Test</v>
      </c>
    </row>
    <row r="66" spans="1:13">
      <c r="A66" s="1">
        <v>1908</v>
      </c>
      <c r="B66" s="1" t="s">
        <v>137</v>
      </c>
      <c r="C66" s="4">
        <v>0</v>
      </c>
      <c r="D66" s="4">
        <v>0</v>
      </c>
      <c r="E66" s="4">
        <v>0</v>
      </c>
      <c r="F66" s="4">
        <v>100</v>
      </c>
      <c r="G66" s="4" t="s">
        <v>138</v>
      </c>
      <c r="H66" s="4">
        <v>50</v>
      </c>
      <c r="I66" s="4">
        <v>0</v>
      </c>
      <c r="J66" s="4">
        <v>0</v>
      </c>
      <c r="K66" s="4">
        <v>50</v>
      </c>
      <c r="L66" s="2" t="str" cm="1">
        <f t="array" ref="L66">_xlfn.TEXTJOIN(", ", TRUE, IF(C66:F66=MAX(C66:F66), $C$1:$F$1, ""))</f>
        <v>Q_Symptom</v>
      </c>
      <c r="M66" s="2" t="str" cm="1">
        <f t="array" ref="M66">_xlfn.TEXTJOIN(", ", TRUE, IF(H66:K66=MAX(H66:K66), $H$1:$K$1, ""))</f>
        <v>A_Disease, A_Symptom</v>
      </c>
    </row>
    <row r="67" spans="1:13">
      <c r="A67" s="1">
        <v>828</v>
      </c>
      <c r="B67" s="1" t="s">
        <v>139</v>
      </c>
      <c r="C67" s="4">
        <v>50</v>
      </c>
      <c r="D67" s="4">
        <v>0</v>
      </c>
      <c r="E67" s="4">
        <v>0</v>
      </c>
      <c r="F67" s="4">
        <v>50</v>
      </c>
      <c r="G67" s="4" t="s">
        <v>140</v>
      </c>
      <c r="H67" s="4">
        <v>33.3333333333333</v>
      </c>
      <c r="I67" s="4">
        <v>0</v>
      </c>
      <c r="J67" s="4">
        <v>66.6666666666666</v>
      </c>
      <c r="K67" s="4">
        <v>0</v>
      </c>
      <c r="L67" s="2" t="str" cm="1">
        <f t="array" ref="L67">_xlfn.TEXTJOIN(", ", TRUE, IF(C67:F67=MAX(C67:F67), $C$1:$F$1, ""))</f>
        <v>Q_Disease, Q_Symptom</v>
      </c>
      <c r="M67" s="2" t="str" cm="1">
        <f t="array" ref="M67">_xlfn.TEXTJOIN(", ", TRUE, IF(H67:K67=MAX(H67:K67), $H$1:$K$1, ""))</f>
        <v>A_Medication</v>
      </c>
    </row>
    <row r="68" spans="1:13">
      <c r="A68" s="1">
        <v>3114</v>
      </c>
      <c r="B68" s="1" t="s">
        <v>141</v>
      </c>
      <c r="C68" s="4">
        <v>0</v>
      </c>
      <c r="D68" s="4">
        <v>0</v>
      </c>
      <c r="E68" s="4">
        <v>0</v>
      </c>
      <c r="F68" s="4">
        <v>100</v>
      </c>
      <c r="G68" s="4" t="s">
        <v>142</v>
      </c>
      <c r="H68" s="4">
        <v>0</v>
      </c>
      <c r="I68" s="4">
        <v>0</v>
      </c>
      <c r="J68" s="4">
        <v>0</v>
      </c>
      <c r="K68" s="4">
        <v>100</v>
      </c>
      <c r="L68" s="2" t="str" cm="1">
        <f t="array" ref="L68">_xlfn.TEXTJOIN(", ", TRUE, IF(C68:F68=MAX(C68:F68), $C$1:$F$1, ""))</f>
        <v>Q_Symptom</v>
      </c>
      <c r="M68" s="2" t="str" cm="1">
        <f t="array" ref="M68">_xlfn.TEXTJOIN(", ", TRUE, IF(H68:K68=MAX(H68:K68), $H$1:$K$1, ""))</f>
        <v>A_Symptom</v>
      </c>
    </row>
    <row r="69" spans="1:13">
      <c r="A69" s="1">
        <v>2278</v>
      </c>
      <c r="B69" s="1" t="s">
        <v>143</v>
      </c>
      <c r="C69" s="4">
        <v>0</v>
      </c>
      <c r="D69" s="4">
        <v>0</v>
      </c>
      <c r="E69" s="4">
        <v>0</v>
      </c>
      <c r="F69" s="4">
        <v>100</v>
      </c>
      <c r="G69" s="4" t="s">
        <v>144</v>
      </c>
      <c r="H69" s="4">
        <v>16.6666666666666</v>
      </c>
      <c r="I69" s="4">
        <v>16.6666666666666</v>
      </c>
      <c r="J69" s="4">
        <v>0</v>
      </c>
      <c r="K69" s="4">
        <v>66.6666666666666</v>
      </c>
      <c r="L69" s="2" t="str" cm="1">
        <f t="array" ref="L69">_xlfn.TEXTJOIN(", ", TRUE, IF(C69:F69=MAX(C69:F69), $C$1:$F$1, ""))</f>
        <v>Q_Symptom</v>
      </c>
      <c r="M69" s="2" t="str" cm="1">
        <f t="array" ref="M69">_xlfn.TEXTJOIN(", ", TRUE, IF(H69:K69=MAX(H69:K69), $H$1:$K$1, ""))</f>
        <v>A_Symptom</v>
      </c>
    </row>
    <row r="70" spans="1:13">
      <c r="A70" s="1">
        <v>3715</v>
      </c>
      <c r="B70" s="1" t="s">
        <v>145</v>
      </c>
      <c r="C70" s="4">
        <v>0</v>
      </c>
      <c r="D70" s="4">
        <v>0</v>
      </c>
      <c r="E70" s="4">
        <v>0</v>
      </c>
      <c r="F70" s="4">
        <v>100</v>
      </c>
      <c r="G70" s="4" t="s">
        <v>146</v>
      </c>
      <c r="H70" s="4">
        <v>25</v>
      </c>
      <c r="I70" s="4">
        <v>0</v>
      </c>
      <c r="J70" s="4">
        <v>25</v>
      </c>
      <c r="K70" s="4">
        <v>50</v>
      </c>
      <c r="L70" s="2" t="str" cm="1">
        <f t="array" ref="L70">_xlfn.TEXTJOIN(", ", TRUE, IF(C70:F70=MAX(C70:F70), $C$1:$F$1, ""))</f>
        <v>Q_Symptom</v>
      </c>
      <c r="M70" s="2" t="str" cm="1">
        <f t="array" ref="M70">_xlfn.TEXTJOIN(", ", TRUE, IF(H70:K70=MAX(H70:K70), $H$1:$K$1, ""))</f>
        <v>A_Symptom</v>
      </c>
    </row>
    <row r="71" spans="1:13">
      <c r="A71" s="1">
        <v>5208</v>
      </c>
      <c r="B71" s="1" t="s">
        <v>147</v>
      </c>
      <c r="C71" s="4">
        <v>0</v>
      </c>
      <c r="D71" s="4">
        <v>0</v>
      </c>
      <c r="E71" s="4">
        <v>0</v>
      </c>
      <c r="F71" s="4">
        <v>100</v>
      </c>
      <c r="G71" s="4" t="s">
        <v>148</v>
      </c>
      <c r="H71" s="4">
        <v>0</v>
      </c>
      <c r="I71" s="4">
        <v>0</v>
      </c>
      <c r="J71" s="4">
        <v>0</v>
      </c>
      <c r="K71" s="4">
        <v>100</v>
      </c>
      <c r="L71" s="2" t="str" cm="1">
        <f t="array" ref="L71">_xlfn.TEXTJOIN(", ", TRUE, IF(C71:F71=MAX(C71:F71), $C$1:$F$1, ""))</f>
        <v>Q_Symptom</v>
      </c>
      <c r="M71" s="2" t="str" cm="1">
        <f t="array" ref="M71">_xlfn.TEXTJOIN(", ", TRUE, IF(H71:K71=MAX(H71:K71), $H$1:$K$1, ""))</f>
        <v>A_Symptom</v>
      </c>
    </row>
    <row r="72" spans="1:13">
      <c r="A72" s="1">
        <v>2989</v>
      </c>
      <c r="B72" s="1" t="s">
        <v>149</v>
      </c>
      <c r="C72" s="4">
        <v>0</v>
      </c>
      <c r="D72" s="4">
        <v>0</v>
      </c>
      <c r="E72" s="4">
        <v>0</v>
      </c>
      <c r="F72" s="4">
        <v>100</v>
      </c>
      <c r="G72" s="4" t="s">
        <v>150</v>
      </c>
      <c r="H72" s="4">
        <v>100</v>
      </c>
      <c r="I72" s="4">
        <v>0</v>
      </c>
      <c r="J72" s="4">
        <v>0</v>
      </c>
      <c r="K72" s="4">
        <v>0</v>
      </c>
      <c r="L72" s="2" t="str" cm="1">
        <f t="array" ref="L72">_xlfn.TEXTJOIN(", ", TRUE, IF(C72:F72=MAX(C72:F72), $C$1:$F$1, ""))</f>
        <v>Q_Symptom</v>
      </c>
      <c r="M72" s="2" t="str" cm="1">
        <f t="array" ref="M72">_xlfn.TEXTJOIN(", ", TRUE, IF(H72:K72=MAX(H72:K72), $H$1:$K$1, ""))</f>
        <v>A_Disease</v>
      </c>
    </row>
    <row r="73" spans="1:13">
      <c r="A73" s="1">
        <v>1333</v>
      </c>
      <c r="B73" s="1" t="s">
        <v>151</v>
      </c>
      <c r="C73" s="4">
        <v>0</v>
      </c>
      <c r="D73" s="4">
        <v>0</v>
      </c>
      <c r="E73" s="4">
        <v>16.6666666666666</v>
      </c>
      <c r="F73" s="4">
        <v>83.3333333333333</v>
      </c>
      <c r="G73" s="4" t="s">
        <v>152</v>
      </c>
      <c r="H73" s="4">
        <v>20</v>
      </c>
      <c r="I73" s="4">
        <v>0</v>
      </c>
      <c r="J73" s="4">
        <v>40</v>
      </c>
      <c r="K73" s="4">
        <v>40</v>
      </c>
      <c r="L73" s="2" t="str" cm="1">
        <f t="array" ref="L73">_xlfn.TEXTJOIN(", ", TRUE, IF(C73:F73=MAX(C73:F73), $C$1:$F$1, ""))</f>
        <v>Q_Symptom</v>
      </c>
      <c r="M73" s="2" t="str" cm="1">
        <f t="array" ref="M73">_xlfn.TEXTJOIN(", ", TRUE, IF(H73:K73=MAX(H73:K73), $H$1:$K$1, ""))</f>
        <v>A_Medication, A_Symptom</v>
      </c>
    </row>
    <row r="74" spans="1:13">
      <c r="A74" s="1">
        <v>3033</v>
      </c>
      <c r="B74" s="1" t="s">
        <v>153</v>
      </c>
      <c r="C74" s="4">
        <v>0</v>
      </c>
      <c r="D74" s="4">
        <v>0</v>
      </c>
      <c r="E74" s="4">
        <v>0</v>
      </c>
      <c r="F74" s="4">
        <v>100</v>
      </c>
      <c r="G74" s="4" t="s">
        <v>154</v>
      </c>
      <c r="H74" s="4">
        <v>0</v>
      </c>
      <c r="I74" s="4">
        <v>0</v>
      </c>
      <c r="J74" s="4">
        <v>0</v>
      </c>
      <c r="K74" s="4">
        <v>100</v>
      </c>
      <c r="L74" s="2" t="str" cm="1">
        <f t="array" ref="L74">_xlfn.TEXTJOIN(", ", TRUE, IF(C74:F74=MAX(C74:F74), $C$1:$F$1, ""))</f>
        <v>Q_Symptom</v>
      </c>
      <c r="M74" s="2" t="str" cm="1">
        <f t="array" ref="M74">_xlfn.TEXTJOIN(", ", TRUE, IF(H74:K74=MAX(H74:K74), $H$1:$K$1, ""))</f>
        <v>A_Symptom</v>
      </c>
    </row>
    <row r="75" spans="1:13">
      <c r="A75" s="1">
        <v>2911</v>
      </c>
      <c r="B75" s="1" t="s">
        <v>155</v>
      </c>
      <c r="C75" s="4">
        <v>0</v>
      </c>
      <c r="D75" s="4">
        <v>0</v>
      </c>
      <c r="E75" s="4">
        <v>0</v>
      </c>
      <c r="F75" s="4">
        <v>100</v>
      </c>
      <c r="G75" s="4" t="s">
        <v>156</v>
      </c>
      <c r="H75" s="4">
        <v>0</v>
      </c>
      <c r="I75" s="4">
        <v>0</v>
      </c>
      <c r="J75" s="4">
        <v>100</v>
      </c>
      <c r="K75" s="4">
        <v>0</v>
      </c>
      <c r="L75" s="2" t="str" cm="1">
        <f t="array" ref="L75">_xlfn.TEXTJOIN(", ", TRUE, IF(C75:F75=MAX(C75:F75), $C$1:$F$1, ""))</f>
        <v>Q_Symptom</v>
      </c>
      <c r="M75" s="2" t="str" cm="1">
        <f t="array" ref="M75">_xlfn.TEXTJOIN(", ", TRUE, IF(H75:K75=MAX(H75:K75), $H$1:$K$1, ""))</f>
        <v>A_Medication</v>
      </c>
    </row>
    <row r="76" spans="1:13">
      <c r="A76" s="1">
        <v>1717</v>
      </c>
      <c r="B76" s="1" t="s">
        <v>157</v>
      </c>
      <c r="C76" s="4">
        <v>0</v>
      </c>
      <c r="D76" s="4">
        <v>0</v>
      </c>
      <c r="E76" s="4">
        <v>0</v>
      </c>
      <c r="F76" s="4">
        <v>100</v>
      </c>
      <c r="G76" s="4" t="s">
        <v>158</v>
      </c>
      <c r="H76" s="4">
        <v>16.6666666666666</v>
      </c>
      <c r="I76" s="4">
        <v>33.3333333333333</v>
      </c>
      <c r="J76" s="4">
        <v>0</v>
      </c>
      <c r="K76" s="4">
        <v>50</v>
      </c>
      <c r="L76" s="2" t="str" cm="1">
        <f t="array" ref="L76">_xlfn.TEXTJOIN(", ", TRUE, IF(C76:F76=MAX(C76:F76), $C$1:$F$1, ""))</f>
        <v>Q_Symptom</v>
      </c>
      <c r="M76" s="2" t="str" cm="1">
        <f t="array" ref="M76">_xlfn.TEXTJOIN(", ", TRUE, IF(H76:K76=MAX(H76:K76), $H$1:$K$1, ""))</f>
        <v>A_Symptom</v>
      </c>
    </row>
    <row r="77" spans="1:13">
      <c r="A77" s="1">
        <v>2188</v>
      </c>
      <c r="B77" s="1" t="s">
        <v>159</v>
      </c>
      <c r="C77" s="4">
        <v>0</v>
      </c>
      <c r="D77" s="4">
        <v>0</v>
      </c>
      <c r="E77" s="4">
        <v>0</v>
      </c>
      <c r="F77" s="4">
        <v>100</v>
      </c>
      <c r="G77" s="4" t="s">
        <v>160</v>
      </c>
      <c r="H77" s="4">
        <v>100</v>
      </c>
      <c r="I77" s="4">
        <v>0</v>
      </c>
      <c r="J77" s="4">
        <v>0</v>
      </c>
      <c r="K77" s="4">
        <v>0</v>
      </c>
      <c r="L77" s="2" t="str" cm="1">
        <f t="array" ref="L77">_xlfn.TEXTJOIN(", ", TRUE, IF(C77:F77=MAX(C77:F77), $C$1:$F$1, ""))</f>
        <v>Q_Symptom</v>
      </c>
      <c r="M77" s="2" t="str" cm="1">
        <f t="array" ref="M77">_xlfn.TEXTJOIN(", ", TRUE, IF(H77:K77=MAX(H77:K77), $H$1:$K$1, ""))</f>
        <v>A_Disease</v>
      </c>
    </row>
    <row r="78" spans="1:13">
      <c r="A78" s="1">
        <v>5309</v>
      </c>
      <c r="B78" s="1" t="s">
        <v>161</v>
      </c>
      <c r="C78" s="4">
        <v>0</v>
      </c>
      <c r="D78" s="4">
        <v>0</v>
      </c>
      <c r="E78" s="4">
        <v>0</v>
      </c>
      <c r="F78" s="4">
        <v>100</v>
      </c>
      <c r="G78" s="4" t="s">
        <v>162</v>
      </c>
      <c r="H78" s="4">
        <v>66.6666666666666</v>
      </c>
      <c r="I78" s="4">
        <v>0</v>
      </c>
      <c r="J78" s="4">
        <v>0</v>
      </c>
      <c r="K78" s="4">
        <v>33.3333333333333</v>
      </c>
      <c r="L78" s="2" t="str" cm="1">
        <f t="array" ref="L78">_xlfn.TEXTJOIN(", ", TRUE, IF(C78:F78=MAX(C78:F78), $C$1:$F$1, ""))</f>
        <v>Q_Symptom</v>
      </c>
      <c r="M78" s="2" t="str" cm="1">
        <f t="array" ref="M78">_xlfn.TEXTJOIN(", ", TRUE, IF(H78:K78=MAX(H78:K78), $H$1:$K$1, ""))</f>
        <v>A_Disease</v>
      </c>
    </row>
    <row r="79" spans="1:13">
      <c r="A79" s="1">
        <v>585</v>
      </c>
      <c r="B79" s="1" t="s">
        <v>163</v>
      </c>
      <c r="C79" s="4">
        <v>0</v>
      </c>
      <c r="D79" s="4">
        <v>33.3333333333333</v>
      </c>
      <c r="E79" s="4">
        <v>0</v>
      </c>
      <c r="F79" s="4">
        <v>66.6666666666666</v>
      </c>
      <c r="G79" s="4" t="s">
        <v>164</v>
      </c>
      <c r="H79" s="4">
        <v>14.285714285714199</v>
      </c>
      <c r="I79" s="4">
        <v>85.714285714285694</v>
      </c>
      <c r="J79" s="4">
        <v>0</v>
      </c>
      <c r="K79" s="4">
        <v>0</v>
      </c>
      <c r="L79" s="2" t="str" cm="1">
        <f t="array" ref="L79">_xlfn.TEXTJOIN(", ", TRUE, IF(C79:F79=MAX(C79:F79), $C$1:$F$1, ""))</f>
        <v>Q_Symptom</v>
      </c>
      <c r="M79" s="2" t="str" cm="1">
        <f t="array" ref="M79">_xlfn.TEXTJOIN(", ", TRUE, IF(H79:K79=MAX(H79:K79), $H$1:$K$1, ""))</f>
        <v>A_Medical_Test</v>
      </c>
    </row>
    <row r="80" spans="1:13">
      <c r="A80" s="1">
        <v>4991</v>
      </c>
      <c r="B80" s="1" t="s">
        <v>165</v>
      </c>
      <c r="C80" s="4">
        <v>0</v>
      </c>
      <c r="D80" s="4">
        <v>0</v>
      </c>
      <c r="E80" s="4">
        <v>0</v>
      </c>
      <c r="F80" s="4">
        <v>100</v>
      </c>
      <c r="G80" s="4" t="s">
        <v>166</v>
      </c>
      <c r="H80" s="4">
        <v>20</v>
      </c>
      <c r="I80" s="4">
        <v>60</v>
      </c>
      <c r="J80" s="4">
        <v>0</v>
      </c>
      <c r="K80" s="4">
        <v>20</v>
      </c>
      <c r="L80" s="2" t="str" cm="1">
        <f t="array" ref="L80">_xlfn.TEXTJOIN(", ", TRUE, IF(C80:F80=MAX(C80:F80), $C$1:$F$1, ""))</f>
        <v>Q_Symptom</v>
      </c>
      <c r="M80" s="2" t="str" cm="1">
        <f t="array" ref="M80">_xlfn.TEXTJOIN(", ", TRUE, IF(H80:K80=MAX(H80:K80), $H$1:$K$1, ""))</f>
        <v>A_Medical_Test</v>
      </c>
    </row>
    <row r="81" spans="1:13">
      <c r="A81" s="1">
        <v>5202</v>
      </c>
      <c r="B81" s="1" t="s">
        <v>167</v>
      </c>
      <c r="C81" s="4">
        <v>0</v>
      </c>
      <c r="D81" s="4">
        <v>0</v>
      </c>
      <c r="E81" s="4">
        <v>0</v>
      </c>
      <c r="F81" s="4">
        <v>100</v>
      </c>
      <c r="G81" s="4" t="s">
        <v>168</v>
      </c>
      <c r="H81" s="4">
        <v>0</v>
      </c>
      <c r="I81" s="4">
        <v>0</v>
      </c>
      <c r="J81" s="4">
        <v>0</v>
      </c>
      <c r="K81" s="4">
        <v>100</v>
      </c>
      <c r="L81" s="2" t="str" cm="1">
        <f t="array" ref="L81">_xlfn.TEXTJOIN(", ", TRUE, IF(C81:F81=MAX(C81:F81), $C$1:$F$1, ""))</f>
        <v>Q_Symptom</v>
      </c>
      <c r="M81" s="2" t="str" cm="1">
        <f t="array" ref="M81">_xlfn.TEXTJOIN(", ", TRUE, IF(H81:K81=MAX(H81:K81), $H$1:$K$1, ""))</f>
        <v>A_Symptom</v>
      </c>
    </row>
    <row r="82" spans="1:13">
      <c r="A82" s="1">
        <v>1402</v>
      </c>
      <c r="B82" s="1" t="s">
        <v>169</v>
      </c>
      <c r="C82" s="4">
        <v>0</v>
      </c>
      <c r="D82" s="4">
        <v>33.3333333333333</v>
      </c>
      <c r="E82" s="4">
        <v>0</v>
      </c>
      <c r="F82" s="4">
        <v>66.6666666666666</v>
      </c>
      <c r="G82" s="4" t="s">
        <v>170</v>
      </c>
      <c r="H82" s="4">
        <v>0</v>
      </c>
      <c r="I82" s="4">
        <v>0</v>
      </c>
      <c r="J82" s="4">
        <v>80</v>
      </c>
      <c r="K82" s="4">
        <v>20</v>
      </c>
      <c r="L82" s="2" t="str" cm="1">
        <f t="array" ref="L82">_xlfn.TEXTJOIN(", ", TRUE, IF(C82:F82=MAX(C82:F82), $C$1:$F$1, ""))</f>
        <v>Q_Symptom</v>
      </c>
      <c r="M82" s="2" t="str" cm="1">
        <f t="array" ref="M82">_xlfn.TEXTJOIN(", ", TRUE, IF(H82:K82=MAX(H82:K82), $H$1:$K$1, ""))</f>
        <v>A_Medication</v>
      </c>
    </row>
    <row r="83" spans="1:13">
      <c r="A83" s="1">
        <v>4376</v>
      </c>
      <c r="B83" s="1" t="s">
        <v>171</v>
      </c>
      <c r="C83" s="4">
        <v>0</v>
      </c>
      <c r="D83" s="4">
        <v>0</v>
      </c>
      <c r="E83" s="4">
        <v>0</v>
      </c>
      <c r="F83" s="4">
        <v>100</v>
      </c>
      <c r="G83" s="4" t="s">
        <v>172</v>
      </c>
      <c r="H83" s="4">
        <v>33.3333333333333</v>
      </c>
      <c r="I83" s="4">
        <v>66.6666666666666</v>
      </c>
      <c r="J83" s="4">
        <v>0</v>
      </c>
      <c r="K83" s="4">
        <v>0</v>
      </c>
      <c r="L83" s="2" t="str" cm="1">
        <f t="array" ref="L83">_xlfn.TEXTJOIN(", ", TRUE, IF(C83:F83=MAX(C83:F83), $C$1:$F$1, ""))</f>
        <v>Q_Symptom</v>
      </c>
      <c r="M83" s="2" t="str" cm="1">
        <f t="array" ref="M83">_xlfn.TEXTJOIN(", ", TRUE, IF(H83:K83=MAX(H83:K83), $H$1:$K$1, ""))</f>
        <v>A_Medical_Test</v>
      </c>
    </row>
    <row r="84" spans="1:13">
      <c r="A84" s="1">
        <v>2006</v>
      </c>
      <c r="B84" s="1" t="s">
        <v>173</v>
      </c>
      <c r="C84" s="4">
        <v>0</v>
      </c>
      <c r="D84" s="4">
        <v>0</v>
      </c>
      <c r="E84" s="4">
        <v>0</v>
      </c>
      <c r="F84" s="4">
        <v>100</v>
      </c>
      <c r="G84" s="4" t="s">
        <v>174</v>
      </c>
      <c r="H84" s="4">
        <v>100</v>
      </c>
      <c r="I84" s="4">
        <v>0</v>
      </c>
      <c r="J84" s="4">
        <v>0</v>
      </c>
      <c r="K84" s="4">
        <v>0</v>
      </c>
      <c r="L84" s="2" t="str" cm="1">
        <f t="array" ref="L84">_xlfn.TEXTJOIN(", ", TRUE, IF(C84:F84=MAX(C84:F84), $C$1:$F$1, ""))</f>
        <v>Q_Symptom</v>
      </c>
      <c r="M84" s="2" t="str" cm="1">
        <f t="array" ref="M84">_xlfn.TEXTJOIN(", ", TRUE, IF(H84:K84=MAX(H84:K84), $H$1:$K$1, ""))</f>
        <v>A_Disease</v>
      </c>
    </row>
    <row r="85" spans="1:13">
      <c r="A85" s="1">
        <v>1339</v>
      </c>
      <c r="B85" s="1" t="s">
        <v>175</v>
      </c>
      <c r="C85" s="4">
        <v>0</v>
      </c>
      <c r="D85" s="4">
        <v>0</v>
      </c>
      <c r="E85" s="4">
        <v>50</v>
      </c>
      <c r="F85" s="4">
        <v>50</v>
      </c>
      <c r="G85" s="4" t="s">
        <v>176</v>
      </c>
      <c r="H85" s="4">
        <v>0</v>
      </c>
      <c r="I85" s="4">
        <v>0</v>
      </c>
      <c r="J85" s="4">
        <v>90</v>
      </c>
      <c r="K85" s="4">
        <v>10</v>
      </c>
      <c r="L85" s="2" t="str" cm="1">
        <f t="array" ref="L85">_xlfn.TEXTJOIN(", ", TRUE, IF(C85:F85=MAX(C85:F85), $C$1:$F$1, ""))</f>
        <v>Q_Medication, Q_Symptom</v>
      </c>
      <c r="M85" s="2" t="str" cm="1">
        <f t="array" ref="M85">_xlfn.TEXTJOIN(", ", TRUE, IF(H85:K85=MAX(H85:K85), $H$1:$K$1, ""))</f>
        <v>A_Medication</v>
      </c>
    </row>
    <row r="86" spans="1:13">
      <c r="A86" s="1">
        <v>3787</v>
      </c>
      <c r="B86" s="1" t="s">
        <v>177</v>
      </c>
      <c r="C86" s="4">
        <v>0</v>
      </c>
      <c r="D86" s="4">
        <v>0</v>
      </c>
      <c r="E86" s="4">
        <v>0</v>
      </c>
      <c r="F86" s="4">
        <v>100</v>
      </c>
      <c r="G86" s="4" t="s">
        <v>178</v>
      </c>
      <c r="H86" s="4">
        <v>100</v>
      </c>
      <c r="I86" s="4">
        <v>0</v>
      </c>
      <c r="J86" s="4">
        <v>0</v>
      </c>
      <c r="K86" s="4">
        <v>0</v>
      </c>
      <c r="L86" s="2" t="str" cm="1">
        <f t="array" ref="L86">_xlfn.TEXTJOIN(", ", TRUE, IF(C86:F86=MAX(C86:F86), $C$1:$F$1, ""))</f>
        <v>Q_Symptom</v>
      </c>
      <c r="M86" s="2" t="str" cm="1">
        <f t="array" ref="M86">_xlfn.TEXTJOIN(", ", TRUE, IF(H86:K86=MAX(H86:K86), $H$1:$K$1, ""))</f>
        <v>A_Disease</v>
      </c>
    </row>
    <row r="87" spans="1:13">
      <c r="A87" s="1">
        <v>3109</v>
      </c>
      <c r="B87" s="1" t="s">
        <v>179</v>
      </c>
      <c r="C87" s="4">
        <v>0</v>
      </c>
      <c r="D87" s="4">
        <v>0</v>
      </c>
      <c r="E87" s="4">
        <v>0</v>
      </c>
      <c r="F87" s="4">
        <v>100</v>
      </c>
      <c r="G87" s="4" t="s">
        <v>180</v>
      </c>
      <c r="H87" s="4">
        <v>0</v>
      </c>
      <c r="I87" s="4">
        <v>0</v>
      </c>
      <c r="J87" s="4">
        <v>0</v>
      </c>
      <c r="K87" s="4">
        <v>100</v>
      </c>
      <c r="L87" s="2" t="str" cm="1">
        <f t="array" ref="L87">_xlfn.TEXTJOIN(", ", TRUE, IF(C87:F87=MAX(C87:F87), $C$1:$F$1, ""))</f>
        <v>Q_Symptom</v>
      </c>
      <c r="M87" s="2" t="str" cm="1">
        <f t="array" ref="M87">_xlfn.TEXTJOIN(", ", TRUE, IF(H87:K87=MAX(H87:K87), $H$1:$K$1, ""))</f>
        <v>A_Symptom</v>
      </c>
    </row>
    <row r="88" spans="1:13">
      <c r="A88" s="1">
        <v>2212</v>
      </c>
      <c r="B88" s="1" t="s">
        <v>181</v>
      </c>
      <c r="C88" s="4">
        <v>50</v>
      </c>
      <c r="D88" s="4">
        <v>0</v>
      </c>
      <c r="E88" s="4">
        <v>0</v>
      </c>
      <c r="F88" s="4">
        <v>50</v>
      </c>
      <c r="G88" s="4" t="s">
        <v>182</v>
      </c>
      <c r="H88" s="4">
        <v>40</v>
      </c>
      <c r="I88" s="4">
        <v>20</v>
      </c>
      <c r="J88" s="4">
        <v>20</v>
      </c>
      <c r="K88" s="4">
        <v>20</v>
      </c>
      <c r="L88" s="2" t="str" cm="1">
        <f t="array" ref="L88">_xlfn.TEXTJOIN(", ", TRUE, IF(C88:F88=MAX(C88:F88), $C$1:$F$1, ""))</f>
        <v>Q_Disease, Q_Symptom</v>
      </c>
      <c r="M88" s="2" t="str" cm="1">
        <f t="array" ref="M88">_xlfn.TEXTJOIN(", ", TRUE, IF(H88:K88=MAX(H88:K88), $H$1:$K$1, ""))</f>
        <v>A_Disease</v>
      </c>
    </row>
    <row r="89" spans="1:13">
      <c r="A89" s="1">
        <v>5243</v>
      </c>
      <c r="B89" s="1" t="s">
        <v>183</v>
      </c>
      <c r="C89" s="4">
        <v>0</v>
      </c>
      <c r="D89" s="4">
        <v>0</v>
      </c>
      <c r="E89" s="4">
        <v>0</v>
      </c>
      <c r="F89" s="4">
        <v>100</v>
      </c>
      <c r="G89" s="4" t="s">
        <v>184</v>
      </c>
      <c r="H89" s="4">
        <v>0</v>
      </c>
      <c r="I89" s="4">
        <v>0</v>
      </c>
      <c r="J89" s="4">
        <v>0</v>
      </c>
      <c r="K89" s="4">
        <v>100</v>
      </c>
      <c r="L89" s="2" t="str" cm="1">
        <f t="array" ref="L89">_xlfn.TEXTJOIN(", ", TRUE, IF(C89:F89=MAX(C89:F89), $C$1:$F$1, ""))</f>
        <v>Q_Symptom</v>
      </c>
      <c r="M89" s="2" t="str" cm="1">
        <f t="array" ref="M89">_xlfn.TEXTJOIN(", ", TRUE, IF(H89:K89=MAX(H89:K89), $H$1:$K$1, ""))</f>
        <v>A_Symptom</v>
      </c>
    </row>
    <row r="90" spans="1:13">
      <c r="A90" s="1">
        <v>4563</v>
      </c>
      <c r="B90" s="1" t="s">
        <v>185</v>
      </c>
      <c r="C90" s="4">
        <v>0</v>
      </c>
      <c r="D90" s="4">
        <v>0</v>
      </c>
      <c r="E90" s="4">
        <v>0</v>
      </c>
      <c r="F90" s="4">
        <v>100</v>
      </c>
      <c r="G90" s="4" t="s">
        <v>186</v>
      </c>
      <c r="H90" s="4">
        <v>12.5</v>
      </c>
      <c r="I90" s="4">
        <v>12.5</v>
      </c>
      <c r="J90" s="4">
        <v>0</v>
      </c>
      <c r="K90" s="4">
        <v>75</v>
      </c>
      <c r="L90" s="2" t="str" cm="1">
        <f t="array" ref="L90">_xlfn.TEXTJOIN(", ", TRUE, IF(C90:F90=MAX(C90:F90), $C$1:$F$1, ""))</f>
        <v>Q_Symptom</v>
      </c>
      <c r="M90" s="2" t="str" cm="1">
        <f t="array" ref="M90">_xlfn.TEXTJOIN(", ", TRUE, IF(H90:K90=MAX(H90:K90), $H$1:$K$1, ""))</f>
        <v>A_Symptom</v>
      </c>
    </row>
    <row r="91" spans="1:13">
      <c r="A91" s="1">
        <v>1800</v>
      </c>
      <c r="B91" s="1" t="s">
        <v>187</v>
      </c>
      <c r="C91" s="4">
        <v>0</v>
      </c>
      <c r="D91" s="4">
        <v>0</v>
      </c>
      <c r="E91" s="4">
        <v>0</v>
      </c>
      <c r="F91" s="4">
        <v>100</v>
      </c>
      <c r="G91" s="4" t="s">
        <v>188</v>
      </c>
      <c r="H91" s="4">
        <v>50</v>
      </c>
      <c r="I91" s="4">
        <v>0</v>
      </c>
      <c r="J91" s="4">
        <v>0</v>
      </c>
      <c r="K91" s="4">
        <v>50</v>
      </c>
      <c r="L91" s="2" t="str" cm="1">
        <f t="array" ref="L91">_xlfn.TEXTJOIN(", ", TRUE, IF(C91:F91=MAX(C91:F91), $C$1:$F$1, ""))</f>
        <v>Q_Symptom</v>
      </c>
      <c r="M91" s="2" t="str" cm="1">
        <f t="array" ref="M91">_xlfn.TEXTJOIN(", ", TRUE, IF(H91:K91=MAX(H91:K91), $H$1:$K$1, ""))</f>
        <v>A_Disease, A_Symptom</v>
      </c>
    </row>
    <row r="92" spans="1:13">
      <c r="A92" s="1">
        <v>2657</v>
      </c>
      <c r="B92" s="1" t="s">
        <v>189</v>
      </c>
      <c r="C92" s="4">
        <v>0</v>
      </c>
      <c r="D92" s="4">
        <v>0</v>
      </c>
      <c r="E92" s="4">
        <v>0</v>
      </c>
      <c r="F92" s="4">
        <v>100</v>
      </c>
      <c r="G92" s="4" t="s">
        <v>190</v>
      </c>
      <c r="H92" s="4">
        <v>50</v>
      </c>
      <c r="I92" s="4">
        <v>0</v>
      </c>
      <c r="J92" s="4">
        <v>50</v>
      </c>
      <c r="K92" s="4">
        <v>0</v>
      </c>
      <c r="L92" s="2" t="str" cm="1">
        <f t="array" ref="L92">_xlfn.TEXTJOIN(", ", TRUE, IF(C92:F92=MAX(C92:F92), $C$1:$F$1, ""))</f>
        <v>Q_Symptom</v>
      </c>
      <c r="M92" s="2" t="str" cm="1">
        <f t="array" ref="M92">_xlfn.TEXTJOIN(", ", TRUE, IF(H92:K92=MAX(H92:K92), $H$1:$K$1, ""))</f>
        <v>A_Disease, A_Medication</v>
      </c>
    </row>
    <row r="93" spans="1:13">
      <c r="A93" s="1">
        <v>459</v>
      </c>
      <c r="B93" s="1" t="s">
        <v>191</v>
      </c>
      <c r="C93" s="4">
        <v>50</v>
      </c>
      <c r="D93" s="4">
        <v>0</v>
      </c>
      <c r="E93" s="4">
        <v>0</v>
      </c>
      <c r="F93" s="4">
        <v>50</v>
      </c>
      <c r="G93" s="4" t="s">
        <v>192</v>
      </c>
      <c r="H93" s="4">
        <v>0</v>
      </c>
      <c r="I93" s="4">
        <v>100</v>
      </c>
      <c r="J93" s="4">
        <v>0</v>
      </c>
      <c r="K93" s="4">
        <v>0</v>
      </c>
      <c r="L93" s="2" t="str" cm="1">
        <f t="array" ref="L93">_xlfn.TEXTJOIN(", ", TRUE, IF(C93:F93=MAX(C93:F93), $C$1:$F$1, ""))</f>
        <v>Q_Disease, Q_Symptom</v>
      </c>
      <c r="M93" s="2" t="str" cm="1">
        <f t="array" ref="M93">_xlfn.TEXTJOIN(", ", TRUE, IF(H93:K93=MAX(H93:K93), $H$1:$K$1, ""))</f>
        <v>A_Medical_Test</v>
      </c>
    </row>
    <row r="94" spans="1:13">
      <c r="A94" s="1">
        <v>1877</v>
      </c>
      <c r="B94" s="1" t="s">
        <v>193</v>
      </c>
      <c r="C94" s="4">
        <v>0</v>
      </c>
      <c r="D94" s="4">
        <v>0</v>
      </c>
      <c r="E94" s="4">
        <v>0</v>
      </c>
      <c r="F94" s="4">
        <v>100</v>
      </c>
      <c r="G94" s="4" t="s">
        <v>194</v>
      </c>
      <c r="H94" s="4">
        <v>66.6666666666666</v>
      </c>
      <c r="I94" s="4">
        <v>0</v>
      </c>
      <c r="J94" s="4">
        <v>0</v>
      </c>
      <c r="K94" s="4">
        <v>33.3333333333333</v>
      </c>
      <c r="L94" s="2" t="str" cm="1">
        <f t="array" ref="L94">_xlfn.TEXTJOIN(", ", TRUE, IF(C94:F94=MAX(C94:F94), $C$1:$F$1, ""))</f>
        <v>Q_Symptom</v>
      </c>
      <c r="M94" s="2" t="str" cm="1">
        <f t="array" ref="M94">_xlfn.TEXTJOIN(", ", TRUE, IF(H94:K94=MAX(H94:K94), $H$1:$K$1, ""))</f>
        <v>A_Disease</v>
      </c>
    </row>
    <row r="95" spans="1:13">
      <c r="A95" s="1">
        <v>263</v>
      </c>
      <c r="B95" s="1" t="s">
        <v>195</v>
      </c>
      <c r="C95" s="4">
        <v>0</v>
      </c>
      <c r="D95" s="4">
        <v>0</v>
      </c>
      <c r="E95" s="4">
        <v>0</v>
      </c>
      <c r="F95" s="4">
        <v>100</v>
      </c>
      <c r="G95" s="4" t="s">
        <v>196</v>
      </c>
      <c r="H95" s="4">
        <v>0</v>
      </c>
      <c r="I95" s="4">
        <v>77.7777777777777</v>
      </c>
      <c r="J95" s="4">
        <v>0</v>
      </c>
      <c r="K95" s="4">
        <v>22.2222222222222</v>
      </c>
      <c r="L95" s="2" t="str" cm="1">
        <f t="array" ref="L95">_xlfn.TEXTJOIN(", ", TRUE, IF(C95:F95=MAX(C95:F95), $C$1:$F$1, ""))</f>
        <v>Q_Symptom</v>
      </c>
      <c r="M95" s="2" t="str" cm="1">
        <f t="array" ref="M95">_xlfn.TEXTJOIN(", ", TRUE, IF(H95:K95=MAX(H95:K95), $H$1:$K$1, ""))</f>
        <v>A_Medical_Test</v>
      </c>
    </row>
    <row r="96" spans="1:13">
      <c r="A96" s="1">
        <v>2585</v>
      </c>
      <c r="B96" s="1" t="s">
        <v>197</v>
      </c>
      <c r="C96" s="4">
        <v>20</v>
      </c>
      <c r="D96" s="4">
        <v>0</v>
      </c>
      <c r="E96" s="4">
        <v>0</v>
      </c>
      <c r="F96" s="4">
        <v>80</v>
      </c>
      <c r="G96" s="4" t="s">
        <v>198</v>
      </c>
      <c r="H96" s="4">
        <v>100</v>
      </c>
      <c r="I96" s="4">
        <v>0</v>
      </c>
      <c r="J96" s="4">
        <v>0</v>
      </c>
      <c r="K96" s="4">
        <v>0</v>
      </c>
      <c r="L96" s="2" t="str" cm="1">
        <f t="array" ref="L96">_xlfn.TEXTJOIN(", ", TRUE, IF(C96:F96=MAX(C96:F96), $C$1:$F$1, ""))</f>
        <v>Q_Symptom</v>
      </c>
      <c r="M96" s="2" t="str" cm="1">
        <f t="array" ref="M96">_xlfn.TEXTJOIN(", ", TRUE, IF(H96:K96=MAX(H96:K96), $H$1:$K$1, ""))</f>
        <v>A_Disease</v>
      </c>
    </row>
    <row r="97" spans="1:13">
      <c r="A97" s="1">
        <v>3287</v>
      </c>
      <c r="B97" s="1" t="s">
        <v>199</v>
      </c>
      <c r="C97" s="4">
        <v>0</v>
      </c>
      <c r="D97" s="4">
        <v>0</v>
      </c>
      <c r="E97" s="4">
        <v>0</v>
      </c>
      <c r="F97" s="4">
        <v>100</v>
      </c>
      <c r="G97" s="4" t="s">
        <v>200</v>
      </c>
      <c r="H97" s="4">
        <v>100</v>
      </c>
      <c r="I97" s="4">
        <v>0</v>
      </c>
      <c r="J97" s="4">
        <v>0</v>
      </c>
      <c r="K97" s="4">
        <v>0</v>
      </c>
      <c r="L97" s="2" t="str" cm="1">
        <f t="array" ref="L97">_xlfn.TEXTJOIN(", ", TRUE, IF(C97:F97=MAX(C97:F97), $C$1:$F$1, ""))</f>
        <v>Q_Symptom</v>
      </c>
      <c r="M97" s="2" t="str" cm="1">
        <f t="array" ref="M97">_xlfn.TEXTJOIN(", ", TRUE, IF(H97:K97=MAX(H97:K97), $H$1:$K$1, ""))</f>
        <v>A_Disease</v>
      </c>
    </row>
    <row r="98" spans="1:13">
      <c r="A98" s="1">
        <v>2194</v>
      </c>
      <c r="B98" s="1" t="s">
        <v>201</v>
      </c>
      <c r="C98" s="4">
        <v>0</v>
      </c>
      <c r="D98" s="4">
        <v>0</v>
      </c>
      <c r="E98" s="4">
        <v>0</v>
      </c>
      <c r="F98" s="4">
        <v>100</v>
      </c>
      <c r="G98" s="4" t="s">
        <v>202</v>
      </c>
      <c r="H98" s="4">
        <v>0</v>
      </c>
      <c r="I98" s="4">
        <v>0</v>
      </c>
      <c r="J98" s="4">
        <v>33.3333333333333</v>
      </c>
      <c r="K98" s="4">
        <v>66.6666666666666</v>
      </c>
      <c r="L98" s="2" t="str" cm="1">
        <f t="array" ref="L98">_xlfn.TEXTJOIN(", ", TRUE, IF(C98:F98=MAX(C98:F98), $C$1:$F$1, ""))</f>
        <v>Q_Symptom</v>
      </c>
      <c r="M98" s="2" t="str" cm="1">
        <f t="array" ref="M98">_xlfn.TEXTJOIN(", ", TRUE, IF(H98:K98=MAX(H98:K98), $H$1:$K$1, ""))</f>
        <v>A_Symptom</v>
      </c>
    </row>
    <row r="99" spans="1:13">
      <c r="A99" s="1">
        <v>543</v>
      </c>
      <c r="B99" s="1" t="s">
        <v>203</v>
      </c>
      <c r="C99" s="4">
        <v>0</v>
      </c>
      <c r="D99" s="4">
        <v>0</v>
      </c>
      <c r="E99" s="4">
        <v>0</v>
      </c>
      <c r="F99" s="4">
        <v>100</v>
      </c>
      <c r="G99" s="4" t="s">
        <v>204</v>
      </c>
      <c r="H99" s="4">
        <v>0</v>
      </c>
      <c r="I99" s="4">
        <v>100</v>
      </c>
      <c r="J99" s="4">
        <v>0</v>
      </c>
      <c r="K99" s="4">
        <v>0</v>
      </c>
      <c r="L99" s="2" t="str" cm="1">
        <f t="array" ref="L99">_xlfn.TEXTJOIN(", ", TRUE, IF(C99:F99=MAX(C99:F99), $C$1:$F$1, ""))</f>
        <v>Q_Symptom</v>
      </c>
      <c r="M99" s="2" t="str" cm="1">
        <f t="array" ref="M99">_xlfn.TEXTJOIN(", ", TRUE, IF(H99:K99=MAX(H99:K99), $H$1:$K$1, ""))</f>
        <v>A_Medical_Test</v>
      </c>
    </row>
    <row r="100" spans="1:13">
      <c r="A100" s="1">
        <v>1729</v>
      </c>
      <c r="B100" s="1" t="s">
        <v>205</v>
      </c>
      <c r="C100" s="4">
        <v>0</v>
      </c>
      <c r="D100" s="4">
        <v>0</v>
      </c>
      <c r="E100" s="4">
        <v>0</v>
      </c>
      <c r="F100" s="4">
        <v>100</v>
      </c>
      <c r="G100" s="4" t="s">
        <v>206</v>
      </c>
      <c r="H100" s="4">
        <v>33.3333333333333</v>
      </c>
      <c r="I100" s="4">
        <v>0</v>
      </c>
      <c r="J100" s="4">
        <v>0</v>
      </c>
      <c r="K100" s="4">
        <v>66.6666666666666</v>
      </c>
      <c r="L100" s="2" t="str" cm="1">
        <f t="array" ref="L100">_xlfn.TEXTJOIN(", ", TRUE, IF(C100:F100=MAX(C100:F100), $C$1:$F$1, ""))</f>
        <v>Q_Symptom</v>
      </c>
      <c r="M100" s="2" t="str" cm="1">
        <f t="array" ref="M100">_xlfn.TEXTJOIN(", ", TRUE, IF(H100:K100=MAX(H100:K100), $H$1:$K$1, ""))</f>
        <v>A_Symptom</v>
      </c>
    </row>
    <row r="101" spans="1:13">
      <c r="A101" s="1">
        <v>4647</v>
      </c>
      <c r="B101" s="1" t="s">
        <v>207</v>
      </c>
      <c r="C101" s="4">
        <v>0</v>
      </c>
      <c r="D101" s="4">
        <v>0</v>
      </c>
      <c r="E101" s="4">
        <v>0</v>
      </c>
      <c r="F101" s="4">
        <v>100</v>
      </c>
      <c r="G101" s="4" t="s">
        <v>208</v>
      </c>
      <c r="H101" s="4">
        <v>0</v>
      </c>
      <c r="I101" s="4">
        <v>0</v>
      </c>
      <c r="J101" s="4">
        <v>0</v>
      </c>
      <c r="K101" s="4">
        <v>100</v>
      </c>
      <c r="L101" s="2" t="str" cm="1">
        <f t="array" ref="L101">_xlfn.TEXTJOIN(", ", TRUE, IF(C101:F101=MAX(C101:F101), $C$1:$F$1, ""))</f>
        <v>Q_Symptom</v>
      </c>
      <c r="M101" s="2" t="str" cm="1">
        <f t="array" ref="M101">_xlfn.TEXTJOIN(", ", TRUE, IF(H101:K101=MAX(H101:K101), $H$1:$K$1, ""))</f>
        <v>A_Symptom</v>
      </c>
    </row>
    <row r="102" spans="1:13">
      <c r="A102" s="1">
        <v>2578</v>
      </c>
      <c r="B102" s="1" t="s">
        <v>209</v>
      </c>
      <c r="C102" s="4">
        <v>0</v>
      </c>
      <c r="D102" s="4">
        <v>0</v>
      </c>
      <c r="E102" s="4">
        <v>0</v>
      </c>
      <c r="F102" s="4">
        <v>100</v>
      </c>
      <c r="G102" s="4" t="s">
        <v>210</v>
      </c>
      <c r="H102" s="4">
        <v>100</v>
      </c>
      <c r="I102" s="4">
        <v>0</v>
      </c>
      <c r="J102" s="4">
        <v>0</v>
      </c>
      <c r="K102" s="4">
        <v>0</v>
      </c>
      <c r="L102" s="2" t="str" cm="1">
        <f t="array" ref="L102">_xlfn.TEXTJOIN(", ", TRUE, IF(C102:F102=MAX(C102:F102), $C$1:$F$1, ""))</f>
        <v>Q_Symptom</v>
      </c>
      <c r="M102" s="2" t="str" cm="1">
        <f t="array" ref="M102">_xlfn.TEXTJOIN(", ", TRUE, IF(H102:K102=MAX(H102:K102), $H$1:$K$1, ""))</f>
        <v>A_Disease</v>
      </c>
    </row>
    <row r="103" spans="1:13">
      <c r="A103" s="1">
        <v>1742</v>
      </c>
      <c r="B103" s="1" t="s">
        <v>211</v>
      </c>
      <c r="C103" s="4">
        <v>0</v>
      </c>
      <c r="D103" s="4">
        <v>0</v>
      </c>
      <c r="E103" s="4">
        <v>0</v>
      </c>
      <c r="F103" s="4">
        <v>100</v>
      </c>
      <c r="G103" s="4" t="s">
        <v>212</v>
      </c>
      <c r="H103" s="4">
        <v>100</v>
      </c>
      <c r="I103" s="4">
        <v>0</v>
      </c>
      <c r="J103" s="4">
        <v>0</v>
      </c>
      <c r="K103" s="4">
        <v>0</v>
      </c>
      <c r="L103" s="2" t="str" cm="1">
        <f t="array" ref="L103">_xlfn.TEXTJOIN(", ", TRUE, IF(C103:F103=MAX(C103:F103), $C$1:$F$1, ""))</f>
        <v>Q_Symptom</v>
      </c>
      <c r="M103" s="2" t="str" cm="1">
        <f t="array" ref="M103">_xlfn.TEXTJOIN(", ", TRUE, IF(H103:K103=MAX(H103:K103), $H$1:$K$1, ""))</f>
        <v>A_Disease</v>
      </c>
    </row>
    <row r="104" spans="1:13">
      <c r="A104" s="1">
        <v>5370</v>
      </c>
      <c r="B104" s="1" t="s">
        <v>213</v>
      </c>
      <c r="C104" s="4">
        <v>0</v>
      </c>
      <c r="D104" s="4">
        <v>0</v>
      </c>
      <c r="E104" s="4">
        <v>0</v>
      </c>
      <c r="F104" s="4">
        <v>100</v>
      </c>
      <c r="G104" s="4" t="s">
        <v>214</v>
      </c>
      <c r="H104" s="4">
        <v>37.5</v>
      </c>
      <c r="I104" s="4">
        <v>0</v>
      </c>
      <c r="J104" s="4">
        <v>0</v>
      </c>
      <c r="K104" s="4">
        <v>62.5</v>
      </c>
      <c r="L104" s="2" t="str" cm="1">
        <f t="array" ref="L104">_xlfn.TEXTJOIN(", ", TRUE, IF(C104:F104=MAX(C104:F104), $C$1:$F$1, ""))</f>
        <v>Q_Symptom</v>
      </c>
      <c r="M104" s="2" t="str" cm="1">
        <f t="array" ref="M104">_xlfn.TEXTJOIN(", ", TRUE, IF(H104:K104=MAX(H104:K104), $H$1:$K$1, ""))</f>
        <v>A_Symptom</v>
      </c>
    </row>
    <row r="105" spans="1:13">
      <c r="A105" s="1">
        <v>4090</v>
      </c>
      <c r="B105" s="1" t="s">
        <v>215</v>
      </c>
      <c r="C105" s="4">
        <v>50</v>
      </c>
      <c r="D105" s="4">
        <v>0</v>
      </c>
      <c r="E105" s="4">
        <v>0</v>
      </c>
      <c r="F105" s="4">
        <v>50</v>
      </c>
      <c r="G105" s="4" t="s">
        <v>216</v>
      </c>
      <c r="H105" s="4">
        <v>0</v>
      </c>
      <c r="I105" s="4">
        <v>0</v>
      </c>
      <c r="J105" s="4">
        <v>0</v>
      </c>
      <c r="K105" s="4">
        <v>100</v>
      </c>
      <c r="L105" s="2" t="str" cm="1">
        <f t="array" ref="L105">_xlfn.TEXTJOIN(", ", TRUE, IF(C105:F105=MAX(C105:F105), $C$1:$F$1, ""))</f>
        <v>Q_Disease, Q_Symptom</v>
      </c>
      <c r="M105" s="2" t="str" cm="1">
        <f t="array" ref="M105">_xlfn.TEXTJOIN(", ", TRUE, IF(H105:K105=MAX(H105:K105), $H$1:$K$1, ""))</f>
        <v>A_Symptom</v>
      </c>
    </row>
    <row r="106" spans="1:13">
      <c r="A106" s="1">
        <v>3242</v>
      </c>
      <c r="B106" s="1" t="s">
        <v>217</v>
      </c>
      <c r="C106" s="4">
        <v>0</v>
      </c>
      <c r="D106" s="4">
        <v>0</v>
      </c>
      <c r="E106" s="4">
        <v>0</v>
      </c>
      <c r="F106" s="4">
        <v>100</v>
      </c>
      <c r="G106" s="4" t="s">
        <v>218</v>
      </c>
      <c r="H106" s="4">
        <v>0</v>
      </c>
      <c r="I106" s="4">
        <v>0</v>
      </c>
      <c r="J106" s="4">
        <v>0</v>
      </c>
      <c r="K106" s="4">
        <v>100</v>
      </c>
      <c r="L106" s="2" t="str" cm="1">
        <f t="array" ref="L106">_xlfn.TEXTJOIN(", ", TRUE, IF(C106:F106=MAX(C106:F106), $C$1:$F$1, ""))</f>
        <v>Q_Symptom</v>
      </c>
      <c r="M106" s="2" t="str" cm="1">
        <f t="array" ref="M106">_xlfn.TEXTJOIN(", ", TRUE, IF(H106:K106=MAX(H106:K106), $H$1:$K$1, ""))</f>
        <v>A_Symptom</v>
      </c>
    </row>
    <row r="107" spans="1:13">
      <c r="A107" s="1">
        <v>5267</v>
      </c>
      <c r="B107" s="1" t="s">
        <v>219</v>
      </c>
      <c r="C107" s="4">
        <v>0</v>
      </c>
      <c r="D107" s="4">
        <v>0</v>
      </c>
      <c r="E107" s="4">
        <v>0</v>
      </c>
      <c r="F107" s="4">
        <v>100</v>
      </c>
      <c r="G107" s="4" t="s">
        <v>220</v>
      </c>
      <c r="H107" s="4">
        <v>20</v>
      </c>
      <c r="I107" s="4">
        <v>20</v>
      </c>
      <c r="J107" s="4">
        <v>0</v>
      </c>
      <c r="K107" s="4">
        <v>60</v>
      </c>
      <c r="L107" s="2" t="str" cm="1">
        <f t="array" ref="L107">_xlfn.TEXTJOIN(", ", TRUE, IF(C107:F107=MAX(C107:F107), $C$1:$F$1, ""))</f>
        <v>Q_Symptom</v>
      </c>
      <c r="M107" s="2" t="str" cm="1">
        <f t="array" ref="M107">_xlfn.TEXTJOIN(", ", TRUE, IF(H107:K107=MAX(H107:K107), $H$1:$K$1, ""))</f>
        <v>A_Symptom</v>
      </c>
    </row>
    <row r="108" spans="1:13">
      <c r="A108" s="1">
        <v>3759</v>
      </c>
      <c r="B108" s="1" t="s">
        <v>221</v>
      </c>
      <c r="C108" s="4">
        <v>16.6666666666666</v>
      </c>
      <c r="D108" s="4">
        <v>0</v>
      </c>
      <c r="E108" s="4">
        <v>0</v>
      </c>
      <c r="F108" s="4">
        <v>83.3333333333333</v>
      </c>
      <c r="G108" s="4" t="s">
        <v>222</v>
      </c>
      <c r="H108" s="4">
        <v>25</v>
      </c>
      <c r="I108" s="4">
        <v>0</v>
      </c>
      <c r="J108" s="4">
        <v>0</v>
      </c>
      <c r="K108" s="4">
        <v>75</v>
      </c>
      <c r="L108" s="2" t="str" cm="1">
        <f t="array" ref="L108">_xlfn.TEXTJOIN(", ", TRUE, IF(C108:F108=MAX(C108:F108), $C$1:$F$1, ""))</f>
        <v>Q_Symptom</v>
      </c>
      <c r="M108" s="2" t="str" cm="1">
        <f t="array" ref="M108">_xlfn.TEXTJOIN(", ", TRUE, IF(H108:K108=MAX(H108:K108), $H$1:$K$1, ""))</f>
        <v>A_Symptom</v>
      </c>
    </row>
    <row r="109" spans="1:13">
      <c r="A109" s="1">
        <v>1171</v>
      </c>
      <c r="B109" s="1" t="s">
        <v>223</v>
      </c>
      <c r="C109" s="4">
        <v>0</v>
      </c>
      <c r="D109" s="4">
        <v>0</v>
      </c>
      <c r="E109" s="4">
        <v>0</v>
      </c>
      <c r="F109" s="4">
        <v>100</v>
      </c>
      <c r="G109" s="4" t="s">
        <v>224</v>
      </c>
      <c r="H109" s="4">
        <v>33.3333333333333</v>
      </c>
      <c r="I109" s="4">
        <v>0</v>
      </c>
      <c r="J109" s="4">
        <v>33.3333333333333</v>
      </c>
      <c r="K109" s="4">
        <v>33.3333333333333</v>
      </c>
      <c r="L109" s="2" t="str" cm="1">
        <f t="array" ref="L109">_xlfn.TEXTJOIN(", ", TRUE, IF(C109:F109=MAX(C109:F109), $C$1:$F$1, ""))</f>
        <v>Q_Symptom</v>
      </c>
      <c r="M109" s="2" t="str" cm="1">
        <f t="array" ref="M109">_xlfn.TEXTJOIN(", ", TRUE, IF(H109:K109=MAX(H109:K109), $H$1:$K$1, ""))</f>
        <v>A_Disease, A_Medication, A_Symptom</v>
      </c>
    </row>
    <row r="110" spans="1:13">
      <c r="A110" s="1">
        <v>2170</v>
      </c>
      <c r="B110" s="1" t="s">
        <v>225</v>
      </c>
      <c r="C110" s="4">
        <v>0</v>
      </c>
      <c r="D110" s="4">
        <v>0</v>
      </c>
      <c r="E110" s="4">
        <v>0</v>
      </c>
      <c r="F110" s="4">
        <v>100</v>
      </c>
      <c r="G110" s="4" t="s">
        <v>226</v>
      </c>
      <c r="H110" s="4">
        <v>0</v>
      </c>
      <c r="I110" s="4">
        <v>50</v>
      </c>
      <c r="J110" s="4">
        <v>0</v>
      </c>
      <c r="K110" s="4">
        <v>50</v>
      </c>
      <c r="L110" s="2" t="str" cm="1">
        <f t="array" ref="L110">_xlfn.TEXTJOIN(", ", TRUE, IF(C110:F110=MAX(C110:F110), $C$1:$F$1, ""))</f>
        <v>Q_Symptom</v>
      </c>
      <c r="M110" s="2" t="str" cm="1">
        <f t="array" ref="M110">_xlfn.TEXTJOIN(", ", TRUE, IF(H110:K110=MAX(H110:K110), $H$1:$K$1, ""))</f>
        <v>A_Medical_Test, A_Symptom</v>
      </c>
    </row>
    <row r="111" spans="1:13">
      <c r="A111" s="1">
        <v>2021</v>
      </c>
      <c r="B111" s="1" t="s">
        <v>227</v>
      </c>
      <c r="C111" s="4">
        <v>0</v>
      </c>
      <c r="D111" s="4">
        <v>0</v>
      </c>
      <c r="E111" s="4">
        <v>0</v>
      </c>
      <c r="F111" s="4">
        <v>100</v>
      </c>
      <c r="G111" s="4" t="s">
        <v>228</v>
      </c>
      <c r="H111" s="4">
        <v>16.6666666666666</v>
      </c>
      <c r="I111" s="4">
        <v>16.6666666666666</v>
      </c>
      <c r="J111" s="4">
        <v>0</v>
      </c>
      <c r="K111" s="4">
        <v>66.6666666666666</v>
      </c>
      <c r="L111" s="2" t="str" cm="1">
        <f t="array" ref="L111">_xlfn.TEXTJOIN(", ", TRUE, IF(C111:F111=MAX(C111:F111), $C$1:$F$1, ""))</f>
        <v>Q_Symptom</v>
      </c>
      <c r="M111" s="2" t="str" cm="1">
        <f t="array" ref="M111">_xlfn.TEXTJOIN(", ", TRUE, IF(H111:K111=MAX(H111:K111), $H$1:$K$1, ""))</f>
        <v>A_Symptom</v>
      </c>
    </row>
    <row r="112" spans="1:13">
      <c r="A112" s="1">
        <v>4599</v>
      </c>
      <c r="B112" s="1" t="s">
        <v>229</v>
      </c>
      <c r="C112" s="4">
        <v>0</v>
      </c>
      <c r="D112" s="4">
        <v>0</v>
      </c>
      <c r="E112" s="4">
        <v>0</v>
      </c>
      <c r="F112" s="4">
        <v>100</v>
      </c>
      <c r="G112" s="4" t="s">
        <v>230</v>
      </c>
      <c r="H112" s="4">
        <v>0</v>
      </c>
      <c r="I112" s="4">
        <v>0</v>
      </c>
      <c r="J112" s="4">
        <v>0</v>
      </c>
      <c r="K112" s="4">
        <v>100</v>
      </c>
      <c r="L112" s="2" t="str" cm="1">
        <f t="array" ref="L112">_xlfn.TEXTJOIN(", ", TRUE, IF(C112:F112=MAX(C112:F112), $C$1:$F$1, ""))</f>
        <v>Q_Symptom</v>
      </c>
      <c r="M112" s="2" t="str" cm="1">
        <f t="array" ref="M112">_xlfn.TEXTJOIN(", ", TRUE, IF(H112:K112=MAX(H112:K112), $H$1:$K$1, ""))</f>
        <v>A_Symptom</v>
      </c>
    </row>
    <row r="113" spans="1:13">
      <c r="A113" s="1">
        <v>4416</v>
      </c>
      <c r="B113" s="1" t="s">
        <v>231</v>
      </c>
      <c r="C113" s="4">
        <v>0</v>
      </c>
      <c r="D113" s="4">
        <v>0</v>
      </c>
      <c r="E113" s="4">
        <v>0</v>
      </c>
      <c r="F113" s="4">
        <v>100</v>
      </c>
      <c r="G113" s="4" t="s">
        <v>232</v>
      </c>
      <c r="H113" s="4">
        <v>0</v>
      </c>
      <c r="I113" s="4">
        <v>0</v>
      </c>
      <c r="J113" s="4">
        <v>50</v>
      </c>
      <c r="K113" s="4">
        <v>50</v>
      </c>
      <c r="L113" s="2" t="str" cm="1">
        <f t="array" ref="L113">_xlfn.TEXTJOIN(", ", TRUE, IF(C113:F113=MAX(C113:F113), $C$1:$F$1, ""))</f>
        <v>Q_Symptom</v>
      </c>
      <c r="M113" s="2" t="str" cm="1">
        <f t="array" ref="M113">_xlfn.TEXTJOIN(", ", TRUE, IF(H113:K113=MAX(H113:K113), $H$1:$K$1, ""))</f>
        <v>A_Medication, A_Symptom</v>
      </c>
    </row>
    <row r="114" spans="1:13">
      <c r="A114" s="1">
        <v>2153</v>
      </c>
      <c r="B114" s="1" t="s">
        <v>233</v>
      </c>
      <c r="C114" s="4">
        <v>0</v>
      </c>
      <c r="D114" s="4">
        <v>0</v>
      </c>
      <c r="E114" s="4">
        <v>0</v>
      </c>
      <c r="F114" s="4">
        <v>100</v>
      </c>
      <c r="G114" s="4" t="s">
        <v>234</v>
      </c>
      <c r="H114" s="4">
        <v>50</v>
      </c>
      <c r="I114" s="4">
        <v>0</v>
      </c>
      <c r="J114" s="4">
        <v>16.6666666666666</v>
      </c>
      <c r="K114" s="4">
        <v>33.3333333333333</v>
      </c>
      <c r="L114" s="2" t="str" cm="1">
        <f t="array" ref="L114">_xlfn.TEXTJOIN(", ", TRUE, IF(C114:F114=MAX(C114:F114), $C$1:$F$1, ""))</f>
        <v>Q_Symptom</v>
      </c>
      <c r="M114" s="2" t="str" cm="1">
        <f t="array" ref="M114">_xlfn.TEXTJOIN(", ", TRUE, IF(H114:K114=MAX(H114:K114), $H$1:$K$1, ""))</f>
        <v>A_Disease</v>
      </c>
    </row>
    <row r="115" spans="1:13">
      <c r="A115" s="1">
        <v>4789</v>
      </c>
      <c r="B115" s="1" t="s">
        <v>235</v>
      </c>
      <c r="C115" s="4">
        <v>0</v>
      </c>
      <c r="D115" s="4">
        <v>0</v>
      </c>
      <c r="E115" s="4">
        <v>0</v>
      </c>
      <c r="F115" s="4">
        <v>100</v>
      </c>
      <c r="G115" s="4" t="s">
        <v>236</v>
      </c>
      <c r="H115" s="4">
        <v>33.3333333333333</v>
      </c>
      <c r="I115" s="4">
        <v>33.3333333333333</v>
      </c>
      <c r="J115" s="4">
        <v>0</v>
      </c>
      <c r="K115" s="4">
        <v>33.3333333333333</v>
      </c>
      <c r="L115" s="2" t="str" cm="1">
        <f t="array" ref="L115">_xlfn.TEXTJOIN(", ", TRUE, IF(C115:F115=MAX(C115:F115), $C$1:$F$1, ""))</f>
        <v>Q_Symptom</v>
      </c>
      <c r="M115" s="2" t="str" cm="1">
        <f t="array" ref="M115">_xlfn.TEXTJOIN(", ", TRUE, IF(H115:K115=MAX(H115:K115), $H$1:$K$1, ""))</f>
        <v>A_Disease, A_Medical_Test, A_Symptom</v>
      </c>
    </row>
    <row r="116" spans="1:13">
      <c r="A116" s="1">
        <v>3510</v>
      </c>
      <c r="B116" s="1" t="s">
        <v>237</v>
      </c>
      <c r="C116" s="4">
        <v>0</v>
      </c>
      <c r="D116" s="4">
        <v>0</v>
      </c>
      <c r="E116" s="4">
        <v>0</v>
      </c>
      <c r="F116" s="4">
        <v>100</v>
      </c>
      <c r="G116" s="4" t="s">
        <v>238</v>
      </c>
      <c r="H116" s="4">
        <v>33.3333333333333</v>
      </c>
      <c r="I116" s="4">
        <v>0</v>
      </c>
      <c r="J116" s="4">
        <v>0</v>
      </c>
      <c r="K116" s="4">
        <v>66.6666666666666</v>
      </c>
      <c r="L116" s="2" t="str" cm="1">
        <f t="array" ref="L116">_xlfn.TEXTJOIN(", ", TRUE, IF(C116:F116=MAX(C116:F116), $C$1:$F$1, ""))</f>
        <v>Q_Symptom</v>
      </c>
      <c r="M116" s="2" t="str" cm="1">
        <f t="array" ref="M116">_xlfn.TEXTJOIN(", ", TRUE, IF(H116:K116=MAX(H116:K116), $H$1:$K$1, ""))</f>
        <v>A_Symptom</v>
      </c>
    </row>
    <row r="117" spans="1:13">
      <c r="A117" s="1">
        <v>4781</v>
      </c>
      <c r="B117" s="1" t="s">
        <v>239</v>
      </c>
      <c r="C117" s="4">
        <v>0</v>
      </c>
      <c r="D117" s="4">
        <v>0</v>
      </c>
      <c r="E117" s="4">
        <v>0</v>
      </c>
      <c r="F117" s="4">
        <v>100</v>
      </c>
      <c r="G117" s="4" t="s">
        <v>240</v>
      </c>
      <c r="H117" s="4">
        <v>50</v>
      </c>
      <c r="I117" s="4">
        <v>50</v>
      </c>
      <c r="J117" s="4">
        <v>0</v>
      </c>
      <c r="K117" s="4">
        <v>0</v>
      </c>
      <c r="L117" s="2" t="str" cm="1">
        <f t="array" ref="L117">_xlfn.TEXTJOIN(", ", TRUE, IF(C117:F117=MAX(C117:F117), $C$1:$F$1, ""))</f>
        <v>Q_Symptom</v>
      </c>
      <c r="M117" s="2" t="str" cm="1">
        <f t="array" ref="M117">_xlfn.TEXTJOIN(", ", TRUE, IF(H117:K117=MAX(H117:K117), $H$1:$K$1, ""))</f>
        <v>A_Disease, A_Medical_Test</v>
      </c>
    </row>
    <row r="118" spans="1:13">
      <c r="A118" s="1">
        <v>3272</v>
      </c>
      <c r="B118" s="1" t="s">
        <v>241</v>
      </c>
      <c r="C118" s="4">
        <v>0</v>
      </c>
      <c r="D118" s="4">
        <v>0</v>
      </c>
      <c r="E118" s="4">
        <v>0</v>
      </c>
      <c r="F118" s="4">
        <v>100</v>
      </c>
      <c r="G118" s="4" t="s">
        <v>242</v>
      </c>
      <c r="H118" s="4">
        <v>100</v>
      </c>
      <c r="I118" s="4">
        <v>0</v>
      </c>
      <c r="J118" s="4">
        <v>0</v>
      </c>
      <c r="K118" s="4">
        <v>0</v>
      </c>
      <c r="L118" s="2" t="str" cm="1">
        <f t="array" ref="L118">_xlfn.TEXTJOIN(", ", TRUE, IF(C118:F118=MAX(C118:F118), $C$1:$F$1, ""))</f>
        <v>Q_Symptom</v>
      </c>
      <c r="M118" s="2" t="str" cm="1">
        <f t="array" ref="M118">_xlfn.TEXTJOIN(", ", TRUE, IF(H118:K118=MAX(H118:K118), $H$1:$K$1, ""))</f>
        <v>A_Disease</v>
      </c>
    </row>
    <row r="119" spans="1:13">
      <c r="A119" s="1">
        <v>2966</v>
      </c>
      <c r="B119" s="1" t="s">
        <v>243</v>
      </c>
      <c r="C119" s="4">
        <v>0</v>
      </c>
      <c r="D119" s="4">
        <v>0</v>
      </c>
      <c r="E119" s="4">
        <v>0</v>
      </c>
      <c r="F119" s="4">
        <v>100</v>
      </c>
      <c r="G119" s="4" t="s">
        <v>244</v>
      </c>
      <c r="H119" s="4">
        <v>0</v>
      </c>
      <c r="I119" s="4">
        <v>0</v>
      </c>
      <c r="J119" s="4">
        <v>0</v>
      </c>
      <c r="K119" s="4">
        <v>100</v>
      </c>
      <c r="L119" s="2" t="str" cm="1">
        <f t="array" ref="L119">_xlfn.TEXTJOIN(", ", TRUE, IF(C119:F119=MAX(C119:F119), $C$1:$F$1, ""))</f>
        <v>Q_Symptom</v>
      </c>
      <c r="M119" s="2" t="str" cm="1">
        <f t="array" ref="M119">_xlfn.TEXTJOIN(", ", TRUE, IF(H119:K119=MAX(H119:K119), $H$1:$K$1, ""))</f>
        <v>A_Symptom</v>
      </c>
    </row>
    <row r="120" spans="1:13">
      <c r="A120" s="1">
        <v>1797</v>
      </c>
      <c r="B120" s="1" t="s">
        <v>245</v>
      </c>
      <c r="C120" s="4">
        <v>0</v>
      </c>
      <c r="D120" s="4">
        <v>0</v>
      </c>
      <c r="E120" s="4">
        <v>0</v>
      </c>
      <c r="F120" s="4">
        <v>100</v>
      </c>
      <c r="G120" s="4" t="s">
        <v>246</v>
      </c>
      <c r="H120" s="4">
        <v>50</v>
      </c>
      <c r="I120" s="4">
        <v>50</v>
      </c>
      <c r="J120" s="4">
        <v>0</v>
      </c>
      <c r="K120" s="4">
        <v>0</v>
      </c>
      <c r="L120" s="2" t="str" cm="1">
        <f t="array" ref="L120">_xlfn.TEXTJOIN(", ", TRUE, IF(C120:F120=MAX(C120:F120), $C$1:$F$1, ""))</f>
        <v>Q_Symptom</v>
      </c>
      <c r="M120" s="2" t="str" cm="1">
        <f t="array" ref="M120">_xlfn.TEXTJOIN(", ", TRUE, IF(H120:K120=MAX(H120:K120), $H$1:$K$1, ""))</f>
        <v>A_Disease, A_Medical_Test</v>
      </c>
    </row>
    <row r="121" spans="1:13">
      <c r="A121" s="1">
        <v>1134</v>
      </c>
      <c r="B121" s="1" t="s">
        <v>247</v>
      </c>
      <c r="C121" s="4">
        <v>0</v>
      </c>
      <c r="D121" s="4">
        <v>0</v>
      </c>
      <c r="E121" s="4">
        <v>50</v>
      </c>
      <c r="F121" s="4">
        <v>50</v>
      </c>
      <c r="G121" s="4" t="s">
        <v>248</v>
      </c>
      <c r="H121" s="4">
        <v>6.25</v>
      </c>
      <c r="I121" s="4">
        <v>0</v>
      </c>
      <c r="J121" s="4">
        <v>68.75</v>
      </c>
      <c r="K121" s="4">
        <v>25</v>
      </c>
      <c r="L121" s="2" t="str" cm="1">
        <f t="array" ref="L121">_xlfn.TEXTJOIN(", ", TRUE, IF(C121:F121=MAX(C121:F121), $C$1:$F$1, ""))</f>
        <v>Q_Medication, Q_Symptom</v>
      </c>
      <c r="M121" s="2" t="str" cm="1">
        <f t="array" ref="M121">_xlfn.TEXTJOIN(", ", TRUE, IF(H121:K121=MAX(H121:K121), $H$1:$K$1, ""))</f>
        <v>A_Medication</v>
      </c>
    </row>
    <row r="122" spans="1:13">
      <c r="A122" s="1">
        <v>4175</v>
      </c>
      <c r="B122" s="1" t="s">
        <v>249</v>
      </c>
      <c r="C122" s="4">
        <v>0</v>
      </c>
      <c r="D122" s="4">
        <v>0</v>
      </c>
      <c r="E122" s="4">
        <v>0</v>
      </c>
      <c r="F122" s="4">
        <v>100</v>
      </c>
      <c r="G122" s="4" t="s">
        <v>250</v>
      </c>
      <c r="H122" s="4">
        <v>20</v>
      </c>
      <c r="I122" s="4">
        <v>0</v>
      </c>
      <c r="J122" s="4">
        <v>0</v>
      </c>
      <c r="K122" s="4">
        <v>80</v>
      </c>
      <c r="L122" s="2" t="str" cm="1">
        <f t="array" ref="L122">_xlfn.TEXTJOIN(", ", TRUE, IF(C122:F122=MAX(C122:F122), $C$1:$F$1, ""))</f>
        <v>Q_Symptom</v>
      </c>
      <c r="M122" s="2" t="str" cm="1">
        <f t="array" ref="M122">_xlfn.TEXTJOIN(", ", TRUE, IF(H122:K122=MAX(H122:K122), $H$1:$K$1, ""))</f>
        <v>A_Symptom</v>
      </c>
    </row>
    <row r="123" spans="1:13">
      <c r="A123" s="1">
        <v>4043</v>
      </c>
      <c r="B123" s="1" t="s">
        <v>251</v>
      </c>
      <c r="C123" s="4">
        <v>0</v>
      </c>
      <c r="D123" s="4">
        <v>0</v>
      </c>
      <c r="E123" s="4">
        <v>0</v>
      </c>
      <c r="F123" s="4">
        <v>100</v>
      </c>
      <c r="G123" s="4" t="s">
        <v>252</v>
      </c>
      <c r="H123" s="4">
        <v>0</v>
      </c>
      <c r="I123" s="4">
        <v>0</v>
      </c>
      <c r="J123" s="4">
        <v>0</v>
      </c>
      <c r="K123" s="4">
        <v>100</v>
      </c>
      <c r="L123" s="2" t="str" cm="1">
        <f t="array" ref="L123">_xlfn.TEXTJOIN(", ", TRUE, IF(C123:F123=MAX(C123:F123), $C$1:$F$1, ""))</f>
        <v>Q_Symptom</v>
      </c>
      <c r="M123" s="2" t="str" cm="1">
        <f t="array" ref="M123">_xlfn.TEXTJOIN(", ", TRUE, IF(H123:K123=MAX(H123:K123), $H$1:$K$1, ""))</f>
        <v>A_Symptom</v>
      </c>
    </row>
    <row r="124" spans="1:13">
      <c r="A124" s="1">
        <v>745</v>
      </c>
      <c r="B124" s="1" t="s">
        <v>253</v>
      </c>
      <c r="C124" s="4">
        <v>0</v>
      </c>
      <c r="D124" s="4">
        <v>0</v>
      </c>
      <c r="E124" s="4">
        <v>0</v>
      </c>
      <c r="F124" s="4">
        <v>100</v>
      </c>
      <c r="G124" s="4" t="s">
        <v>254</v>
      </c>
      <c r="H124" s="4">
        <v>11.1111111111111</v>
      </c>
      <c r="I124" s="4">
        <v>55.5555555555555</v>
      </c>
      <c r="J124" s="4">
        <v>22.2222222222222</v>
      </c>
      <c r="K124" s="4">
        <v>11.1111111111111</v>
      </c>
      <c r="L124" s="2" t="str" cm="1">
        <f t="array" ref="L124">_xlfn.TEXTJOIN(", ", TRUE, IF(C124:F124=MAX(C124:F124), $C$1:$F$1, ""))</f>
        <v>Q_Symptom</v>
      </c>
      <c r="M124" s="2" t="str" cm="1">
        <f t="array" ref="M124">_xlfn.TEXTJOIN(", ", TRUE, IF(H124:K124=MAX(H124:K124), $H$1:$K$1, ""))</f>
        <v>A_Medical_Test</v>
      </c>
    </row>
    <row r="125" spans="1:13">
      <c r="A125" s="1">
        <v>386</v>
      </c>
      <c r="B125" s="1" t="s">
        <v>255</v>
      </c>
      <c r="C125" s="4">
        <v>0</v>
      </c>
      <c r="D125" s="4">
        <v>0</v>
      </c>
      <c r="E125" s="4">
        <v>0</v>
      </c>
      <c r="F125" s="4">
        <v>100</v>
      </c>
      <c r="G125" s="4" t="s">
        <v>256</v>
      </c>
      <c r="H125" s="4">
        <v>15.3846153846153</v>
      </c>
      <c r="I125" s="4">
        <v>69.230769230769198</v>
      </c>
      <c r="J125" s="4">
        <v>0</v>
      </c>
      <c r="K125" s="4">
        <v>15.3846153846153</v>
      </c>
      <c r="L125" s="2" t="str" cm="1">
        <f t="array" ref="L125">_xlfn.TEXTJOIN(", ", TRUE, IF(C125:F125=MAX(C125:F125), $C$1:$F$1, ""))</f>
        <v>Q_Symptom</v>
      </c>
      <c r="M125" s="2" t="str" cm="1">
        <f t="array" ref="M125">_xlfn.TEXTJOIN(", ", TRUE, IF(H125:K125=MAX(H125:K125), $H$1:$K$1, ""))</f>
        <v>A_Medical_Test</v>
      </c>
    </row>
    <row r="126" spans="1:13">
      <c r="A126" s="1">
        <v>899</v>
      </c>
      <c r="B126" s="1" t="s">
        <v>257</v>
      </c>
      <c r="C126" s="4">
        <v>33.3333333333333</v>
      </c>
      <c r="D126" s="4">
        <v>0</v>
      </c>
      <c r="E126" s="4">
        <v>0</v>
      </c>
      <c r="F126" s="4">
        <v>66.6666666666666</v>
      </c>
      <c r="G126" s="4" t="s">
        <v>258</v>
      </c>
      <c r="H126" s="4">
        <v>6.6666666666666599</v>
      </c>
      <c r="I126" s="4">
        <v>6.6666666666666599</v>
      </c>
      <c r="J126" s="4">
        <v>80</v>
      </c>
      <c r="K126" s="4">
        <v>6.6666666666666599</v>
      </c>
      <c r="L126" s="2" t="str" cm="1">
        <f t="array" ref="L126">_xlfn.TEXTJOIN(", ", TRUE, IF(C126:F126=MAX(C126:F126), $C$1:$F$1, ""))</f>
        <v>Q_Symptom</v>
      </c>
      <c r="M126" s="2" t="str" cm="1">
        <f t="array" ref="M126">_xlfn.TEXTJOIN(", ", TRUE, IF(H126:K126=MAX(H126:K126), $H$1:$K$1, ""))</f>
        <v>A_Medication</v>
      </c>
    </row>
    <row r="127" spans="1:13">
      <c r="A127" s="1">
        <v>1253</v>
      </c>
      <c r="B127" s="1" t="s">
        <v>259</v>
      </c>
      <c r="C127" s="4">
        <v>33.3333333333333</v>
      </c>
      <c r="D127" s="4">
        <v>0</v>
      </c>
      <c r="E127" s="4">
        <v>0</v>
      </c>
      <c r="F127" s="4">
        <v>66.6666666666666</v>
      </c>
      <c r="G127" s="4" t="s">
        <v>260</v>
      </c>
      <c r="H127" s="4">
        <v>0</v>
      </c>
      <c r="I127" s="4">
        <v>0</v>
      </c>
      <c r="J127" s="4">
        <v>100</v>
      </c>
      <c r="K127" s="4">
        <v>0</v>
      </c>
      <c r="L127" s="2" t="str" cm="1">
        <f t="array" ref="L127">_xlfn.TEXTJOIN(", ", TRUE, IF(C127:F127=MAX(C127:F127), $C$1:$F$1, ""))</f>
        <v>Q_Symptom</v>
      </c>
      <c r="M127" s="2" t="str" cm="1">
        <f t="array" ref="M127">_xlfn.TEXTJOIN(", ", TRUE, IF(H127:K127=MAX(H127:K127), $H$1:$K$1, ""))</f>
        <v>A_Medication</v>
      </c>
    </row>
    <row r="128" spans="1:13">
      <c r="A128" s="1">
        <v>5141</v>
      </c>
      <c r="B128" s="1" t="s">
        <v>261</v>
      </c>
      <c r="C128" s="4">
        <v>0</v>
      </c>
      <c r="D128" s="4">
        <v>0</v>
      </c>
      <c r="E128" s="4">
        <v>0</v>
      </c>
      <c r="F128" s="4">
        <v>100</v>
      </c>
      <c r="G128" s="4" t="s">
        <v>262</v>
      </c>
      <c r="H128" s="4">
        <v>50</v>
      </c>
      <c r="I128" s="4">
        <v>0</v>
      </c>
      <c r="J128" s="4">
        <v>0</v>
      </c>
      <c r="K128" s="4">
        <v>50</v>
      </c>
      <c r="L128" s="2" t="str" cm="1">
        <f t="array" ref="L128">_xlfn.TEXTJOIN(", ", TRUE, IF(C128:F128=MAX(C128:F128), $C$1:$F$1, ""))</f>
        <v>Q_Symptom</v>
      </c>
      <c r="M128" s="2" t="str" cm="1">
        <f t="array" ref="M128">_xlfn.TEXTJOIN(", ", TRUE, IF(H128:K128=MAX(H128:K128), $H$1:$K$1, ""))</f>
        <v>A_Disease, A_Symptom</v>
      </c>
    </row>
    <row r="129" spans="1:13">
      <c r="A129" s="1">
        <v>1311</v>
      </c>
      <c r="B129" s="1" t="s">
        <v>263</v>
      </c>
      <c r="C129" s="4">
        <v>50</v>
      </c>
      <c r="D129" s="4">
        <v>0</v>
      </c>
      <c r="E129" s="4">
        <v>0</v>
      </c>
      <c r="F129" s="4">
        <v>50</v>
      </c>
      <c r="G129" s="4" t="s">
        <v>264</v>
      </c>
      <c r="H129" s="4">
        <v>16.6666666666666</v>
      </c>
      <c r="I129" s="4">
        <v>16.6666666666666</v>
      </c>
      <c r="J129" s="4">
        <v>50</v>
      </c>
      <c r="K129" s="4">
        <v>16.6666666666666</v>
      </c>
      <c r="L129" s="2" t="str" cm="1">
        <f t="array" ref="L129">_xlfn.TEXTJOIN(", ", TRUE, IF(C129:F129=MAX(C129:F129), $C$1:$F$1, ""))</f>
        <v>Q_Disease, Q_Symptom</v>
      </c>
      <c r="M129" s="2" t="str" cm="1">
        <f t="array" ref="M129">_xlfn.TEXTJOIN(", ", TRUE, IF(H129:K129=MAX(H129:K129), $H$1:$K$1, ""))</f>
        <v>A_Medication</v>
      </c>
    </row>
    <row r="130" spans="1:13">
      <c r="A130" s="1">
        <v>3459</v>
      </c>
      <c r="B130" s="1" t="s">
        <v>265</v>
      </c>
      <c r="C130" s="4">
        <v>20</v>
      </c>
      <c r="D130" s="4">
        <v>0</v>
      </c>
      <c r="E130" s="4">
        <v>0</v>
      </c>
      <c r="F130" s="4">
        <v>80</v>
      </c>
      <c r="G130" s="4" t="s">
        <v>266</v>
      </c>
      <c r="H130" s="4">
        <v>42.857142857142797</v>
      </c>
      <c r="I130" s="4">
        <v>28.571428571428498</v>
      </c>
      <c r="J130" s="4">
        <v>0</v>
      </c>
      <c r="K130" s="4">
        <v>28.571428571428498</v>
      </c>
      <c r="L130" s="2" t="str" cm="1">
        <f t="array" ref="L130">_xlfn.TEXTJOIN(", ", TRUE, IF(C130:F130=MAX(C130:F130), $C$1:$F$1, ""))</f>
        <v>Q_Symptom</v>
      </c>
      <c r="M130" s="2" t="str" cm="1">
        <f t="array" ref="M130">_xlfn.TEXTJOIN(", ", TRUE, IF(H130:K130=MAX(H130:K130), $H$1:$K$1, ""))</f>
        <v>A_Disease</v>
      </c>
    </row>
    <row r="131" spans="1:13">
      <c r="A131" s="1">
        <v>4886</v>
      </c>
      <c r="B131" s="1" t="s">
        <v>267</v>
      </c>
      <c r="C131" s="4">
        <v>0</v>
      </c>
      <c r="D131" s="4">
        <v>0</v>
      </c>
      <c r="E131" s="4">
        <v>0</v>
      </c>
      <c r="F131" s="4">
        <v>100</v>
      </c>
      <c r="G131" s="4" t="s">
        <v>268</v>
      </c>
      <c r="H131" s="4">
        <v>16.6666666666666</v>
      </c>
      <c r="I131" s="4">
        <v>0</v>
      </c>
      <c r="J131" s="4">
        <v>0</v>
      </c>
      <c r="K131" s="4">
        <v>83.3333333333333</v>
      </c>
      <c r="L131" s="2" t="str" cm="1">
        <f t="array" ref="L131">_xlfn.TEXTJOIN(", ", TRUE, IF(C131:F131=MAX(C131:F131), $C$1:$F$1, ""))</f>
        <v>Q_Symptom</v>
      </c>
      <c r="M131" s="2" t="str" cm="1">
        <f t="array" ref="M131">_xlfn.TEXTJOIN(", ", TRUE, IF(H131:K131=MAX(H131:K131), $H$1:$K$1, ""))</f>
        <v>A_Symptom</v>
      </c>
    </row>
    <row r="132" spans="1:13">
      <c r="A132" s="1">
        <v>521</v>
      </c>
      <c r="B132" s="1" t="s">
        <v>269</v>
      </c>
      <c r="C132" s="4">
        <v>25</v>
      </c>
      <c r="D132" s="4">
        <v>0</v>
      </c>
      <c r="E132" s="4">
        <v>0</v>
      </c>
      <c r="F132" s="4">
        <v>75</v>
      </c>
      <c r="G132" s="4" t="s">
        <v>270</v>
      </c>
      <c r="H132" s="4">
        <v>0</v>
      </c>
      <c r="I132" s="4">
        <v>77.7777777777777</v>
      </c>
      <c r="J132" s="4">
        <v>0</v>
      </c>
      <c r="K132" s="4">
        <v>22.2222222222222</v>
      </c>
      <c r="L132" s="2" t="str" cm="1">
        <f t="array" ref="L132">_xlfn.TEXTJOIN(", ", TRUE, IF(C132:F132=MAX(C132:F132), $C$1:$F$1, ""))</f>
        <v>Q_Symptom</v>
      </c>
      <c r="M132" s="2" t="str" cm="1">
        <f t="array" ref="M132">_xlfn.TEXTJOIN(", ", TRUE, IF(H132:K132=MAX(H132:K132), $H$1:$K$1, ""))</f>
        <v>A_Medical_Test</v>
      </c>
    </row>
    <row r="133" spans="1:13">
      <c r="A133" s="1">
        <v>3153</v>
      </c>
      <c r="B133" s="1" t="s">
        <v>271</v>
      </c>
      <c r="C133" s="4">
        <v>0</v>
      </c>
      <c r="D133" s="4">
        <v>0</v>
      </c>
      <c r="E133" s="4">
        <v>0</v>
      </c>
      <c r="F133" s="4">
        <v>100</v>
      </c>
      <c r="G133" s="4" t="s">
        <v>272</v>
      </c>
      <c r="H133" s="4">
        <v>0</v>
      </c>
      <c r="I133" s="4">
        <v>0</v>
      </c>
      <c r="J133" s="4">
        <v>0</v>
      </c>
      <c r="K133" s="4">
        <v>100</v>
      </c>
      <c r="L133" s="2" t="str" cm="1">
        <f t="array" ref="L133">_xlfn.TEXTJOIN(", ", TRUE, IF(C133:F133=MAX(C133:F133), $C$1:$F$1, ""))</f>
        <v>Q_Symptom</v>
      </c>
      <c r="M133" s="2" t="str" cm="1">
        <f t="array" ref="M133">_xlfn.TEXTJOIN(", ", TRUE, IF(H133:K133=MAX(H133:K133), $H$1:$K$1, ""))</f>
        <v>A_Symptom</v>
      </c>
    </row>
    <row r="134" spans="1:13">
      <c r="A134" s="1">
        <v>3127</v>
      </c>
      <c r="B134" s="1" t="s">
        <v>273</v>
      </c>
      <c r="C134" s="4">
        <v>0</v>
      </c>
      <c r="D134" s="4">
        <v>0</v>
      </c>
      <c r="E134" s="4">
        <v>0</v>
      </c>
      <c r="F134" s="4">
        <v>100</v>
      </c>
      <c r="G134" s="4" t="s">
        <v>274</v>
      </c>
      <c r="H134" s="4">
        <v>25</v>
      </c>
      <c r="I134" s="4">
        <v>25</v>
      </c>
      <c r="J134" s="4">
        <v>25</v>
      </c>
      <c r="K134" s="4">
        <v>25</v>
      </c>
      <c r="L134" s="2" t="str" cm="1">
        <f t="array" ref="L134">_xlfn.TEXTJOIN(", ", TRUE, IF(C134:F134=MAX(C134:F134), $C$1:$F$1, ""))</f>
        <v>Q_Symptom</v>
      </c>
      <c r="M134" s="2" t="str" cm="1">
        <f t="array" ref="M134">_xlfn.TEXTJOIN(", ", TRUE, IF(H134:K134=MAX(H134:K134), $H$1:$K$1, ""))</f>
        <v>A_Disease, A_Medical_Test, A_Medication, A_Symptom</v>
      </c>
    </row>
    <row r="135" spans="1:13">
      <c r="A135" s="1">
        <v>4882</v>
      </c>
      <c r="B135" s="1" t="s">
        <v>275</v>
      </c>
      <c r="C135" s="4">
        <v>20</v>
      </c>
      <c r="D135" s="4">
        <v>0</v>
      </c>
      <c r="E135" s="4">
        <v>0</v>
      </c>
      <c r="F135" s="4">
        <v>80</v>
      </c>
      <c r="G135" s="4" t="s">
        <v>276</v>
      </c>
      <c r="H135" s="4">
        <v>33.3333333333333</v>
      </c>
      <c r="I135" s="4">
        <v>33.3333333333333</v>
      </c>
      <c r="J135" s="4">
        <v>16.6666666666666</v>
      </c>
      <c r="K135" s="4">
        <v>16.6666666666666</v>
      </c>
      <c r="L135" s="2" t="str" cm="1">
        <f t="array" ref="L135">_xlfn.TEXTJOIN(", ", TRUE, IF(C135:F135=MAX(C135:F135), $C$1:$F$1, ""))</f>
        <v>Q_Symptom</v>
      </c>
      <c r="M135" s="2" t="str" cm="1">
        <f t="array" ref="M135">_xlfn.TEXTJOIN(", ", TRUE, IF(H135:K135=MAX(H135:K135), $H$1:$K$1, ""))</f>
        <v>A_Disease, A_Medical_Test</v>
      </c>
    </row>
    <row r="136" spans="1:13">
      <c r="A136" s="1">
        <v>3835</v>
      </c>
      <c r="B136" s="1" t="s">
        <v>277</v>
      </c>
      <c r="C136" s="4">
        <v>0</v>
      </c>
      <c r="D136" s="4">
        <v>0</v>
      </c>
      <c r="E136" s="4">
        <v>0</v>
      </c>
      <c r="F136" s="4">
        <v>100</v>
      </c>
      <c r="G136" s="4" t="s">
        <v>278</v>
      </c>
      <c r="H136" s="4">
        <v>14.285714285714199</v>
      </c>
      <c r="I136" s="4">
        <v>0</v>
      </c>
      <c r="J136" s="4">
        <v>0</v>
      </c>
      <c r="K136" s="4">
        <v>85.714285714285694</v>
      </c>
      <c r="L136" s="2" t="str" cm="1">
        <f t="array" ref="L136">_xlfn.TEXTJOIN(", ", TRUE, IF(C136:F136=MAX(C136:F136), $C$1:$F$1, ""))</f>
        <v>Q_Symptom</v>
      </c>
      <c r="M136" s="2" t="str" cm="1">
        <f t="array" ref="M136">_xlfn.TEXTJOIN(", ", TRUE, IF(H136:K136=MAX(H136:K136), $H$1:$K$1, ""))</f>
        <v>A_Symptom</v>
      </c>
    </row>
    <row r="137" spans="1:13">
      <c r="A137" s="1">
        <v>4335</v>
      </c>
      <c r="B137" s="1" t="s">
        <v>279</v>
      </c>
      <c r="C137" s="4">
        <v>0</v>
      </c>
      <c r="D137" s="4">
        <v>0</v>
      </c>
      <c r="E137" s="4">
        <v>0</v>
      </c>
      <c r="F137" s="4">
        <v>100</v>
      </c>
      <c r="G137" s="4" t="s">
        <v>280</v>
      </c>
      <c r="H137" s="4">
        <v>50</v>
      </c>
      <c r="I137" s="4">
        <v>0</v>
      </c>
      <c r="J137" s="4">
        <v>0</v>
      </c>
      <c r="K137" s="4">
        <v>50</v>
      </c>
      <c r="L137" s="2" t="str" cm="1">
        <f t="array" ref="L137">_xlfn.TEXTJOIN(", ", TRUE, IF(C137:F137=MAX(C137:F137), $C$1:$F$1, ""))</f>
        <v>Q_Symptom</v>
      </c>
      <c r="M137" s="2" t="str" cm="1">
        <f t="array" ref="M137">_xlfn.TEXTJOIN(", ", TRUE, IF(H137:K137=MAX(H137:K137), $H$1:$K$1, ""))</f>
        <v>A_Disease, A_Symptom</v>
      </c>
    </row>
    <row r="138" spans="1:13">
      <c r="A138" s="1">
        <v>2060</v>
      </c>
      <c r="B138" s="1" t="s">
        <v>281</v>
      </c>
      <c r="C138" s="4">
        <v>0</v>
      </c>
      <c r="D138" s="4">
        <v>0</v>
      </c>
      <c r="E138" s="4">
        <v>0</v>
      </c>
      <c r="F138" s="4">
        <v>100</v>
      </c>
      <c r="G138" s="4" t="s">
        <v>282</v>
      </c>
      <c r="H138" s="4">
        <v>14.285714285714199</v>
      </c>
      <c r="I138" s="4">
        <v>28.571428571428498</v>
      </c>
      <c r="J138" s="4">
        <v>0</v>
      </c>
      <c r="K138" s="4">
        <v>57.142857142857103</v>
      </c>
      <c r="L138" s="2" t="str" cm="1">
        <f t="array" ref="L138">_xlfn.TEXTJOIN(", ", TRUE, IF(C138:F138=MAX(C138:F138), $C$1:$F$1, ""))</f>
        <v>Q_Symptom</v>
      </c>
      <c r="M138" s="2" t="str" cm="1">
        <f t="array" ref="M138">_xlfn.TEXTJOIN(", ", TRUE, IF(H138:K138=MAX(H138:K138), $H$1:$K$1, ""))</f>
        <v>A_Symptom</v>
      </c>
    </row>
    <row r="139" spans="1:13">
      <c r="A139" s="1">
        <v>4533</v>
      </c>
      <c r="B139" s="1" t="s">
        <v>283</v>
      </c>
      <c r="C139" s="4">
        <v>0</v>
      </c>
      <c r="D139" s="4">
        <v>0</v>
      </c>
      <c r="E139" s="4">
        <v>0</v>
      </c>
      <c r="F139" s="4">
        <v>100</v>
      </c>
      <c r="G139" s="4" t="s">
        <v>284</v>
      </c>
      <c r="H139" s="4">
        <v>0</v>
      </c>
      <c r="I139" s="4">
        <v>0</v>
      </c>
      <c r="J139" s="4">
        <v>0</v>
      </c>
      <c r="K139" s="4">
        <v>100</v>
      </c>
      <c r="L139" s="2" t="str" cm="1">
        <f t="array" ref="L139">_xlfn.TEXTJOIN(", ", TRUE, IF(C139:F139=MAX(C139:F139), $C$1:$F$1, ""))</f>
        <v>Q_Symptom</v>
      </c>
      <c r="M139" s="2" t="str" cm="1">
        <f t="array" ref="M139">_xlfn.TEXTJOIN(", ", TRUE, IF(H139:K139=MAX(H139:K139), $H$1:$K$1, ""))</f>
        <v>A_Symptom</v>
      </c>
    </row>
    <row r="140" spans="1:13">
      <c r="A140" s="1">
        <v>95</v>
      </c>
      <c r="B140" s="1" t="s">
        <v>285</v>
      </c>
      <c r="C140" s="4">
        <v>0</v>
      </c>
      <c r="D140" s="4">
        <v>0</v>
      </c>
      <c r="E140" s="4">
        <v>0</v>
      </c>
      <c r="F140" s="4">
        <v>100</v>
      </c>
      <c r="G140" s="4" t="s">
        <v>286</v>
      </c>
      <c r="H140" s="4">
        <v>12.5</v>
      </c>
      <c r="I140" s="4">
        <v>87.5</v>
      </c>
      <c r="J140" s="4">
        <v>0</v>
      </c>
      <c r="K140" s="4">
        <v>0</v>
      </c>
      <c r="L140" s="2" t="str" cm="1">
        <f t="array" ref="L140">_xlfn.TEXTJOIN(", ", TRUE, IF(C140:F140=MAX(C140:F140), $C$1:$F$1, ""))</f>
        <v>Q_Symptom</v>
      </c>
      <c r="M140" s="2" t="str" cm="1">
        <f t="array" ref="M140">_xlfn.TEXTJOIN(", ", TRUE, IF(H140:K140=MAX(H140:K140), $H$1:$K$1, ""))</f>
        <v>A_Medical_Test</v>
      </c>
    </row>
    <row r="141" spans="1:13">
      <c r="A141" s="1">
        <v>939</v>
      </c>
      <c r="B141" s="1" t="s">
        <v>287</v>
      </c>
      <c r="C141" s="4">
        <v>0</v>
      </c>
      <c r="D141" s="4">
        <v>0</v>
      </c>
      <c r="E141" s="4">
        <v>0</v>
      </c>
      <c r="F141" s="4">
        <v>100</v>
      </c>
      <c r="G141" s="4" t="s">
        <v>288</v>
      </c>
      <c r="H141" s="4">
        <v>33.3333333333333</v>
      </c>
      <c r="I141" s="4">
        <v>0</v>
      </c>
      <c r="J141" s="4">
        <v>33.3333333333333</v>
      </c>
      <c r="K141" s="4">
        <v>33.3333333333333</v>
      </c>
      <c r="L141" s="2" t="str" cm="1">
        <f t="array" ref="L141">_xlfn.TEXTJOIN(", ", TRUE, IF(C141:F141=MAX(C141:F141), $C$1:$F$1, ""))</f>
        <v>Q_Symptom</v>
      </c>
      <c r="M141" s="2" t="str" cm="1">
        <f t="array" ref="M141">_xlfn.TEXTJOIN(", ", TRUE, IF(H141:K141=MAX(H141:K141), $H$1:$K$1, ""))</f>
        <v>A_Disease, A_Medication, A_Symptom</v>
      </c>
    </row>
    <row r="142" spans="1:13">
      <c r="A142" s="1">
        <v>4399</v>
      </c>
      <c r="B142" s="1" t="s">
        <v>289</v>
      </c>
      <c r="C142" s="4">
        <v>0</v>
      </c>
      <c r="D142" s="4">
        <v>0</v>
      </c>
      <c r="E142" s="4">
        <v>0</v>
      </c>
      <c r="F142" s="4">
        <v>100</v>
      </c>
      <c r="G142" s="4" t="s">
        <v>290</v>
      </c>
      <c r="H142" s="4">
        <v>100</v>
      </c>
      <c r="I142" s="4">
        <v>0</v>
      </c>
      <c r="J142" s="4">
        <v>0</v>
      </c>
      <c r="K142" s="4">
        <v>0</v>
      </c>
      <c r="L142" s="2" t="str" cm="1">
        <f t="array" ref="L142">_xlfn.TEXTJOIN(", ", TRUE, IF(C142:F142=MAX(C142:F142), $C$1:$F$1, ""))</f>
        <v>Q_Symptom</v>
      </c>
      <c r="M142" s="2" t="str" cm="1">
        <f t="array" ref="M142">_xlfn.TEXTJOIN(", ", TRUE, IF(H142:K142=MAX(H142:K142), $H$1:$K$1, ""))</f>
        <v>A_Disease</v>
      </c>
    </row>
    <row r="143" spans="1:13">
      <c r="A143" s="1">
        <v>2186</v>
      </c>
      <c r="B143" s="1" t="s">
        <v>291</v>
      </c>
      <c r="C143" s="4">
        <v>0</v>
      </c>
      <c r="D143" s="4">
        <v>0</v>
      </c>
      <c r="E143" s="4">
        <v>0</v>
      </c>
      <c r="F143" s="4">
        <v>100</v>
      </c>
      <c r="G143" s="4" t="s">
        <v>292</v>
      </c>
      <c r="H143" s="4">
        <v>0</v>
      </c>
      <c r="I143" s="4">
        <v>50</v>
      </c>
      <c r="J143" s="4">
        <v>0</v>
      </c>
      <c r="K143" s="4">
        <v>50</v>
      </c>
      <c r="L143" s="2" t="str" cm="1">
        <f t="array" ref="L143">_xlfn.TEXTJOIN(", ", TRUE, IF(C143:F143=MAX(C143:F143), $C$1:$F$1, ""))</f>
        <v>Q_Symptom</v>
      </c>
      <c r="M143" s="2" t="str" cm="1">
        <f t="array" ref="M143">_xlfn.TEXTJOIN(", ", TRUE, IF(H143:K143=MAX(H143:K143), $H$1:$K$1, ""))</f>
        <v>A_Medical_Test, A_Symptom</v>
      </c>
    </row>
    <row r="144" spans="1:13">
      <c r="A144" s="1">
        <v>5251</v>
      </c>
      <c r="B144" s="1" t="s">
        <v>293</v>
      </c>
      <c r="C144" s="4">
        <v>0</v>
      </c>
      <c r="D144" s="4">
        <v>0</v>
      </c>
      <c r="E144" s="4">
        <v>0</v>
      </c>
      <c r="F144" s="4">
        <v>100</v>
      </c>
      <c r="G144" s="4" t="s">
        <v>294</v>
      </c>
      <c r="H144" s="4">
        <v>0</v>
      </c>
      <c r="I144" s="4">
        <v>0</v>
      </c>
      <c r="J144" s="4">
        <v>50</v>
      </c>
      <c r="K144" s="4">
        <v>50</v>
      </c>
      <c r="L144" s="2" t="str" cm="1">
        <f t="array" ref="L144">_xlfn.TEXTJOIN(", ", TRUE, IF(C144:F144=MAX(C144:F144), $C$1:$F$1, ""))</f>
        <v>Q_Symptom</v>
      </c>
      <c r="M144" s="2" t="str" cm="1">
        <f t="array" ref="M144">_xlfn.TEXTJOIN(", ", TRUE, IF(H144:K144=MAX(H144:K144), $H$1:$K$1, ""))</f>
        <v>A_Medication, A_Symptom</v>
      </c>
    </row>
    <row r="145" spans="1:13">
      <c r="A145" s="1">
        <v>2787</v>
      </c>
      <c r="B145" s="1" t="s">
        <v>295</v>
      </c>
      <c r="C145" s="4">
        <v>0</v>
      </c>
      <c r="D145" s="4">
        <v>0</v>
      </c>
      <c r="E145" s="4">
        <v>0</v>
      </c>
      <c r="F145" s="4">
        <v>100</v>
      </c>
      <c r="G145" s="4" t="s">
        <v>296</v>
      </c>
      <c r="H145" s="4">
        <v>100</v>
      </c>
      <c r="I145" s="4">
        <v>0</v>
      </c>
      <c r="J145" s="4">
        <v>0</v>
      </c>
      <c r="K145" s="4">
        <v>0</v>
      </c>
      <c r="L145" s="2" t="str" cm="1">
        <f t="array" ref="L145">_xlfn.TEXTJOIN(", ", TRUE, IF(C145:F145=MAX(C145:F145), $C$1:$F$1, ""))</f>
        <v>Q_Symptom</v>
      </c>
      <c r="M145" s="2" t="str" cm="1">
        <f t="array" ref="M145">_xlfn.TEXTJOIN(", ", TRUE, IF(H145:K145=MAX(H145:K145), $H$1:$K$1, ""))</f>
        <v>A_Disease</v>
      </c>
    </row>
    <row r="146" spans="1:13">
      <c r="A146" s="1">
        <v>914</v>
      </c>
      <c r="B146" s="1" t="s">
        <v>297</v>
      </c>
      <c r="C146" s="4">
        <v>0</v>
      </c>
      <c r="D146" s="4">
        <v>0</v>
      </c>
      <c r="E146" s="4">
        <v>0</v>
      </c>
      <c r="F146" s="4">
        <v>100</v>
      </c>
      <c r="G146" s="4" t="s">
        <v>298</v>
      </c>
      <c r="H146" s="4">
        <v>0</v>
      </c>
      <c r="I146" s="4">
        <v>0</v>
      </c>
      <c r="J146" s="4">
        <v>100</v>
      </c>
      <c r="K146" s="4">
        <v>0</v>
      </c>
      <c r="L146" s="2" t="str" cm="1">
        <f t="array" ref="L146">_xlfn.TEXTJOIN(", ", TRUE, IF(C146:F146=MAX(C146:F146), $C$1:$F$1, ""))</f>
        <v>Q_Symptom</v>
      </c>
      <c r="M146" s="2" t="str" cm="1">
        <f t="array" ref="M146">_xlfn.TEXTJOIN(", ", TRUE, IF(H146:K146=MAX(H146:K146), $H$1:$K$1, ""))</f>
        <v>A_Medication</v>
      </c>
    </row>
    <row r="147" spans="1:13">
      <c r="A147" s="1">
        <v>2405</v>
      </c>
      <c r="B147" s="1" t="s">
        <v>299</v>
      </c>
      <c r="C147" s="4">
        <v>0</v>
      </c>
      <c r="D147" s="4">
        <v>0</v>
      </c>
      <c r="E147" s="4">
        <v>0</v>
      </c>
      <c r="F147" s="4">
        <v>100</v>
      </c>
      <c r="G147" s="4" t="s">
        <v>300</v>
      </c>
      <c r="H147" s="4">
        <v>33.3333333333333</v>
      </c>
      <c r="I147" s="4">
        <v>33.3333333333333</v>
      </c>
      <c r="J147" s="4">
        <v>33.3333333333333</v>
      </c>
      <c r="K147" s="4">
        <v>0</v>
      </c>
      <c r="L147" s="2" t="str" cm="1">
        <f t="array" ref="L147">_xlfn.TEXTJOIN(", ", TRUE, IF(C147:F147=MAX(C147:F147), $C$1:$F$1, ""))</f>
        <v>Q_Symptom</v>
      </c>
      <c r="M147" s="2" t="str" cm="1">
        <f t="array" ref="M147">_xlfn.TEXTJOIN(", ", TRUE, IF(H147:K147=MAX(H147:K147), $H$1:$K$1, ""))</f>
        <v>A_Disease, A_Medical_Test, A_Medication</v>
      </c>
    </row>
    <row r="148" spans="1:13">
      <c r="A148" s="1">
        <v>3562</v>
      </c>
      <c r="B148" s="1" t="s">
        <v>301</v>
      </c>
      <c r="C148" s="4">
        <v>0</v>
      </c>
      <c r="D148" s="4">
        <v>0</v>
      </c>
      <c r="E148" s="4">
        <v>0</v>
      </c>
      <c r="F148" s="4">
        <v>100</v>
      </c>
      <c r="G148" s="4" t="s">
        <v>302</v>
      </c>
      <c r="H148" s="4">
        <v>20</v>
      </c>
      <c r="I148" s="4">
        <v>20</v>
      </c>
      <c r="J148" s="4">
        <v>0</v>
      </c>
      <c r="K148" s="4">
        <v>60</v>
      </c>
      <c r="L148" s="2" t="str" cm="1">
        <f t="array" ref="L148">_xlfn.TEXTJOIN(", ", TRUE, IF(C148:F148=MAX(C148:F148), $C$1:$F$1, ""))</f>
        <v>Q_Symptom</v>
      </c>
      <c r="M148" s="2" t="str" cm="1">
        <f t="array" ref="M148">_xlfn.TEXTJOIN(", ", TRUE, IF(H148:K148=MAX(H148:K148), $H$1:$K$1, ""))</f>
        <v>A_Symptom</v>
      </c>
    </row>
    <row r="149" spans="1:13">
      <c r="A149" s="1">
        <v>1296</v>
      </c>
      <c r="B149" s="1" t="s">
        <v>303</v>
      </c>
      <c r="C149" s="4">
        <v>0</v>
      </c>
      <c r="D149" s="4">
        <v>25</v>
      </c>
      <c r="E149" s="4">
        <v>25</v>
      </c>
      <c r="F149" s="4">
        <v>50</v>
      </c>
      <c r="G149" s="4" t="s">
        <v>304</v>
      </c>
      <c r="H149" s="4">
        <v>0</v>
      </c>
      <c r="I149" s="4">
        <v>0</v>
      </c>
      <c r="J149" s="4">
        <v>100</v>
      </c>
      <c r="K149" s="4">
        <v>0</v>
      </c>
      <c r="L149" s="2" t="str" cm="1">
        <f t="array" ref="L149">_xlfn.TEXTJOIN(", ", TRUE, IF(C149:F149=MAX(C149:F149), $C$1:$F$1, ""))</f>
        <v>Q_Symptom</v>
      </c>
      <c r="M149" s="2" t="str" cm="1">
        <f t="array" ref="M149">_xlfn.TEXTJOIN(", ", TRUE, IF(H149:K149=MAX(H149:K149), $H$1:$K$1, ""))</f>
        <v>A_Medication</v>
      </c>
    </row>
    <row r="150" spans="1:13">
      <c r="A150" s="1">
        <v>3717</v>
      </c>
      <c r="B150" s="1" t="s">
        <v>305</v>
      </c>
      <c r="C150" s="4">
        <v>0</v>
      </c>
      <c r="D150" s="4">
        <v>0</v>
      </c>
      <c r="E150" s="4">
        <v>0</v>
      </c>
      <c r="F150" s="4">
        <v>100</v>
      </c>
      <c r="G150" s="4" t="s">
        <v>306</v>
      </c>
      <c r="H150" s="4">
        <v>0</v>
      </c>
      <c r="I150" s="4">
        <v>0</v>
      </c>
      <c r="J150" s="4">
        <v>0</v>
      </c>
      <c r="K150" s="4">
        <v>100</v>
      </c>
      <c r="L150" s="2" t="str" cm="1">
        <f t="array" ref="L150">_xlfn.TEXTJOIN(", ", TRUE, IF(C150:F150=MAX(C150:F150), $C$1:$F$1, ""))</f>
        <v>Q_Symptom</v>
      </c>
      <c r="M150" s="2" t="str" cm="1">
        <f t="array" ref="M150">_xlfn.TEXTJOIN(", ", TRUE, IF(H150:K150=MAX(H150:K150), $H$1:$K$1, ""))</f>
        <v>A_Symptom</v>
      </c>
    </row>
    <row r="151" spans="1:13">
      <c r="A151" s="1">
        <v>27</v>
      </c>
      <c r="B151" s="1" t="s">
        <v>307</v>
      </c>
      <c r="C151" s="4">
        <v>0</v>
      </c>
      <c r="D151" s="4">
        <v>33.3333333333333</v>
      </c>
      <c r="E151" s="4">
        <v>0</v>
      </c>
      <c r="F151" s="4">
        <v>66.6666666666666</v>
      </c>
      <c r="G151" s="4" t="s">
        <v>308</v>
      </c>
      <c r="H151" s="4">
        <v>14.285714285714199</v>
      </c>
      <c r="I151" s="4">
        <v>85.714285714285694</v>
      </c>
      <c r="J151" s="4">
        <v>0</v>
      </c>
      <c r="K151" s="4">
        <v>0</v>
      </c>
      <c r="L151" s="2" t="str" cm="1">
        <f t="array" ref="L151">_xlfn.TEXTJOIN(", ", TRUE, IF(C151:F151=MAX(C151:F151), $C$1:$F$1, ""))</f>
        <v>Q_Symptom</v>
      </c>
      <c r="M151" s="2" t="str" cm="1">
        <f t="array" ref="M151">_xlfn.TEXTJOIN(", ", TRUE, IF(H151:K151=MAX(H151:K151), $H$1:$K$1, ""))</f>
        <v>A_Medical_Test</v>
      </c>
    </row>
    <row r="152" spans="1:13">
      <c r="A152" s="1">
        <v>2158</v>
      </c>
      <c r="B152" s="1" t="s">
        <v>309</v>
      </c>
      <c r="C152" s="4">
        <v>0</v>
      </c>
      <c r="D152" s="4">
        <v>0</v>
      </c>
      <c r="E152" s="4">
        <v>0</v>
      </c>
      <c r="F152" s="4">
        <v>100</v>
      </c>
      <c r="G152" s="4" t="s">
        <v>310</v>
      </c>
      <c r="H152" s="4">
        <v>0</v>
      </c>
      <c r="I152" s="4">
        <v>0</v>
      </c>
      <c r="J152" s="4">
        <v>0</v>
      </c>
      <c r="K152" s="4">
        <v>100</v>
      </c>
      <c r="L152" s="2" t="str" cm="1">
        <f t="array" ref="L152">_xlfn.TEXTJOIN(", ", TRUE, IF(C152:F152=MAX(C152:F152), $C$1:$F$1, ""))</f>
        <v>Q_Symptom</v>
      </c>
      <c r="M152" s="2" t="str" cm="1">
        <f t="array" ref="M152">_xlfn.TEXTJOIN(", ", TRUE, IF(H152:K152=MAX(H152:K152), $H$1:$K$1, ""))</f>
        <v>A_Symptom</v>
      </c>
    </row>
    <row r="153" spans="1:13">
      <c r="A153" s="1">
        <v>4101</v>
      </c>
      <c r="B153" s="1" t="s">
        <v>311</v>
      </c>
      <c r="C153" s="4">
        <v>0</v>
      </c>
      <c r="D153" s="4">
        <v>0</v>
      </c>
      <c r="E153" s="4">
        <v>0</v>
      </c>
      <c r="F153" s="4">
        <v>100</v>
      </c>
      <c r="G153" s="4" t="s">
        <v>312</v>
      </c>
      <c r="H153" s="4">
        <v>0</v>
      </c>
      <c r="I153" s="4">
        <v>40</v>
      </c>
      <c r="J153" s="4">
        <v>0</v>
      </c>
      <c r="K153" s="4">
        <v>60</v>
      </c>
      <c r="L153" s="2" t="str" cm="1">
        <f t="array" ref="L153">_xlfn.TEXTJOIN(", ", TRUE, IF(C153:F153=MAX(C153:F153), $C$1:$F$1, ""))</f>
        <v>Q_Symptom</v>
      </c>
      <c r="M153" s="2" t="str" cm="1">
        <f t="array" ref="M153">_xlfn.TEXTJOIN(", ", TRUE, IF(H153:K153=MAX(H153:K153), $H$1:$K$1, ""))</f>
        <v>A_Symptom</v>
      </c>
    </row>
    <row r="154" spans="1:13">
      <c r="A154" s="1">
        <v>1464</v>
      </c>
      <c r="B154" s="1" t="s">
        <v>313</v>
      </c>
      <c r="C154" s="4">
        <v>0</v>
      </c>
      <c r="D154" s="4">
        <v>0</v>
      </c>
      <c r="E154" s="4">
        <v>0</v>
      </c>
      <c r="F154" s="4">
        <v>100</v>
      </c>
      <c r="G154" s="4" t="s">
        <v>314</v>
      </c>
      <c r="H154" s="4">
        <v>0</v>
      </c>
      <c r="I154" s="4">
        <v>0</v>
      </c>
      <c r="J154" s="4">
        <v>100</v>
      </c>
      <c r="K154" s="4">
        <v>0</v>
      </c>
      <c r="L154" s="2" t="str" cm="1">
        <f t="array" ref="L154">_xlfn.TEXTJOIN(", ", TRUE, IF(C154:F154=MAX(C154:F154), $C$1:$F$1, ""))</f>
        <v>Q_Symptom</v>
      </c>
      <c r="M154" s="2" t="str" cm="1">
        <f t="array" ref="M154">_xlfn.TEXTJOIN(", ", TRUE, IF(H154:K154=MAX(H154:K154), $H$1:$K$1, ""))</f>
        <v>A_Medication</v>
      </c>
    </row>
    <row r="155" spans="1:13">
      <c r="A155" s="1">
        <v>4159</v>
      </c>
      <c r="B155" s="1" t="s">
        <v>315</v>
      </c>
      <c r="C155" s="4">
        <v>0</v>
      </c>
      <c r="D155" s="4">
        <v>0</v>
      </c>
      <c r="E155" s="4">
        <v>0</v>
      </c>
      <c r="F155" s="4">
        <v>100</v>
      </c>
      <c r="G155" s="4" t="s">
        <v>316</v>
      </c>
      <c r="H155" s="4">
        <v>100</v>
      </c>
      <c r="I155" s="4">
        <v>0</v>
      </c>
      <c r="J155" s="4">
        <v>0</v>
      </c>
      <c r="K155" s="4">
        <v>0</v>
      </c>
      <c r="L155" s="2" t="str" cm="1">
        <f t="array" ref="L155">_xlfn.TEXTJOIN(", ", TRUE, IF(C155:F155=MAX(C155:F155), $C$1:$F$1, ""))</f>
        <v>Q_Symptom</v>
      </c>
      <c r="M155" s="2" t="str" cm="1">
        <f t="array" ref="M155">_xlfn.TEXTJOIN(", ", TRUE, IF(H155:K155=MAX(H155:K155), $H$1:$K$1, ""))</f>
        <v>A_Disease</v>
      </c>
    </row>
    <row r="156" spans="1:13">
      <c r="A156" s="1">
        <v>872</v>
      </c>
      <c r="B156" s="1" t="s">
        <v>317</v>
      </c>
      <c r="C156" s="4">
        <v>50</v>
      </c>
      <c r="D156" s="4">
        <v>0</v>
      </c>
      <c r="E156" s="4">
        <v>50</v>
      </c>
      <c r="F156" s="4">
        <v>0</v>
      </c>
      <c r="G156" s="4" t="s">
        <v>318</v>
      </c>
      <c r="H156" s="4">
        <v>7.6923076923076898</v>
      </c>
      <c r="I156" s="4">
        <v>0</v>
      </c>
      <c r="J156" s="4">
        <v>92.307692307692307</v>
      </c>
      <c r="K156" s="4">
        <v>0</v>
      </c>
      <c r="L156" s="2" t="str" cm="1">
        <f t="array" ref="L156">_xlfn.TEXTJOIN(", ", TRUE, IF(C156:F156=MAX(C156:F156), $C$1:$F$1, ""))</f>
        <v>Q_Disease, Q_Medication</v>
      </c>
      <c r="M156" s="2" t="str" cm="1">
        <f t="array" ref="M156">_xlfn.TEXTJOIN(", ", TRUE, IF(H156:K156=MAX(H156:K156), $H$1:$K$1, ""))</f>
        <v>A_Medication</v>
      </c>
    </row>
    <row r="157" spans="1:13">
      <c r="A157" s="1">
        <v>5123</v>
      </c>
      <c r="B157" s="1" t="s">
        <v>319</v>
      </c>
      <c r="C157" s="4">
        <v>0</v>
      </c>
      <c r="D157" s="4">
        <v>0</v>
      </c>
      <c r="E157" s="4">
        <v>0</v>
      </c>
      <c r="F157" s="4">
        <v>100</v>
      </c>
      <c r="G157" s="4" t="s">
        <v>320</v>
      </c>
      <c r="H157" s="4">
        <v>25</v>
      </c>
      <c r="I157" s="4">
        <v>50</v>
      </c>
      <c r="J157" s="4">
        <v>0</v>
      </c>
      <c r="K157" s="4">
        <v>25</v>
      </c>
      <c r="L157" s="2" t="str" cm="1">
        <f t="array" ref="L157">_xlfn.TEXTJOIN(", ", TRUE, IF(C157:F157=MAX(C157:F157), $C$1:$F$1, ""))</f>
        <v>Q_Symptom</v>
      </c>
      <c r="M157" s="2" t="str" cm="1">
        <f t="array" ref="M157">_xlfn.TEXTJOIN(", ", TRUE, IF(H157:K157=MAX(H157:K157), $H$1:$K$1, ""))</f>
        <v>A_Medical_Test</v>
      </c>
    </row>
    <row r="158" spans="1:13">
      <c r="A158" s="1">
        <v>2445</v>
      </c>
      <c r="B158" s="1" t="s">
        <v>321</v>
      </c>
      <c r="C158" s="4">
        <v>0</v>
      </c>
      <c r="D158" s="4">
        <v>0</v>
      </c>
      <c r="E158" s="4">
        <v>0</v>
      </c>
      <c r="F158" s="4">
        <v>100</v>
      </c>
      <c r="G158" s="4" t="s">
        <v>322</v>
      </c>
      <c r="H158" s="4">
        <v>14.285714285714199</v>
      </c>
      <c r="I158" s="4">
        <v>28.571428571428498</v>
      </c>
      <c r="J158" s="4">
        <v>0</v>
      </c>
      <c r="K158" s="4">
        <v>57.142857142857103</v>
      </c>
      <c r="L158" s="2" t="str" cm="1">
        <f t="array" ref="L158">_xlfn.TEXTJOIN(", ", TRUE, IF(C158:F158=MAX(C158:F158), $C$1:$F$1, ""))</f>
        <v>Q_Symptom</v>
      </c>
      <c r="M158" s="2" t="str" cm="1">
        <f t="array" ref="M158">_xlfn.TEXTJOIN(", ", TRUE, IF(H158:K158=MAX(H158:K158), $H$1:$K$1, ""))</f>
        <v>A_Symptom</v>
      </c>
    </row>
    <row r="159" spans="1:13">
      <c r="A159" s="1">
        <v>5235</v>
      </c>
      <c r="B159" s="1" t="s">
        <v>323</v>
      </c>
      <c r="C159" s="4">
        <v>0</v>
      </c>
      <c r="D159" s="4">
        <v>0</v>
      </c>
      <c r="E159" s="4">
        <v>0</v>
      </c>
      <c r="F159" s="4">
        <v>100</v>
      </c>
      <c r="G159" s="4" t="s">
        <v>324</v>
      </c>
      <c r="H159" s="4">
        <v>0</v>
      </c>
      <c r="I159" s="4">
        <v>0</v>
      </c>
      <c r="J159" s="4">
        <v>0</v>
      </c>
      <c r="K159" s="4">
        <v>100</v>
      </c>
      <c r="L159" s="2" t="str" cm="1">
        <f t="array" ref="L159">_xlfn.TEXTJOIN(", ", TRUE, IF(C159:F159=MAX(C159:F159), $C$1:$F$1, ""))</f>
        <v>Q_Symptom</v>
      </c>
      <c r="M159" s="2" t="str" cm="1">
        <f t="array" ref="M159">_xlfn.TEXTJOIN(", ", TRUE, IF(H159:K159=MAX(H159:K159), $H$1:$K$1, ""))</f>
        <v>A_Symptom</v>
      </c>
    </row>
    <row r="160" spans="1:13">
      <c r="A160" s="1">
        <v>4989</v>
      </c>
      <c r="B160" s="1" t="s">
        <v>325</v>
      </c>
      <c r="C160" s="4">
        <v>0</v>
      </c>
      <c r="D160" s="4">
        <v>0</v>
      </c>
      <c r="E160" s="4">
        <v>0</v>
      </c>
      <c r="F160" s="4">
        <v>100</v>
      </c>
      <c r="G160" s="4" t="s">
        <v>326</v>
      </c>
      <c r="H160" s="4">
        <v>50</v>
      </c>
      <c r="I160" s="4">
        <v>50</v>
      </c>
      <c r="J160" s="4">
        <v>0</v>
      </c>
      <c r="K160" s="4">
        <v>0</v>
      </c>
      <c r="L160" s="2" t="str" cm="1">
        <f t="array" ref="L160">_xlfn.TEXTJOIN(", ", TRUE, IF(C160:F160=MAX(C160:F160), $C$1:$F$1, ""))</f>
        <v>Q_Symptom</v>
      </c>
      <c r="M160" s="2" t="str" cm="1">
        <f t="array" ref="M160">_xlfn.TEXTJOIN(", ", TRUE, IF(H160:K160=MAX(H160:K160), $H$1:$K$1, ""))</f>
        <v>A_Disease, A_Medical_Test</v>
      </c>
    </row>
    <row r="161" spans="1:13">
      <c r="A161" s="1">
        <v>1630</v>
      </c>
      <c r="B161" s="1" t="s">
        <v>327</v>
      </c>
      <c r="C161" s="4">
        <v>0</v>
      </c>
      <c r="D161" s="4">
        <v>0</v>
      </c>
      <c r="E161" s="4">
        <v>0</v>
      </c>
      <c r="F161" s="4">
        <v>100</v>
      </c>
      <c r="G161" s="4" t="s">
        <v>328</v>
      </c>
      <c r="H161" s="4">
        <v>50</v>
      </c>
      <c r="I161" s="4">
        <v>0</v>
      </c>
      <c r="J161" s="4">
        <v>0</v>
      </c>
      <c r="K161" s="4">
        <v>50</v>
      </c>
      <c r="L161" s="2" t="str" cm="1">
        <f t="array" ref="L161">_xlfn.TEXTJOIN(", ", TRUE, IF(C161:F161=MAX(C161:F161), $C$1:$F$1, ""))</f>
        <v>Q_Symptom</v>
      </c>
      <c r="M161" s="2" t="str" cm="1">
        <f t="array" ref="M161">_xlfn.TEXTJOIN(", ", TRUE, IF(H161:K161=MAX(H161:K161), $H$1:$K$1, ""))</f>
        <v>A_Disease, A_Symptom</v>
      </c>
    </row>
    <row r="162" spans="1:13">
      <c r="A162" s="1">
        <v>3064</v>
      </c>
      <c r="B162" s="1" t="s">
        <v>329</v>
      </c>
      <c r="C162" s="4">
        <v>0</v>
      </c>
      <c r="D162" s="4">
        <v>0</v>
      </c>
      <c r="E162" s="4">
        <v>0</v>
      </c>
      <c r="F162" s="4">
        <v>100</v>
      </c>
      <c r="G162" s="4" t="s">
        <v>330</v>
      </c>
      <c r="H162" s="4">
        <v>0</v>
      </c>
      <c r="I162" s="4">
        <v>100</v>
      </c>
      <c r="J162" s="4">
        <v>0</v>
      </c>
      <c r="K162" s="4">
        <v>0</v>
      </c>
      <c r="L162" s="2" t="str" cm="1">
        <f t="array" ref="L162">_xlfn.TEXTJOIN(", ", TRUE, IF(C162:F162=MAX(C162:F162), $C$1:$F$1, ""))</f>
        <v>Q_Symptom</v>
      </c>
      <c r="M162" s="2" t="str" cm="1">
        <f t="array" ref="M162">_xlfn.TEXTJOIN(", ", TRUE, IF(H162:K162=MAX(H162:K162), $H$1:$K$1, ""))</f>
        <v>A_Medical_Test</v>
      </c>
    </row>
    <row r="163" spans="1:13">
      <c r="A163" s="1">
        <v>1324</v>
      </c>
      <c r="B163" s="1" t="s">
        <v>331</v>
      </c>
      <c r="C163" s="4">
        <v>0</v>
      </c>
      <c r="D163" s="4">
        <v>0</v>
      </c>
      <c r="E163" s="4">
        <v>28.571428571428498</v>
      </c>
      <c r="F163" s="4">
        <v>71.428571428571402</v>
      </c>
      <c r="G163" s="4" t="s">
        <v>332</v>
      </c>
      <c r="H163" s="4">
        <v>0</v>
      </c>
      <c r="I163" s="4">
        <v>0</v>
      </c>
      <c r="J163" s="4">
        <v>92.307692307692307</v>
      </c>
      <c r="K163" s="4">
        <v>7.6923076923076898</v>
      </c>
      <c r="L163" s="2" t="str" cm="1">
        <f t="array" ref="L163">_xlfn.TEXTJOIN(", ", TRUE, IF(C163:F163=MAX(C163:F163), $C$1:$F$1, ""))</f>
        <v>Q_Symptom</v>
      </c>
      <c r="M163" s="2" t="str" cm="1">
        <f t="array" ref="M163">_xlfn.TEXTJOIN(", ", TRUE, IF(H163:K163=MAX(H163:K163), $H$1:$K$1, ""))</f>
        <v>A_Medication</v>
      </c>
    </row>
    <row r="164" spans="1:13">
      <c r="A164" s="1">
        <v>4419</v>
      </c>
      <c r="B164" s="1" t="s">
        <v>333</v>
      </c>
      <c r="C164" s="4">
        <v>0</v>
      </c>
      <c r="D164" s="4">
        <v>0</v>
      </c>
      <c r="E164" s="4">
        <v>0</v>
      </c>
      <c r="F164" s="4">
        <v>100</v>
      </c>
      <c r="G164" s="4" t="s">
        <v>334</v>
      </c>
      <c r="H164" s="4">
        <v>33.3333333333333</v>
      </c>
      <c r="I164" s="4">
        <v>0</v>
      </c>
      <c r="J164" s="4">
        <v>0</v>
      </c>
      <c r="K164" s="4">
        <v>66.6666666666666</v>
      </c>
      <c r="L164" s="2" t="str" cm="1">
        <f t="array" ref="L164">_xlfn.TEXTJOIN(", ", TRUE, IF(C164:F164=MAX(C164:F164), $C$1:$F$1, ""))</f>
        <v>Q_Symptom</v>
      </c>
      <c r="M164" s="2" t="str" cm="1">
        <f t="array" ref="M164">_xlfn.TEXTJOIN(", ", TRUE, IF(H164:K164=MAX(H164:K164), $H$1:$K$1, ""))</f>
        <v>A_Symptom</v>
      </c>
    </row>
    <row r="165" spans="1:13">
      <c r="A165" s="1">
        <v>4345</v>
      </c>
      <c r="B165" s="1" t="s">
        <v>335</v>
      </c>
      <c r="C165" s="4">
        <v>0</v>
      </c>
      <c r="D165" s="4">
        <v>0</v>
      </c>
      <c r="E165" s="4">
        <v>0</v>
      </c>
      <c r="F165" s="4">
        <v>100</v>
      </c>
      <c r="G165" s="4" t="s">
        <v>336</v>
      </c>
      <c r="H165" s="4">
        <v>40</v>
      </c>
      <c r="I165" s="4">
        <v>40</v>
      </c>
      <c r="J165" s="4">
        <v>0</v>
      </c>
      <c r="K165" s="4">
        <v>20</v>
      </c>
      <c r="L165" s="2" t="str" cm="1">
        <f t="array" ref="L165">_xlfn.TEXTJOIN(", ", TRUE, IF(C165:F165=MAX(C165:F165), $C$1:$F$1, ""))</f>
        <v>Q_Symptom</v>
      </c>
      <c r="M165" s="2" t="str" cm="1">
        <f t="array" ref="M165">_xlfn.TEXTJOIN(", ", TRUE, IF(H165:K165=MAX(H165:K165), $H$1:$K$1, ""))</f>
        <v>A_Disease, A_Medical_Test</v>
      </c>
    </row>
    <row r="166" spans="1:13">
      <c r="A166" s="1">
        <v>5</v>
      </c>
      <c r="B166" s="1" t="s">
        <v>337</v>
      </c>
      <c r="C166" s="4">
        <v>100</v>
      </c>
      <c r="D166" s="4">
        <v>0</v>
      </c>
      <c r="E166" s="4">
        <v>0</v>
      </c>
      <c r="F166" s="4">
        <v>0</v>
      </c>
      <c r="G166" s="4" t="s">
        <v>338</v>
      </c>
      <c r="H166" s="4">
        <v>0</v>
      </c>
      <c r="I166" s="4">
        <v>100</v>
      </c>
      <c r="J166" s="4">
        <v>0</v>
      </c>
      <c r="K166" s="4">
        <v>0</v>
      </c>
      <c r="L166" s="2" t="str" cm="1">
        <f t="array" ref="L166">_xlfn.TEXTJOIN(", ", TRUE, IF(C166:F166=MAX(C166:F166), $C$1:$F$1, ""))</f>
        <v>Q_Disease</v>
      </c>
      <c r="M166" s="2" t="str" cm="1">
        <f t="array" ref="M166">_xlfn.TEXTJOIN(", ", TRUE, IF(H166:K166=MAX(H166:K166), $H$1:$K$1, ""))</f>
        <v>A_Medical_Test</v>
      </c>
    </row>
    <row r="167" spans="1:13">
      <c r="A167" s="1">
        <v>4907</v>
      </c>
      <c r="B167" s="1" t="s">
        <v>339</v>
      </c>
      <c r="C167" s="4">
        <v>0</v>
      </c>
      <c r="D167" s="4">
        <v>0</v>
      </c>
      <c r="E167" s="4">
        <v>0</v>
      </c>
      <c r="F167" s="4">
        <v>100</v>
      </c>
      <c r="G167" s="4" t="s">
        <v>340</v>
      </c>
      <c r="H167" s="4">
        <v>0</v>
      </c>
      <c r="I167" s="4">
        <v>20</v>
      </c>
      <c r="J167" s="4">
        <v>20</v>
      </c>
      <c r="K167" s="4">
        <v>60</v>
      </c>
      <c r="L167" s="2" t="str" cm="1">
        <f t="array" ref="L167">_xlfn.TEXTJOIN(", ", TRUE, IF(C167:F167=MAX(C167:F167), $C$1:$F$1, ""))</f>
        <v>Q_Symptom</v>
      </c>
      <c r="M167" s="2" t="str" cm="1">
        <f t="array" ref="M167">_xlfn.TEXTJOIN(", ", TRUE, IF(H167:K167=MAX(H167:K167), $H$1:$K$1, ""))</f>
        <v>A_Symptom</v>
      </c>
    </row>
    <row r="168" spans="1:13">
      <c r="A168" s="1">
        <v>2656</v>
      </c>
      <c r="B168" s="1" t="s">
        <v>341</v>
      </c>
      <c r="C168" s="4">
        <v>0</v>
      </c>
      <c r="D168" s="4">
        <v>0</v>
      </c>
      <c r="E168" s="4">
        <v>0</v>
      </c>
      <c r="F168" s="4">
        <v>100</v>
      </c>
      <c r="G168" s="4" t="s">
        <v>342</v>
      </c>
      <c r="H168" s="4">
        <v>0</v>
      </c>
      <c r="I168" s="4">
        <v>0</v>
      </c>
      <c r="J168" s="4">
        <v>50</v>
      </c>
      <c r="K168" s="4">
        <v>50</v>
      </c>
      <c r="L168" s="2" t="str" cm="1">
        <f t="array" ref="L168">_xlfn.TEXTJOIN(", ", TRUE, IF(C168:F168=MAX(C168:F168), $C$1:$F$1, ""))</f>
        <v>Q_Symptom</v>
      </c>
      <c r="M168" s="2" t="str" cm="1">
        <f t="array" ref="M168">_xlfn.TEXTJOIN(", ", TRUE, IF(H168:K168=MAX(H168:K168), $H$1:$K$1, ""))</f>
        <v>A_Medication, A_Symptom</v>
      </c>
    </row>
    <row r="169" spans="1:13">
      <c r="A169" s="1">
        <v>4003</v>
      </c>
      <c r="B169" s="1" t="s">
        <v>343</v>
      </c>
      <c r="C169" s="4">
        <v>0</v>
      </c>
      <c r="D169" s="4">
        <v>0</v>
      </c>
      <c r="E169" s="4">
        <v>0</v>
      </c>
      <c r="F169" s="4">
        <v>100</v>
      </c>
      <c r="G169" s="4" t="s">
        <v>344</v>
      </c>
      <c r="H169" s="4">
        <v>0</v>
      </c>
      <c r="I169" s="4">
        <v>50</v>
      </c>
      <c r="J169" s="4">
        <v>0</v>
      </c>
      <c r="K169" s="4">
        <v>50</v>
      </c>
      <c r="L169" s="2" t="str" cm="1">
        <f t="array" ref="L169">_xlfn.TEXTJOIN(", ", TRUE, IF(C169:F169=MAX(C169:F169), $C$1:$F$1, ""))</f>
        <v>Q_Symptom</v>
      </c>
      <c r="M169" s="2" t="str" cm="1">
        <f t="array" ref="M169">_xlfn.TEXTJOIN(", ", TRUE, IF(H169:K169=MAX(H169:K169), $H$1:$K$1, ""))</f>
        <v>A_Medical_Test, A_Symptom</v>
      </c>
    </row>
    <row r="170" spans="1:13">
      <c r="A170" s="1">
        <v>160</v>
      </c>
      <c r="B170" s="1" t="s">
        <v>345</v>
      </c>
      <c r="C170" s="4">
        <v>0</v>
      </c>
      <c r="D170" s="4">
        <v>33.3333333333333</v>
      </c>
      <c r="E170" s="4">
        <v>0</v>
      </c>
      <c r="F170" s="4">
        <v>66.6666666666666</v>
      </c>
      <c r="G170" s="4" t="s">
        <v>346</v>
      </c>
      <c r="H170" s="4">
        <v>0</v>
      </c>
      <c r="I170" s="4">
        <v>76.923076923076906</v>
      </c>
      <c r="J170" s="4">
        <v>7.6923076923076898</v>
      </c>
      <c r="K170" s="4">
        <v>15.3846153846153</v>
      </c>
      <c r="L170" s="2" t="str" cm="1">
        <f t="array" ref="L170">_xlfn.TEXTJOIN(", ", TRUE, IF(C170:F170=MAX(C170:F170), $C$1:$F$1, ""))</f>
        <v>Q_Symptom</v>
      </c>
      <c r="M170" s="2" t="str" cm="1">
        <f t="array" ref="M170">_xlfn.TEXTJOIN(", ", TRUE, IF(H170:K170=MAX(H170:K170), $H$1:$K$1, ""))</f>
        <v>A_Medical_Test</v>
      </c>
    </row>
    <row r="171" spans="1:13">
      <c r="A171" s="1">
        <v>917</v>
      </c>
      <c r="B171" s="1" t="s">
        <v>347</v>
      </c>
      <c r="C171" s="4">
        <v>33.3333333333333</v>
      </c>
      <c r="D171" s="4">
        <v>0</v>
      </c>
      <c r="E171" s="4">
        <v>33.3333333333333</v>
      </c>
      <c r="F171" s="4">
        <v>33.3333333333333</v>
      </c>
      <c r="G171" s="4" t="s">
        <v>348</v>
      </c>
      <c r="H171" s="4">
        <v>0</v>
      </c>
      <c r="I171" s="4">
        <v>0</v>
      </c>
      <c r="J171" s="4">
        <v>100</v>
      </c>
      <c r="K171" s="4">
        <v>0</v>
      </c>
      <c r="L171" s="2" t="str" cm="1">
        <f t="array" ref="L171">_xlfn.TEXTJOIN(", ", TRUE, IF(C171:F171=MAX(C171:F171), $C$1:$F$1, ""))</f>
        <v>Q_Disease, Q_Medication, Q_Symptom</v>
      </c>
      <c r="M171" s="2" t="str" cm="1">
        <f t="array" ref="M171">_xlfn.TEXTJOIN(", ", TRUE, IF(H171:K171=MAX(H171:K171), $H$1:$K$1, ""))</f>
        <v>A_Medication</v>
      </c>
    </row>
    <row r="172" spans="1:13">
      <c r="A172" s="1">
        <v>2974</v>
      </c>
      <c r="B172" s="1" t="s">
        <v>349</v>
      </c>
      <c r="C172" s="4">
        <v>0</v>
      </c>
      <c r="D172" s="4">
        <v>0</v>
      </c>
      <c r="E172" s="4">
        <v>0</v>
      </c>
      <c r="F172" s="4">
        <v>100</v>
      </c>
      <c r="G172" s="4" t="s">
        <v>350</v>
      </c>
      <c r="H172" s="4">
        <v>28.571428571428498</v>
      </c>
      <c r="I172" s="4">
        <v>14.285714285714199</v>
      </c>
      <c r="J172" s="4">
        <v>0</v>
      </c>
      <c r="K172" s="4">
        <v>57.142857142857103</v>
      </c>
      <c r="L172" s="2" t="str" cm="1">
        <f t="array" ref="L172">_xlfn.TEXTJOIN(", ", TRUE, IF(C172:F172=MAX(C172:F172), $C$1:$F$1, ""))</f>
        <v>Q_Symptom</v>
      </c>
      <c r="M172" s="2" t="str" cm="1">
        <f t="array" ref="M172">_xlfn.TEXTJOIN(", ", TRUE, IF(H172:K172=MAX(H172:K172), $H$1:$K$1, ""))</f>
        <v>A_Symptom</v>
      </c>
    </row>
    <row r="173" spans="1:13">
      <c r="A173" s="1">
        <v>2520</v>
      </c>
      <c r="B173" s="1" t="s">
        <v>351</v>
      </c>
      <c r="C173" s="4">
        <v>0</v>
      </c>
      <c r="D173" s="4">
        <v>0</v>
      </c>
      <c r="E173" s="4">
        <v>0</v>
      </c>
      <c r="F173" s="4">
        <v>100</v>
      </c>
      <c r="G173" s="4" t="s">
        <v>352</v>
      </c>
      <c r="H173" s="4">
        <v>0</v>
      </c>
      <c r="I173" s="4">
        <v>0</v>
      </c>
      <c r="J173" s="4">
        <v>0</v>
      </c>
      <c r="K173" s="4">
        <v>100</v>
      </c>
      <c r="L173" s="2" t="str" cm="1">
        <f t="array" ref="L173">_xlfn.TEXTJOIN(", ", TRUE, IF(C173:F173=MAX(C173:F173), $C$1:$F$1, ""))</f>
        <v>Q_Symptom</v>
      </c>
      <c r="M173" s="2" t="str" cm="1">
        <f t="array" ref="M173">_xlfn.TEXTJOIN(", ", TRUE, IF(H173:K173=MAX(H173:K173), $H$1:$K$1, ""))</f>
        <v>A_Symptom</v>
      </c>
    </row>
    <row r="174" spans="1:13">
      <c r="A174" s="1">
        <v>1962</v>
      </c>
      <c r="B174" s="1" t="s">
        <v>353</v>
      </c>
      <c r="C174" s="4">
        <v>0</v>
      </c>
      <c r="D174" s="4">
        <v>0</v>
      </c>
      <c r="E174" s="4">
        <v>0</v>
      </c>
      <c r="F174" s="4">
        <v>100</v>
      </c>
      <c r="G174" s="4" t="s">
        <v>354</v>
      </c>
      <c r="H174" s="4">
        <v>14.285714285714199</v>
      </c>
      <c r="I174" s="4">
        <v>0</v>
      </c>
      <c r="J174" s="4">
        <v>0</v>
      </c>
      <c r="K174" s="4">
        <v>85.714285714285694</v>
      </c>
      <c r="L174" s="2" t="str" cm="1">
        <f t="array" ref="L174">_xlfn.TEXTJOIN(", ", TRUE, IF(C174:F174=MAX(C174:F174), $C$1:$F$1, ""))</f>
        <v>Q_Symptom</v>
      </c>
      <c r="M174" s="2" t="str" cm="1">
        <f t="array" ref="M174">_xlfn.TEXTJOIN(", ", TRUE, IF(H174:K174=MAX(H174:K174), $H$1:$K$1, ""))</f>
        <v>A_Symptom</v>
      </c>
    </row>
    <row r="175" spans="1:13">
      <c r="A175" s="1">
        <v>475</v>
      </c>
      <c r="B175" s="1" t="s">
        <v>355</v>
      </c>
      <c r="C175" s="4">
        <v>0</v>
      </c>
      <c r="D175" s="4">
        <v>0</v>
      </c>
      <c r="E175" s="4">
        <v>0</v>
      </c>
      <c r="F175" s="4">
        <v>100</v>
      </c>
      <c r="G175" s="4" t="s">
        <v>356</v>
      </c>
      <c r="H175" s="4">
        <v>11.1111111111111</v>
      </c>
      <c r="I175" s="4">
        <v>77.7777777777777</v>
      </c>
      <c r="J175" s="4">
        <v>0</v>
      </c>
      <c r="K175" s="4">
        <v>11.1111111111111</v>
      </c>
      <c r="L175" s="2" t="str" cm="1">
        <f t="array" ref="L175">_xlfn.TEXTJOIN(", ", TRUE, IF(C175:F175=MAX(C175:F175), $C$1:$F$1, ""))</f>
        <v>Q_Symptom</v>
      </c>
      <c r="M175" s="2" t="str" cm="1">
        <f t="array" ref="M175">_xlfn.TEXTJOIN(", ", TRUE, IF(H175:K175=MAX(H175:K175), $H$1:$K$1, ""))</f>
        <v>A_Medical_Test</v>
      </c>
    </row>
    <row r="176" spans="1:13">
      <c r="A176" s="1">
        <v>1974</v>
      </c>
      <c r="B176" s="1" t="s">
        <v>357</v>
      </c>
      <c r="C176" s="4">
        <v>0</v>
      </c>
      <c r="D176" s="4">
        <v>0</v>
      </c>
      <c r="E176" s="4">
        <v>0</v>
      </c>
      <c r="F176" s="4">
        <v>100</v>
      </c>
      <c r="G176" s="4" t="s">
        <v>358</v>
      </c>
      <c r="H176" s="4">
        <v>25</v>
      </c>
      <c r="I176" s="4">
        <v>0</v>
      </c>
      <c r="J176" s="4">
        <v>0</v>
      </c>
      <c r="K176" s="4">
        <v>75</v>
      </c>
      <c r="L176" s="2" t="str" cm="1">
        <f t="array" ref="L176">_xlfn.TEXTJOIN(", ", TRUE, IF(C176:F176=MAX(C176:F176), $C$1:$F$1, ""))</f>
        <v>Q_Symptom</v>
      </c>
      <c r="M176" s="2" t="str" cm="1">
        <f t="array" ref="M176">_xlfn.TEXTJOIN(", ", TRUE, IF(H176:K176=MAX(H176:K176), $H$1:$K$1, ""))</f>
        <v>A_Symptom</v>
      </c>
    </row>
    <row r="177" spans="1:13">
      <c r="A177" s="1">
        <v>4648</v>
      </c>
      <c r="B177" s="1" t="s">
        <v>359</v>
      </c>
      <c r="C177" s="4">
        <v>0</v>
      </c>
      <c r="D177" s="4">
        <v>0</v>
      </c>
      <c r="E177" s="4">
        <v>0</v>
      </c>
      <c r="F177" s="4">
        <v>100</v>
      </c>
      <c r="G177" s="4" t="s">
        <v>360</v>
      </c>
      <c r="H177" s="4">
        <v>40</v>
      </c>
      <c r="I177" s="4">
        <v>0</v>
      </c>
      <c r="J177" s="4">
        <v>0</v>
      </c>
      <c r="K177" s="4">
        <v>60</v>
      </c>
      <c r="L177" s="2" t="str" cm="1">
        <f t="array" ref="L177">_xlfn.TEXTJOIN(", ", TRUE, IF(C177:F177=MAX(C177:F177), $C$1:$F$1, ""))</f>
        <v>Q_Symptom</v>
      </c>
      <c r="M177" s="2" t="str" cm="1">
        <f t="array" ref="M177">_xlfn.TEXTJOIN(", ", TRUE, IF(H177:K177=MAX(H177:K177), $H$1:$K$1, ""))</f>
        <v>A_Symptom</v>
      </c>
    </row>
    <row r="178" spans="1:13">
      <c r="A178" s="1">
        <v>702</v>
      </c>
      <c r="B178" s="1" t="s">
        <v>361</v>
      </c>
      <c r="C178" s="4">
        <v>0</v>
      </c>
      <c r="D178" s="4">
        <v>0</v>
      </c>
      <c r="E178" s="4">
        <v>0</v>
      </c>
      <c r="F178" s="4">
        <v>100</v>
      </c>
      <c r="G178" s="4" t="s">
        <v>362</v>
      </c>
      <c r="H178" s="4">
        <v>20</v>
      </c>
      <c r="I178" s="4">
        <v>80</v>
      </c>
      <c r="J178" s="4">
        <v>0</v>
      </c>
      <c r="K178" s="4">
        <v>0</v>
      </c>
      <c r="L178" s="2" t="str" cm="1">
        <f t="array" ref="L178">_xlfn.TEXTJOIN(", ", TRUE, IF(C178:F178=MAX(C178:F178), $C$1:$F$1, ""))</f>
        <v>Q_Symptom</v>
      </c>
      <c r="M178" s="2" t="str" cm="1">
        <f t="array" ref="M178">_xlfn.TEXTJOIN(", ", TRUE, IF(H178:K178=MAX(H178:K178), $H$1:$K$1, ""))</f>
        <v>A_Medical_Test</v>
      </c>
    </row>
    <row r="179" spans="1:13">
      <c r="A179" s="1">
        <v>3982</v>
      </c>
      <c r="B179" s="1" t="s">
        <v>363</v>
      </c>
      <c r="C179" s="4">
        <v>0</v>
      </c>
      <c r="D179" s="4">
        <v>0</v>
      </c>
      <c r="E179" s="4">
        <v>0</v>
      </c>
      <c r="F179" s="4">
        <v>100</v>
      </c>
      <c r="G179" s="4" t="s">
        <v>364</v>
      </c>
      <c r="H179" s="4">
        <v>0</v>
      </c>
      <c r="I179" s="4">
        <v>0</v>
      </c>
      <c r="J179" s="4">
        <v>0</v>
      </c>
      <c r="K179" s="4">
        <v>100</v>
      </c>
      <c r="L179" s="2" t="str" cm="1">
        <f t="array" ref="L179">_xlfn.TEXTJOIN(", ", TRUE, IF(C179:F179=MAX(C179:F179), $C$1:$F$1, ""))</f>
        <v>Q_Symptom</v>
      </c>
      <c r="M179" s="2" t="str" cm="1">
        <f t="array" ref="M179">_xlfn.TEXTJOIN(", ", TRUE, IF(H179:K179=MAX(H179:K179), $H$1:$K$1, ""))</f>
        <v>A_Symptom</v>
      </c>
    </row>
    <row r="180" spans="1:13">
      <c r="A180" s="1">
        <v>567</v>
      </c>
      <c r="B180" s="1" t="s">
        <v>365</v>
      </c>
      <c r="C180" s="4">
        <v>25</v>
      </c>
      <c r="D180" s="4">
        <v>0</v>
      </c>
      <c r="E180" s="4">
        <v>0</v>
      </c>
      <c r="F180" s="4">
        <v>75</v>
      </c>
      <c r="G180" s="4" t="s">
        <v>366</v>
      </c>
      <c r="H180" s="4">
        <v>0</v>
      </c>
      <c r="I180" s="4">
        <v>100</v>
      </c>
      <c r="J180" s="4">
        <v>0</v>
      </c>
      <c r="K180" s="4">
        <v>0</v>
      </c>
      <c r="L180" s="2" t="str" cm="1">
        <f t="array" ref="L180">_xlfn.TEXTJOIN(", ", TRUE, IF(C180:F180=MAX(C180:F180), $C$1:$F$1, ""))</f>
        <v>Q_Symptom</v>
      </c>
      <c r="M180" s="2" t="str" cm="1">
        <f t="array" ref="M180">_xlfn.TEXTJOIN(", ", TRUE, IF(H180:K180=MAX(H180:K180), $H$1:$K$1, ""))</f>
        <v>A_Medical_Test</v>
      </c>
    </row>
    <row r="181" spans="1:13">
      <c r="A181" s="1">
        <v>4364</v>
      </c>
      <c r="B181" s="1" t="s">
        <v>367</v>
      </c>
      <c r="C181" s="4">
        <v>0</v>
      </c>
      <c r="D181" s="4">
        <v>0</v>
      </c>
      <c r="E181" s="4">
        <v>0</v>
      </c>
      <c r="F181" s="4">
        <v>100</v>
      </c>
      <c r="G181" s="4" t="s">
        <v>368</v>
      </c>
      <c r="H181" s="4">
        <v>25</v>
      </c>
      <c r="I181" s="4">
        <v>25</v>
      </c>
      <c r="J181" s="4">
        <v>0</v>
      </c>
      <c r="K181" s="4">
        <v>50</v>
      </c>
      <c r="L181" s="2" t="str" cm="1">
        <f t="array" ref="L181">_xlfn.TEXTJOIN(", ", TRUE, IF(C181:F181=MAX(C181:F181), $C$1:$F$1, ""))</f>
        <v>Q_Symptom</v>
      </c>
      <c r="M181" s="2" t="str" cm="1">
        <f t="array" ref="M181">_xlfn.TEXTJOIN(", ", TRUE, IF(H181:K181=MAX(H181:K181), $H$1:$K$1, ""))</f>
        <v>A_Symptom</v>
      </c>
    </row>
    <row r="182" spans="1:13">
      <c r="A182" s="1">
        <v>1031</v>
      </c>
      <c r="B182" s="1" t="s">
        <v>369</v>
      </c>
      <c r="C182" s="4">
        <v>33.3333333333333</v>
      </c>
      <c r="D182" s="4">
        <v>0</v>
      </c>
      <c r="E182" s="4">
        <v>66.6666666666666</v>
      </c>
      <c r="F182" s="4">
        <v>0</v>
      </c>
      <c r="G182" s="4" t="s">
        <v>370</v>
      </c>
      <c r="H182" s="4">
        <v>7.1428571428571397</v>
      </c>
      <c r="I182" s="4">
        <v>0</v>
      </c>
      <c r="J182" s="4">
        <v>92.857142857142804</v>
      </c>
      <c r="K182" s="4">
        <v>0</v>
      </c>
      <c r="L182" s="2" t="str" cm="1">
        <f t="array" ref="L182">_xlfn.TEXTJOIN(", ", TRUE, IF(C182:F182=MAX(C182:F182), $C$1:$F$1, ""))</f>
        <v>Q_Medication</v>
      </c>
      <c r="M182" s="2" t="str" cm="1">
        <f t="array" ref="M182">_xlfn.TEXTJOIN(", ", TRUE, IF(H182:K182=MAX(H182:K182), $H$1:$K$1, ""))</f>
        <v>A_Medication</v>
      </c>
    </row>
    <row r="183" spans="1:13">
      <c r="A183" s="1">
        <v>1052</v>
      </c>
      <c r="B183" s="1" t="s">
        <v>371</v>
      </c>
      <c r="C183" s="4">
        <v>25</v>
      </c>
      <c r="D183" s="4">
        <v>0</v>
      </c>
      <c r="E183" s="4">
        <v>25</v>
      </c>
      <c r="F183" s="4">
        <v>50</v>
      </c>
      <c r="G183" s="4" t="s">
        <v>372</v>
      </c>
      <c r="H183" s="4">
        <v>0</v>
      </c>
      <c r="I183" s="4">
        <v>0</v>
      </c>
      <c r="J183" s="4">
        <v>100</v>
      </c>
      <c r="K183" s="4">
        <v>0</v>
      </c>
      <c r="L183" s="2" t="str" cm="1">
        <f t="array" ref="L183">_xlfn.TEXTJOIN(", ", TRUE, IF(C183:F183=MAX(C183:F183), $C$1:$F$1, ""))</f>
        <v>Q_Symptom</v>
      </c>
      <c r="M183" s="2" t="str" cm="1">
        <f t="array" ref="M183">_xlfn.TEXTJOIN(", ", TRUE, IF(H183:K183=MAX(H183:K183), $H$1:$K$1, ""))</f>
        <v>A_Medication</v>
      </c>
    </row>
    <row r="184" spans="1:13">
      <c r="A184" s="1">
        <v>5405</v>
      </c>
      <c r="B184" s="1" t="s">
        <v>373</v>
      </c>
      <c r="C184" s="4">
        <v>0</v>
      </c>
      <c r="D184" s="4">
        <v>0</v>
      </c>
      <c r="E184" s="4">
        <v>0</v>
      </c>
      <c r="F184" s="4">
        <v>100</v>
      </c>
      <c r="G184" s="4" t="s">
        <v>374</v>
      </c>
      <c r="H184" s="4">
        <v>11.1111111111111</v>
      </c>
      <c r="I184" s="4">
        <v>11.1111111111111</v>
      </c>
      <c r="J184" s="4">
        <v>0</v>
      </c>
      <c r="K184" s="4">
        <v>77.7777777777777</v>
      </c>
      <c r="L184" s="2" t="str" cm="1">
        <f t="array" ref="L184">_xlfn.TEXTJOIN(", ", TRUE, IF(C184:F184=MAX(C184:F184), $C$1:$F$1, ""))</f>
        <v>Q_Symptom</v>
      </c>
      <c r="M184" s="2" t="str" cm="1">
        <f t="array" ref="M184">_xlfn.TEXTJOIN(", ", TRUE, IF(H184:K184=MAX(H184:K184), $H$1:$K$1, ""))</f>
        <v>A_Symptom</v>
      </c>
    </row>
    <row r="185" spans="1:13">
      <c r="A185" s="1">
        <v>3894</v>
      </c>
      <c r="B185" s="1" t="s">
        <v>375</v>
      </c>
      <c r="C185" s="4">
        <v>0</v>
      </c>
      <c r="D185" s="4">
        <v>0</v>
      </c>
      <c r="E185" s="4">
        <v>0</v>
      </c>
      <c r="F185" s="4">
        <v>100</v>
      </c>
      <c r="G185" s="4" t="s">
        <v>376</v>
      </c>
      <c r="H185" s="4">
        <v>33.3333333333333</v>
      </c>
      <c r="I185" s="4">
        <v>33.3333333333333</v>
      </c>
      <c r="J185" s="4">
        <v>0</v>
      </c>
      <c r="K185" s="4">
        <v>33.3333333333333</v>
      </c>
      <c r="L185" s="2" t="str" cm="1">
        <f t="array" ref="L185">_xlfn.TEXTJOIN(", ", TRUE, IF(C185:F185=MAX(C185:F185), $C$1:$F$1, ""))</f>
        <v>Q_Symptom</v>
      </c>
      <c r="M185" s="2" t="str" cm="1">
        <f t="array" ref="M185">_xlfn.TEXTJOIN(", ", TRUE, IF(H185:K185=MAX(H185:K185), $H$1:$K$1, ""))</f>
        <v>A_Disease, A_Medical_Test, A_Symptom</v>
      </c>
    </row>
    <row r="186" spans="1:13">
      <c r="A186" s="1">
        <v>4504</v>
      </c>
      <c r="B186" s="1" t="s">
        <v>377</v>
      </c>
      <c r="C186" s="4">
        <v>0</v>
      </c>
      <c r="D186" s="4">
        <v>0</v>
      </c>
      <c r="E186" s="4">
        <v>0</v>
      </c>
      <c r="F186" s="4">
        <v>100</v>
      </c>
      <c r="G186" s="4" t="s">
        <v>378</v>
      </c>
      <c r="H186" s="4">
        <v>0</v>
      </c>
      <c r="I186" s="4">
        <v>11.1111111111111</v>
      </c>
      <c r="J186" s="4">
        <v>0</v>
      </c>
      <c r="K186" s="4">
        <v>88.8888888888888</v>
      </c>
      <c r="L186" s="2" t="str" cm="1">
        <f t="array" ref="L186">_xlfn.TEXTJOIN(", ", TRUE, IF(C186:F186=MAX(C186:F186), $C$1:$F$1, ""))</f>
        <v>Q_Symptom</v>
      </c>
      <c r="M186" s="2" t="str" cm="1">
        <f t="array" ref="M186">_xlfn.TEXTJOIN(", ", TRUE, IF(H186:K186=MAX(H186:K186), $H$1:$K$1, ""))</f>
        <v>A_Symptom</v>
      </c>
    </row>
    <row r="187" spans="1:13">
      <c r="A187" s="1">
        <v>1353</v>
      </c>
      <c r="B187" s="1" t="s">
        <v>379</v>
      </c>
      <c r="C187" s="4">
        <v>50</v>
      </c>
      <c r="D187" s="4">
        <v>0</v>
      </c>
      <c r="E187" s="4">
        <v>0</v>
      </c>
      <c r="F187" s="4">
        <v>50</v>
      </c>
      <c r="G187" s="4" t="s">
        <v>380</v>
      </c>
      <c r="H187" s="4">
        <v>7.6923076923076898</v>
      </c>
      <c r="I187" s="4">
        <v>0</v>
      </c>
      <c r="J187" s="4">
        <v>92.307692307692307</v>
      </c>
      <c r="K187" s="4">
        <v>0</v>
      </c>
      <c r="L187" s="2" t="str" cm="1">
        <f t="array" ref="L187">_xlfn.TEXTJOIN(", ", TRUE, IF(C187:F187=MAX(C187:F187), $C$1:$F$1, ""))</f>
        <v>Q_Disease, Q_Symptom</v>
      </c>
      <c r="M187" s="2" t="str" cm="1">
        <f t="array" ref="M187">_xlfn.TEXTJOIN(", ", TRUE, IF(H187:K187=MAX(H187:K187), $H$1:$K$1, ""))</f>
        <v>A_Medication</v>
      </c>
    </row>
    <row r="188" spans="1:13">
      <c r="A188" s="1">
        <v>2172</v>
      </c>
      <c r="B188" s="1" t="s">
        <v>381</v>
      </c>
      <c r="C188" s="4">
        <v>0</v>
      </c>
      <c r="D188" s="4">
        <v>0</v>
      </c>
      <c r="E188" s="4">
        <v>0</v>
      </c>
      <c r="F188" s="4">
        <v>100</v>
      </c>
      <c r="G188" s="4" t="s">
        <v>382</v>
      </c>
      <c r="H188" s="4">
        <v>0</v>
      </c>
      <c r="I188" s="4">
        <v>33.3333333333333</v>
      </c>
      <c r="J188" s="4">
        <v>0</v>
      </c>
      <c r="K188" s="4">
        <v>66.6666666666666</v>
      </c>
      <c r="L188" s="2" t="str" cm="1">
        <f t="array" ref="L188">_xlfn.TEXTJOIN(", ", TRUE, IF(C188:F188=MAX(C188:F188), $C$1:$F$1, ""))</f>
        <v>Q_Symptom</v>
      </c>
      <c r="M188" s="2" t="str" cm="1">
        <f t="array" ref="M188">_xlfn.TEXTJOIN(", ", TRUE, IF(H188:K188=MAX(H188:K188), $H$1:$K$1, ""))</f>
        <v>A_Symptom</v>
      </c>
    </row>
    <row r="189" spans="1:13">
      <c r="A189" s="1">
        <v>4323</v>
      </c>
      <c r="B189" s="1" t="s">
        <v>383</v>
      </c>
      <c r="C189" s="4">
        <v>0</v>
      </c>
      <c r="D189" s="4">
        <v>0</v>
      </c>
      <c r="E189" s="4">
        <v>0</v>
      </c>
      <c r="F189" s="4">
        <v>100</v>
      </c>
      <c r="G189" s="4" t="s">
        <v>384</v>
      </c>
      <c r="H189" s="4">
        <v>50</v>
      </c>
      <c r="I189" s="4">
        <v>0</v>
      </c>
      <c r="J189" s="4">
        <v>0</v>
      </c>
      <c r="K189" s="4">
        <v>50</v>
      </c>
      <c r="L189" s="2" t="str" cm="1">
        <f t="array" ref="L189">_xlfn.TEXTJOIN(", ", TRUE, IF(C189:F189=MAX(C189:F189), $C$1:$F$1, ""))</f>
        <v>Q_Symptom</v>
      </c>
      <c r="M189" s="2" t="str" cm="1">
        <f t="array" ref="M189">_xlfn.TEXTJOIN(", ", TRUE, IF(H189:K189=MAX(H189:K189), $H$1:$K$1, ""))</f>
        <v>A_Disease, A_Symptom</v>
      </c>
    </row>
    <row r="190" spans="1:13">
      <c r="A190" s="1">
        <v>4970</v>
      </c>
      <c r="B190" s="1" t="s">
        <v>385</v>
      </c>
      <c r="C190" s="4">
        <v>0</v>
      </c>
      <c r="D190" s="4">
        <v>0</v>
      </c>
      <c r="E190" s="4">
        <v>0</v>
      </c>
      <c r="F190" s="4">
        <v>100</v>
      </c>
      <c r="G190" s="4" t="s">
        <v>386</v>
      </c>
      <c r="H190" s="4">
        <v>12.5</v>
      </c>
      <c r="I190" s="4">
        <v>0</v>
      </c>
      <c r="J190" s="4">
        <v>0</v>
      </c>
      <c r="K190" s="4">
        <v>87.5</v>
      </c>
      <c r="L190" s="2" t="str" cm="1">
        <f t="array" ref="L190">_xlfn.TEXTJOIN(", ", TRUE, IF(C190:F190=MAX(C190:F190), $C$1:$F$1, ""))</f>
        <v>Q_Symptom</v>
      </c>
      <c r="M190" s="2" t="str" cm="1">
        <f t="array" ref="M190">_xlfn.TEXTJOIN(", ", TRUE, IF(H190:K190=MAX(H190:K190), $H$1:$K$1, ""))</f>
        <v>A_Symptom</v>
      </c>
    </row>
    <row r="191" spans="1:13">
      <c r="A191" s="1">
        <v>3467</v>
      </c>
      <c r="B191" s="1" t="s">
        <v>387</v>
      </c>
      <c r="C191" s="4">
        <v>0</v>
      </c>
      <c r="D191" s="4">
        <v>0</v>
      </c>
      <c r="E191" s="4">
        <v>0</v>
      </c>
      <c r="F191" s="4">
        <v>100</v>
      </c>
      <c r="G191" s="4" t="s">
        <v>388</v>
      </c>
      <c r="H191" s="4">
        <v>50</v>
      </c>
      <c r="I191" s="4">
        <v>50</v>
      </c>
      <c r="J191" s="4">
        <v>0</v>
      </c>
      <c r="K191" s="4">
        <v>0</v>
      </c>
      <c r="L191" s="2" t="str" cm="1">
        <f t="array" ref="L191">_xlfn.TEXTJOIN(", ", TRUE, IF(C191:F191=MAX(C191:F191), $C$1:$F$1, ""))</f>
        <v>Q_Symptom</v>
      </c>
      <c r="M191" s="2" t="str" cm="1">
        <f t="array" ref="M191">_xlfn.TEXTJOIN(", ", TRUE, IF(H191:K191=MAX(H191:K191), $H$1:$K$1, ""))</f>
        <v>A_Disease, A_Medical_Test</v>
      </c>
    </row>
    <row r="192" spans="1:13">
      <c r="A192" s="1">
        <v>1736</v>
      </c>
      <c r="B192" s="1" t="s">
        <v>389</v>
      </c>
      <c r="C192" s="4">
        <v>0</v>
      </c>
      <c r="D192" s="4">
        <v>0</v>
      </c>
      <c r="E192" s="4">
        <v>0</v>
      </c>
      <c r="F192" s="4">
        <v>100</v>
      </c>
      <c r="G192" s="4" t="s">
        <v>390</v>
      </c>
      <c r="H192" s="4">
        <v>100</v>
      </c>
      <c r="I192" s="4">
        <v>0</v>
      </c>
      <c r="J192" s="4">
        <v>0</v>
      </c>
      <c r="K192" s="4">
        <v>0</v>
      </c>
      <c r="L192" s="2" t="str" cm="1">
        <f t="array" ref="L192">_xlfn.TEXTJOIN(", ", TRUE, IF(C192:F192=MAX(C192:F192), $C$1:$F$1, ""))</f>
        <v>Q_Symptom</v>
      </c>
      <c r="M192" s="2" t="str" cm="1">
        <f t="array" ref="M192">_xlfn.TEXTJOIN(", ", TRUE, IF(H192:K192=MAX(H192:K192), $H$1:$K$1, ""))</f>
        <v>A_Disease</v>
      </c>
    </row>
    <row r="193" spans="1:13">
      <c r="A193" s="1">
        <v>4418</v>
      </c>
      <c r="B193" s="1" t="s">
        <v>391</v>
      </c>
      <c r="C193" s="4">
        <v>0</v>
      </c>
      <c r="D193" s="4">
        <v>0</v>
      </c>
      <c r="E193" s="4">
        <v>0</v>
      </c>
      <c r="F193" s="4">
        <v>100</v>
      </c>
      <c r="G193" s="4" t="s">
        <v>392</v>
      </c>
      <c r="H193" s="4">
        <v>100</v>
      </c>
      <c r="I193" s="4">
        <v>0</v>
      </c>
      <c r="J193" s="4">
        <v>0</v>
      </c>
      <c r="K193" s="4">
        <v>0</v>
      </c>
      <c r="L193" s="2" t="str" cm="1">
        <f t="array" ref="L193">_xlfn.TEXTJOIN(", ", TRUE, IF(C193:F193=MAX(C193:F193), $C$1:$F$1, ""))</f>
        <v>Q_Symptom</v>
      </c>
      <c r="M193" s="2" t="str" cm="1">
        <f t="array" ref="M193">_xlfn.TEXTJOIN(", ", TRUE, IF(H193:K193=MAX(H193:K193), $H$1:$K$1, ""))</f>
        <v>A_Disease</v>
      </c>
    </row>
    <row r="194" spans="1:13">
      <c r="A194" s="1">
        <v>1648</v>
      </c>
      <c r="B194" s="1" t="s">
        <v>393</v>
      </c>
      <c r="C194" s="4">
        <v>33.3333333333333</v>
      </c>
      <c r="D194" s="4">
        <v>0</v>
      </c>
      <c r="E194" s="4">
        <v>0</v>
      </c>
      <c r="F194" s="4">
        <v>66.6666666666666</v>
      </c>
      <c r="G194" s="4" t="s">
        <v>394</v>
      </c>
      <c r="H194" s="4">
        <v>100</v>
      </c>
      <c r="I194" s="4">
        <v>0</v>
      </c>
      <c r="J194" s="4">
        <v>0</v>
      </c>
      <c r="K194" s="4">
        <v>0</v>
      </c>
      <c r="L194" s="2" t="str" cm="1">
        <f t="array" ref="L194">_xlfn.TEXTJOIN(", ", TRUE, IF(C194:F194=MAX(C194:F194), $C$1:$F$1, ""))</f>
        <v>Q_Symptom</v>
      </c>
      <c r="M194" s="2" t="str" cm="1">
        <f t="array" ref="M194">_xlfn.TEXTJOIN(", ", TRUE, IF(H194:K194=MAX(H194:K194), $H$1:$K$1, ""))</f>
        <v>A_Disease</v>
      </c>
    </row>
    <row r="195" spans="1:13">
      <c r="A195" s="1">
        <v>3269</v>
      </c>
      <c r="B195" s="1" t="s">
        <v>395</v>
      </c>
      <c r="C195" s="4">
        <v>0</v>
      </c>
      <c r="D195" s="4">
        <v>0</v>
      </c>
      <c r="E195" s="4">
        <v>0</v>
      </c>
      <c r="F195" s="4">
        <v>100</v>
      </c>
      <c r="G195" s="4" t="s">
        <v>396</v>
      </c>
      <c r="H195" s="4">
        <v>100</v>
      </c>
      <c r="I195" s="4">
        <v>0</v>
      </c>
      <c r="J195" s="4">
        <v>0</v>
      </c>
      <c r="K195" s="4">
        <v>0</v>
      </c>
      <c r="L195" s="2" t="str" cm="1">
        <f t="array" ref="L195">_xlfn.TEXTJOIN(", ", TRUE, IF(C195:F195=MAX(C195:F195), $C$1:$F$1, ""))</f>
        <v>Q_Symptom</v>
      </c>
      <c r="M195" s="2" t="str" cm="1">
        <f t="array" ref="M195">_xlfn.TEXTJOIN(", ", TRUE, IF(H195:K195=MAX(H195:K195), $H$1:$K$1, ""))</f>
        <v>A_Disease</v>
      </c>
    </row>
    <row r="196" spans="1:13">
      <c r="A196" s="1">
        <v>3060</v>
      </c>
      <c r="B196" s="1" t="s">
        <v>397</v>
      </c>
      <c r="C196" s="4">
        <v>0</v>
      </c>
      <c r="D196" s="4">
        <v>0</v>
      </c>
      <c r="E196" s="4">
        <v>0</v>
      </c>
      <c r="F196" s="4">
        <v>100</v>
      </c>
      <c r="G196" s="4" t="s">
        <v>398</v>
      </c>
      <c r="H196" s="4">
        <v>100</v>
      </c>
      <c r="I196" s="4">
        <v>0</v>
      </c>
      <c r="J196" s="4">
        <v>0</v>
      </c>
      <c r="K196" s="4">
        <v>0</v>
      </c>
      <c r="L196" s="2" t="str" cm="1">
        <f t="array" ref="L196">_xlfn.TEXTJOIN(", ", TRUE, IF(C196:F196=MAX(C196:F196), $C$1:$F$1, ""))</f>
        <v>Q_Symptom</v>
      </c>
      <c r="M196" s="2" t="str" cm="1">
        <f t="array" ref="M196">_xlfn.TEXTJOIN(", ", TRUE, IF(H196:K196=MAX(H196:K196), $H$1:$K$1, ""))</f>
        <v>A_Disease</v>
      </c>
    </row>
    <row r="197" spans="1:13">
      <c r="A197" s="1">
        <v>3589</v>
      </c>
      <c r="B197" s="1" t="s">
        <v>399</v>
      </c>
      <c r="C197" s="4">
        <v>0</v>
      </c>
      <c r="D197" s="4">
        <v>0</v>
      </c>
      <c r="E197" s="4">
        <v>0</v>
      </c>
      <c r="F197" s="4">
        <v>100</v>
      </c>
      <c r="G197" s="4" t="s">
        <v>400</v>
      </c>
      <c r="H197" s="4">
        <v>37.5</v>
      </c>
      <c r="I197" s="4">
        <v>12.5</v>
      </c>
      <c r="J197" s="4">
        <v>0</v>
      </c>
      <c r="K197" s="4">
        <v>50</v>
      </c>
      <c r="L197" s="2" t="str" cm="1">
        <f t="array" ref="L197">_xlfn.TEXTJOIN(", ", TRUE, IF(C197:F197=MAX(C197:F197), $C$1:$F$1, ""))</f>
        <v>Q_Symptom</v>
      </c>
      <c r="M197" s="2" t="str" cm="1">
        <f t="array" ref="M197">_xlfn.TEXTJOIN(", ", TRUE, IF(H197:K197=MAX(H197:K197), $H$1:$K$1, ""))</f>
        <v>A_Symptom</v>
      </c>
    </row>
    <row r="198" spans="1:13">
      <c r="A198" s="1">
        <v>4240</v>
      </c>
      <c r="B198" s="1" t="s">
        <v>401</v>
      </c>
      <c r="C198" s="4">
        <v>0</v>
      </c>
      <c r="D198" s="4">
        <v>0</v>
      </c>
      <c r="E198" s="4">
        <v>0</v>
      </c>
      <c r="F198" s="4">
        <v>100</v>
      </c>
      <c r="G198" s="4" t="s">
        <v>402</v>
      </c>
      <c r="H198" s="4">
        <v>0</v>
      </c>
      <c r="I198" s="4">
        <v>0</v>
      </c>
      <c r="J198" s="4">
        <v>0</v>
      </c>
      <c r="K198" s="4">
        <v>100</v>
      </c>
      <c r="L198" s="2" t="str" cm="1">
        <f t="array" ref="L198">_xlfn.TEXTJOIN(", ", TRUE, IF(C198:F198=MAX(C198:F198), $C$1:$F$1, ""))</f>
        <v>Q_Symptom</v>
      </c>
      <c r="M198" s="2" t="str" cm="1">
        <f t="array" ref="M198">_xlfn.TEXTJOIN(", ", TRUE, IF(H198:K198=MAX(H198:K198), $H$1:$K$1, ""))</f>
        <v>A_Symptom</v>
      </c>
    </row>
    <row r="199" spans="1:13">
      <c r="A199" s="1">
        <v>3699</v>
      </c>
      <c r="B199" s="1" t="s">
        <v>403</v>
      </c>
      <c r="C199" s="4">
        <v>0</v>
      </c>
      <c r="D199" s="4">
        <v>0</v>
      </c>
      <c r="E199" s="4">
        <v>0</v>
      </c>
      <c r="F199" s="4">
        <v>100</v>
      </c>
      <c r="G199" s="4" t="s">
        <v>404</v>
      </c>
      <c r="H199" s="4">
        <v>16.6666666666666</v>
      </c>
      <c r="I199" s="4">
        <v>0</v>
      </c>
      <c r="J199" s="4">
        <v>16.6666666666666</v>
      </c>
      <c r="K199" s="4">
        <v>66.6666666666666</v>
      </c>
      <c r="L199" s="2" t="str" cm="1">
        <f t="array" ref="L199">_xlfn.TEXTJOIN(", ", TRUE, IF(C199:F199=MAX(C199:F199), $C$1:$F$1, ""))</f>
        <v>Q_Symptom</v>
      </c>
      <c r="M199" s="2" t="str" cm="1">
        <f t="array" ref="M199">_xlfn.TEXTJOIN(", ", TRUE, IF(H199:K199=MAX(H199:K199), $H$1:$K$1, ""))</f>
        <v>A_Symptom</v>
      </c>
    </row>
    <row r="200" spans="1:13">
      <c r="A200" s="1">
        <v>992</v>
      </c>
      <c r="B200" s="1" t="s">
        <v>405</v>
      </c>
      <c r="C200" s="4">
        <v>25</v>
      </c>
      <c r="D200" s="4">
        <v>0</v>
      </c>
      <c r="E200" s="4">
        <v>25</v>
      </c>
      <c r="F200" s="4">
        <v>50</v>
      </c>
      <c r="G200" s="4" t="s">
        <v>406</v>
      </c>
      <c r="H200" s="4">
        <v>0</v>
      </c>
      <c r="I200" s="4">
        <v>0</v>
      </c>
      <c r="J200" s="4">
        <v>100</v>
      </c>
      <c r="K200" s="4">
        <v>0</v>
      </c>
      <c r="L200" s="2" t="str" cm="1">
        <f t="array" ref="L200">_xlfn.TEXTJOIN(", ", TRUE, IF(C200:F200=MAX(C200:F200), $C$1:$F$1, ""))</f>
        <v>Q_Symptom</v>
      </c>
      <c r="M200" s="2" t="str" cm="1">
        <f t="array" ref="M200">_xlfn.TEXTJOIN(", ", TRUE, IF(H200:K200=MAX(H200:K200), $H$1:$K$1, ""))</f>
        <v>A_Medication</v>
      </c>
    </row>
    <row r="201" spans="1:13">
      <c r="A201" s="1">
        <v>2031</v>
      </c>
      <c r="B201" s="1" t="s">
        <v>407</v>
      </c>
      <c r="C201" s="4">
        <v>33.3333333333333</v>
      </c>
      <c r="D201" s="4">
        <v>0</v>
      </c>
      <c r="E201" s="4">
        <v>0</v>
      </c>
      <c r="F201" s="4">
        <v>66.6666666666666</v>
      </c>
      <c r="G201" s="4" t="s">
        <v>408</v>
      </c>
      <c r="H201" s="4">
        <v>100</v>
      </c>
      <c r="I201" s="4">
        <v>0</v>
      </c>
      <c r="J201" s="4">
        <v>0</v>
      </c>
      <c r="K201" s="4">
        <v>0</v>
      </c>
      <c r="L201" s="2" t="str" cm="1">
        <f t="array" ref="L201">_xlfn.TEXTJOIN(", ", TRUE, IF(C201:F201=MAX(C201:F201), $C$1:$F$1, ""))</f>
        <v>Q_Symptom</v>
      </c>
      <c r="M201" s="2" t="str" cm="1">
        <f t="array" ref="M201">_xlfn.TEXTJOIN(", ", TRUE, IF(H201:K201=MAX(H201:K201), $H$1:$K$1, ""))</f>
        <v>A_Disease</v>
      </c>
    </row>
    <row r="202" spans="1:13">
      <c r="A202" s="1">
        <v>1841</v>
      </c>
      <c r="B202" s="1" t="s">
        <v>409</v>
      </c>
      <c r="C202" s="4">
        <v>0</v>
      </c>
      <c r="D202" s="4">
        <v>0</v>
      </c>
      <c r="E202" s="4">
        <v>0</v>
      </c>
      <c r="F202" s="4">
        <v>100</v>
      </c>
      <c r="G202" s="4" t="s">
        <v>410</v>
      </c>
      <c r="H202" s="4">
        <v>33.3333333333333</v>
      </c>
      <c r="I202" s="4">
        <v>33.3333333333333</v>
      </c>
      <c r="J202" s="4">
        <v>0</v>
      </c>
      <c r="K202" s="4">
        <v>33.3333333333333</v>
      </c>
      <c r="L202" s="2" t="str" cm="1">
        <f t="array" ref="L202">_xlfn.TEXTJOIN(", ", TRUE, IF(C202:F202=MAX(C202:F202), $C$1:$F$1, ""))</f>
        <v>Q_Symptom</v>
      </c>
      <c r="M202" s="2" t="str" cm="1">
        <f t="array" ref="M202">_xlfn.TEXTJOIN(", ", TRUE, IF(H202:K202=MAX(H202:K202), $H$1:$K$1, ""))</f>
        <v>A_Disease, A_Medical_Test, A_Symptom</v>
      </c>
    </row>
    <row r="203" spans="1:13">
      <c r="A203" s="1">
        <v>525</v>
      </c>
      <c r="B203" s="1" t="s">
        <v>411</v>
      </c>
      <c r="C203" s="4">
        <v>50</v>
      </c>
      <c r="D203" s="4">
        <v>0</v>
      </c>
      <c r="E203" s="4">
        <v>0</v>
      </c>
      <c r="F203" s="4">
        <v>50</v>
      </c>
      <c r="G203" s="4" t="s">
        <v>412</v>
      </c>
      <c r="H203" s="4">
        <v>11.1111111111111</v>
      </c>
      <c r="I203" s="4">
        <v>88.8888888888888</v>
      </c>
      <c r="J203" s="4">
        <v>0</v>
      </c>
      <c r="K203" s="4">
        <v>0</v>
      </c>
      <c r="L203" s="2" t="str" cm="1">
        <f t="array" ref="L203">_xlfn.TEXTJOIN(", ", TRUE, IF(C203:F203=MAX(C203:F203), $C$1:$F$1, ""))</f>
        <v>Q_Disease, Q_Symptom</v>
      </c>
      <c r="M203" s="2" t="str" cm="1">
        <f t="array" ref="M203">_xlfn.TEXTJOIN(", ", TRUE, IF(H203:K203=MAX(H203:K203), $H$1:$K$1, ""))</f>
        <v>A_Medical_Test</v>
      </c>
    </row>
    <row r="204" spans="1:13">
      <c r="A204" s="1">
        <v>2770</v>
      </c>
      <c r="B204" s="1" t="s">
        <v>413</v>
      </c>
      <c r="C204" s="4">
        <v>0</v>
      </c>
      <c r="D204" s="4">
        <v>0</v>
      </c>
      <c r="E204" s="4">
        <v>0</v>
      </c>
      <c r="F204" s="4">
        <v>100</v>
      </c>
      <c r="G204" s="4" t="s">
        <v>414</v>
      </c>
      <c r="H204" s="4">
        <v>50</v>
      </c>
      <c r="I204" s="4">
        <v>50</v>
      </c>
      <c r="J204" s="4">
        <v>0</v>
      </c>
      <c r="K204" s="4">
        <v>0</v>
      </c>
      <c r="L204" s="2" t="str" cm="1">
        <f t="array" ref="L204">_xlfn.TEXTJOIN(", ", TRUE, IF(C204:F204=MAX(C204:F204), $C$1:$F$1, ""))</f>
        <v>Q_Symptom</v>
      </c>
      <c r="M204" s="2" t="str" cm="1">
        <f t="array" ref="M204">_xlfn.TEXTJOIN(", ", TRUE, IF(H204:K204=MAX(H204:K204), $H$1:$K$1, ""))</f>
        <v>A_Disease, A_Medical_Test</v>
      </c>
    </row>
    <row r="205" spans="1:13">
      <c r="A205" s="1">
        <v>173</v>
      </c>
      <c r="B205" s="1" t="s">
        <v>415</v>
      </c>
      <c r="C205" s="4">
        <v>0</v>
      </c>
      <c r="D205" s="4">
        <v>100</v>
      </c>
      <c r="E205" s="4">
        <v>0</v>
      </c>
      <c r="F205" s="4">
        <v>0</v>
      </c>
      <c r="G205" s="4" t="s">
        <v>416</v>
      </c>
      <c r="H205" s="4">
        <v>12.5</v>
      </c>
      <c r="I205" s="4">
        <v>87.5</v>
      </c>
      <c r="J205" s="4">
        <v>0</v>
      </c>
      <c r="K205" s="4">
        <v>0</v>
      </c>
      <c r="L205" s="2" t="str" cm="1">
        <f t="array" ref="L205">_xlfn.TEXTJOIN(", ", TRUE, IF(C205:F205=MAX(C205:F205), $C$1:$F$1, ""))</f>
        <v>Q_Medical_Test</v>
      </c>
      <c r="M205" s="2" t="str" cm="1">
        <f t="array" ref="M205">_xlfn.TEXTJOIN(", ", TRUE, IF(H205:K205=MAX(H205:K205), $H$1:$K$1, ""))</f>
        <v>A_Medical_Test</v>
      </c>
    </row>
    <row r="206" spans="1:13">
      <c r="A206" s="1">
        <v>4820</v>
      </c>
      <c r="B206" s="1" t="s">
        <v>417</v>
      </c>
      <c r="C206" s="4">
        <v>0</v>
      </c>
      <c r="D206" s="4">
        <v>0</v>
      </c>
      <c r="E206" s="4">
        <v>0</v>
      </c>
      <c r="F206" s="4">
        <v>100</v>
      </c>
      <c r="G206" s="4" t="s">
        <v>418</v>
      </c>
      <c r="H206" s="4">
        <v>0</v>
      </c>
      <c r="I206" s="4">
        <v>0</v>
      </c>
      <c r="J206" s="4">
        <v>0</v>
      </c>
      <c r="K206" s="4">
        <v>100</v>
      </c>
      <c r="L206" s="2" t="str" cm="1">
        <f t="array" ref="L206">_xlfn.TEXTJOIN(", ", TRUE, IF(C206:F206=MAX(C206:F206), $C$1:$F$1, ""))</f>
        <v>Q_Symptom</v>
      </c>
      <c r="M206" s="2" t="str" cm="1">
        <f t="array" ref="M206">_xlfn.TEXTJOIN(", ", TRUE, IF(H206:K206=MAX(H206:K206), $H$1:$K$1, ""))</f>
        <v>A_Symptom</v>
      </c>
    </row>
    <row r="207" spans="1:13">
      <c r="A207" s="1">
        <v>4538</v>
      </c>
      <c r="B207" s="1" t="s">
        <v>419</v>
      </c>
      <c r="C207" s="4">
        <v>0</v>
      </c>
      <c r="D207" s="4">
        <v>0</v>
      </c>
      <c r="E207" s="4">
        <v>0</v>
      </c>
      <c r="F207" s="4">
        <v>100</v>
      </c>
      <c r="G207" s="4" t="s">
        <v>420</v>
      </c>
      <c r="H207" s="4">
        <v>50</v>
      </c>
      <c r="I207" s="4">
        <v>25</v>
      </c>
      <c r="J207" s="4">
        <v>25</v>
      </c>
      <c r="K207" s="4">
        <v>0</v>
      </c>
      <c r="L207" s="2" t="str" cm="1">
        <f t="array" ref="L207">_xlfn.TEXTJOIN(", ", TRUE, IF(C207:F207=MAX(C207:F207), $C$1:$F$1, ""))</f>
        <v>Q_Symptom</v>
      </c>
      <c r="M207" s="2" t="str" cm="1">
        <f t="array" ref="M207">_xlfn.TEXTJOIN(", ", TRUE, IF(H207:K207=MAX(H207:K207), $H$1:$K$1, ""))</f>
        <v>A_Disease</v>
      </c>
    </row>
    <row r="208" spans="1:13">
      <c r="A208" s="1">
        <v>1886</v>
      </c>
      <c r="B208" s="1" t="s">
        <v>421</v>
      </c>
      <c r="C208" s="4">
        <v>25</v>
      </c>
      <c r="D208" s="4">
        <v>0</v>
      </c>
      <c r="E208" s="4">
        <v>0</v>
      </c>
      <c r="F208" s="4">
        <v>75</v>
      </c>
      <c r="G208" s="4" t="s">
        <v>422</v>
      </c>
      <c r="H208" s="4">
        <v>25</v>
      </c>
      <c r="I208" s="4">
        <v>0</v>
      </c>
      <c r="J208" s="4">
        <v>0</v>
      </c>
      <c r="K208" s="4">
        <v>75</v>
      </c>
      <c r="L208" s="2" t="str" cm="1">
        <f t="array" ref="L208">_xlfn.TEXTJOIN(", ", TRUE, IF(C208:F208=MAX(C208:F208), $C$1:$F$1, ""))</f>
        <v>Q_Symptom</v>
      </c>
      <c r="M208" s="2" t="str" cm="1">
        <f t="array" ref="M208">_xlfn.TEXTJOIN(", ", TRUE, IF(H208:K208=MAX(H208:K208), $H$1:$K$1, ""))</f>
        <v>A_Symptom</v>
      </c>
    </row>
    <row r="209" spans="1:13">
      <c r="A209" s="1">
        <v>4821</v>
      </c>
      <c r="B209" s="1" t="s">
        <v>423</v>
      </c>
      <c r="C209" s="4">
        <v>0</v>
      </c>
      <c r="D209" s="4">
        <v>25</v>
      </c>
      <c r="E209" s="4">
        <v>0</v>
      </c>
      <c r="F209" s="4">
        <v>75</v>
      </c>
      <c r="G209" s="4" t="s">
        <v>424</v>
      </c>
      <c r="H209" s="4">
        <v>0</v>
      </c>
      <c r="I209" s="4">
        <v>16.6666666666666</v>
      </c>
      <c r="J209" s="4">
        <v>0</v>
      </c>
      <c r="K209" s="4">
        <v>83.3333333333333</v>
      </c>
      <c r="L209" s="2" t="str" cm="1">
        <f t="array" ref="L209">_xlfn.TEXTJOIN(", ", TRUE, IF(C209:F209=MAX(C209:F209), $C$1:$F$1, ""))</f>
        <v>Q_Symptom</v>
      </c>
      <c r="M209" s="2" t="str" cm="1">
        <f t="array" ref="M209">_xlfn.TEXTJOIN(", ", TRUE, IF(H209:K209=MAX(H209:K209), $H$1:$K$1, ""))</f>
        <v>A_Symptom</v>
      </c>
    </row>
    <row r="210" spans="1:13">
      <c r="A210" s="1">
        <v>1805</v>
      </c>
      <c r="B210" s="1" t="s">
        <v>425</v>
      </c>
      <c r="C210" s="4">
        <v>0</v>
      </c>
      <c r="D210" s="4">
        <v>0</v>
      </c>
      <c r="E210" s="4">
        <v>0</v>
      </c>
      <c r="F210" s="4">
        <v>100</v>
      </c>
      <c r="G210" s="4" t="s">
        <v>426</v>
      </c>
      <c r="H210" s="4">
        <v>100</v>
      </c>
      <c r="I210" s="4">
        <v>0</v>
      </c>
      <c r="J210" s="4">
        <v>0</v>
      </c>
      <c r="K210" s="4">
        <v>0</v>
      </c>
      <c r="L210" s="2" t="str" cm="1">
        <f t="array" ref="L210">_xlfn.TEXTJOIN(", ", TRUE, IF(C210:F210=MAX(C210:F210), $C$1:$F$1, ""))</f>
        <v>Q_Symptom</v>
      </c>
      <c r="M210" s="2" t="str" cm="1">
        <f t="array" ref="M210">_xlfn.TEXTJOIN(", ", TRUE, IF(H210:K210=MAX(H210:K210), $H$1:$K$1, ""))</f>
        <v>A_Disease</v>
      </c>
    </row>
    <row r="211" spans="1:13">
      <c r="A211" s="1">
        <v>59</v>
      </c>
      <c r="B211" s="1" t="s">
        <v>427</v>
      </c>
      <c r="C211" s="4">
        <v>33.3333333333333</v>
      </c>
      <c r="D211" s="4">
        <v>0</v>
      </c>
      <c r="E211" s="4">
        <v>0</v>
      </c>
      <c r="F211" s="4">
        <v>66.6666666666666</v>
      </c>
      <c r="G211" s="4" t="s">
        <v>428</v>
      </c>
      <c r="H211" s="4">
        <v>0</v>
      </c>
      <c r="I211" s="4">
        <v>85.714285714285694</v>
      </c>
      <c r="J211" s="4">
        <v>0</v>
      </c>
      <c r="K211" s="4">
        <v>14.285714285714199</v>
      </c>
      <c r="L211" s="2" t="str" cm="1">
        <f t="array" ref="L211">_xlfn.TEXTJOIN(", ", TRUE, IF(C211:F211=MAX(C211:F211), $C$1:$F$1, ""))</f>
        <v>Q_Symptom</v>
      </c>
      <c r="M211" s="2" t="str" cm="1">
        <f t="array" ref="M211">_xlfn.TEXTJOIN(", ", TRUE, IF(H211:K211=MAX(H211:K211), $H$1:$K$1, ""))</f>
        <v>A_Medical_Test</v>
      </c>
    </row>
    <row r="212" spans="1:13">
      <c r="A212" s="1">
        <v>582</v>
      </c>
      <c r="B212" s="1" t="s">
        <v>429</v>
      </c>
      <c r="C212" s="4">
        <v>0</v>
      </c>
      <c r="D212" s="4">
        <v>0</v>
      </c>
      <c r="E212" s="4">
        <v>0</v>
      </c>
      <c r="F212" s="4">
        <v>100</v>
      </c>
      <c r="G212" s="4" t="s">
        <v>430</v>
      </c>
      <c r="H212" s="4">
        <v>0</v>
      </c>
      <c r="I212" s="4">
        <v>88.8888888888888</v>
      </c>
      <c r="J212" s="4">
        <v>0</v>
      </c>
      <c r="K212" s="4">
        <v>11.1111111111111</v>
      </c>
      <c r="L212" s="2" t="str" cm="1">
        <f t="array" ref="L212">_xlfn.TEXTJOIN(", ", TRUE, IF(C212:F212=MAX(C212:F212), $C$1:$F$1, ""))</f>
        <v>Q_Symptom</v>
      </c>
      <c r="M212" s="2" t="str" cm="1">
        <f t="array" ref="M212">_xlfn.TEXTJOIN(", ", TRUE, IF(H212:K212=MAX(H212:K212), $H$1:$K$1, ""))</f>
        <v>A_Medical_Test</v>
      </c>
    </row>
    <row r="213" spans="1:13">
      <c r="A213" s="1">
        <v>5170</v>
      </c>
      <c r="B213" s="1" t="s">
        <v>431</v>
      </c>
      <c r="C213" s="4">
        <v>0</v>
      </c>
      <c r="D213" s="4">
        <v>0</v>
      </c>
      <c r="E213" s="4">
        <v>0</v>
      </c>
      <c r="F213" s="4">
        <v>100</v>
      </c>
      <c r="G213" s="4" t="s">
        <v>432</v>
      </c>
      <c r="H213" s="4">
        <v>28.571428571428498</v>
      </c>
      <c r="I213" s="4">
        <v>28.571428571428498</v>
      </c>
      <c r="J213" s="4">
        <v>0</v>
      </c>
      <c r="K213" s="4">
        <v>42.857142857142797</v>
      </c>
      <c r="L213" s="2" t="str" cm="1">
        <f t="array" ref="L213">_xlfn.TEXTJOIN(", ", TRUE, IF(C213:F213=MAX(C213:F213), $C$1:$F$1, ""))</f>
        <v>Q_Symptom</v>
      </c>
      <c r="M213" s="2" t="str" cm="1">
        <f t="array" ref="M213">_xlfn.TEXTJOIN(", ", TRUE, IF(H213:K213=MAX(H213:K213), $H$1:$K$1, ""))</f>
        <v>A_Symptom</v>
      </c>
    </row>
    <row r="214" spans="1:13">
      <c r="A214" s="1">
        <v>483</v>
      </c>
      <c r="B214" s="1" t="s">
        <v>433</v>
      </c>
      <c r="C214" s="4">
        <v>66.6666666666666</v>
      </c>
      <c r="D214" s="4">
        <v>33.3333333333333</v>
      </c>
      <c r="E214" s="4">
        <v>0</v>
      </c>
      <c r="F214" s="4">
        <v>0</v>
      </c>
      <c r="G214" s="4" t="s">
        <v>434</v>
      </c>
      <c r="H214" s="4">
        <v>11.1111111111111</v>
      </c>
      <c r="I214" s="4">
        <v>66.6666666666666</v>
      </c>
      <c r="J214" s="4">
        <v>0</v>
      </c>
      <c r="K214" s="4">
        <v>22.2222222222222</v>
      </c>
      <c r="L214" s="2" t="str" cm="1">
        <f t="array" ref="L214">_xlfn.TEXTJOIN(", ", TRUE, IF(C214:F214=MAX(C214:F214), $C$1:$F$1, ""))</f>
        <v>Q_Disease</v>
      </c>
      <c r="M214" s="2" t="str" cm="1">
        <f t="array" ref="M214">_xlfn.TEXTJOIN(", ", TRUE, IF(H214:K214=MAX(H214:K214), $H$1:$K$1, ""))</f>
        <v>A_Medical_Test</v>
      </c>
    </row>
    <row r="215" spans="1:13">
      <c r="A215" s="1">
        <v>1876</v>
      </c>
      <c r="B215" s="1" t="s">
        <v>435</v>
      </c>
      <c r="C215" s="4">
        <v>0</v>
      </c>
      <c r="D215" s="4">
        <v>0</v>
      </c>
      <c r="E215" s="4">
        <v>0</v>
      </c>
      <c r="F215" s="4">
        <v>100</v>
      </c>
      <c r="G215" s="4" t="s">
        <v>436</v>
      </c>
      <c r="H215" s="4">
        <v>28.571428571428498</v>
      </c>
      <c r="I215" s="4">
        <v>14.285714285714199</v>
      </c>
      <c r="J215" s="4">
        <v>0</v>
      </c>
      <c r="K215" s="4">
        <v>57.142857142857103</v>
      </c>
      <c r="L215" s="2" t="str" cm="1">
        <f t="array" ref="L215">_xlfn.TEXTJOIN(", ", TRUE, IF(C215:F215=MAX(C215:F215), $C$1:$F$1, ""))</f>
        <v>Q_Symptom</v>
      </c>
      <c r="M215" s="2" t="str" cm="1">
        <f t="array" ref="M215">_xlfn.TEXTJOIN(", ", TRUE, IF(H215:K215=MAX(H215:K215), $H$1:$K$1, ""))</f>
        <v>A_Symptom</v>
      </c>
    </row>
    <row r="216" spans="1:13">
      <c r="A216" s="1">
        <v>258</v>
      </c>
      <c r="B216" s="1" t="s">
        <v>437</v>
      </c>
      <c r="C216" s="4">
        <v>0</v>
      </c>
      <c r="D216" s="4">
        <v>50</v>
      </c>
      <c r="E216" s="4">
        <v>0</v>
      </c>
      <c r="F216" s="4">
        <v>50</v>
      </c>
      <c r="G216" s="4" t="s">
        <v>438</v>
      </c>
      <c r="H216" s="4">
        <v>0</v>
      </c>
      <c r="I216" s="4">
        <v>87.5</v>
      </c>
      <c r="J216" s="4">
        <v>0</v>
      </c>
      <c r="K216" s="4">
        <v>12.5</v>
      </c>
      <c r="L216" s="2" t="str" cm="1">
        <f t="array" ref="L216">_xlfn.TEXTJOIN(", ", TRUE, IF(C216:F216=MAX(C216:F216), $C$1:$F$1, ""))</f>
        <v>Q_Medical_Test, Q_Symptom</v>
      </c>
      <c r="M216" s="2" t="str" cm="1">
        <f t="array" ref="M216">_xlfn.TEXTJOIN(", ", TRUE, IF(H216:K216=MAX(H216:K216), $H$1:$K$1, ""))</f>
        <v>A_Medical_Test</v>
      </c>
    </row>
    <row r="217" spans="1:13">
      <c r="A217" s="1">
        <v>2707</v>
      </c>
      <c r="B217" s="1" t="s">
        <v>439</v>
      </c>
      <c r="C217" s="4">
        <v>0</v>
      </c>
      <c r="D217" s="4">
        <v>0</v>
      </c>
      <c r="E217" s="4">
        <v>0</v>
      </c>
      <c r="F217" s="4">
        <v>100</v>
      </c>
      <c r="G217" s="4" t="s">
        <v>440</v>
      </c>
      <c r="H217" s="4">
        <v>100</v>
      </c>
      <c r="I217" s="4">
        <v>0</v>
      </c>
      <c r="J217" s="4">
        <v>0</v>
      </c>
      <c r="K217" s="4">
        <v>0</v>
      </c>
      <c r="L217" s="2" t="str" cm="1">
        <f t="array" ref="L217">_xlfn.TEXTJOIN(", ", TRUE, IF(C217:F217=MAX(C217:F217), $C$1:$F$1, ""))</f>
        <v>Q_Symptom</v>
      </c>
      <c r="M217" s="2" t="str" cm="1">
        <f t="array" ref="M217">_xlfn.TEXTJOIN(", ", TRUE, IF(H217:K217=MAX(H217:K217), $H$1:$K$1, ""))</f>
        <v>A_Disease</v>
      </c>
    </row>
    <row r="218" spans="1:13">
      <c r="A218" s="1">
        <v>581</v>
      </c>
      <c r="B218" s="1" t="s">
        <v>441</v>
      </c>
      <c r="C218" s="4">
        <v>33.3333333333333</v>
      </c>
      <c r="D218" s="4">
        <v>0</v>
      </c>
      <c r="E218" s="4">
        <v>0</v>
      </c>
      <c r="F218" s="4">
        <v>66.6666666666666</v>
      </c>
      <c r="G218" s="4" t="s">
        <v>442</v>
      </c>
      <c r="H218" s="4">
        <v>12.5</v>
      </c>
      <c r="I218" s="4">
        <v>87.5</v>
      </c>
      <c r="J218" s="4">
        <v>0</v>
      </c>
      <c r="K218" s="4">
        <v>0</v>
      </c>
      <c r="L218" s="2" t="str" cm="1">
        <f t="array" ref="L218">_xlfn.TEXTJOIN(", ", TRUE, IF(C218:F218=MAX(C218:F218), $C$1:$F$1, ""))</f>
        <v>Q_Symptom</v>
      </c>
      <c r="M218" s="2" t="str" cm="1">
        <f t="array" ref="M218">_xlfn.TEXTJOIN(", ", TRUE, IF(H218:K218=MAX(H218:K218), $H$1:$K$1, ""))</f>
        <v>A_Medical_Test</v>
      </c>
    </row>
    <row r="219" spans="1:13">
      <c r="A219" s="1">
        <v>4212</v>
      </c>
      <c r="B219" s="1" t="s">
        <v>443</v>
      </c>
      <c r="C219" s="4">
        <v>0</v>
      </c>
      <c r="D219" s="4">
        <v>0</v>
      </c>
      <c r="E219" s="4">
        <v>0</v>
      </c>
      <c r="F219" s="4">
        <v>100</v>
      </c>
      <c r="G219" s="4" t="s">
        <v>444</v>
      </c>
      <c r="H219" s="4">
        <v>0</v>
      </c>
      <c r="I219" s="4">
        <v>0</v>
      </c>
      <c r="J219" s="4">
        <v>0</v>
      </c>
      <c r="K219" s="4">
        <v>100</v>
      </c>
      <c r="L219" s="2" t="str" cm="1">
        <f t="array" ref="L219">_xlfn.TEXTJOIN(", ", TRUE, IF(C219:F219=MAX(C219:F219), $C$1:$F$1, ""))</f>
        <v>Q_Symptom</v>
      </c>
      <c r="M219" s="2" t="str" cm="1">
        <f t="array" ref="M219">_xlfn.TEXTJOIN(", ", TRUE, IF(H219:K219=MAX(H219:K219), $H$1:$K$1, ""))</f>
        <v>A_Symptom</v>
      </c>
    </row>
    <row r="220" spans="1:13">
      <c r="A220" s="1">
        <v>1950</v>
      </c>
      <c r="B220" s="1" t="s">
        <v>445</v>
      </c>
      <c r="C220" s="4">
        <v>0</v>
      </c>
      <c r="D220" s="4">
        <v>0</v>
      </c>
      <c r="E220" s="4">
        <v>0</v>
      </c>
      <c r="F220" s="4">
        <v>100</v>
      </c>
      <c r="G220" s="4" t="s">
        <v>446</v>
      </c>
      <c r="H220" s="4">
        <v>25</v>
      </c>
      <c r="I220" s="4">
        <v>0</v>
      </c>
      <c r="J220" s="4">
        <v>0</v>
      </c>
      <c r="K220" s="4">
        <v>75</v>
      </c>
      <c r="L220" s="2" t="str" cm="1">
        <f t="array" ref="L220">_xlfn.TEXTJOIN(", ", TRUE, IF(C220:F220=MAX(C220:F220), $C$1:$F$1, ""))</f>
        <v>Q_Symptom</v>
      </c>
      <c r="M220" s="2" t="str" cm="1">
        <f t="array" ref="M220">_xlfn.TEXTJOIN(", ", TRUE, IF(H220:K220=MAX(H220:K220), $H$1:$K$1, ""))</f>
        <v>A_Symptom</v>
      </c>
    </row>
    <row r="221" spans="1:13">
      <c r="A221" s="1">
        <v>2282</v>
      </c>
      <c r="B221" s="1" t="s">
        <v>447</v>
      </c>
      <c r="C221" s="4">
        <v>0</v>
      </c>
      <c r="D221" s="4">
        <v>0</v>
      </c>
      <c r="E221" s="4">
        <v>0</v>
      </c>
      <c r="F221" s="4">
        <v>100</v>
      </c>
      <c r="G221" s="4" t="s">
        <v>448</v>
      </c>
      <c r="H221" s="4">
        <v>50</v>
      </c>
      <c r="I221" s="4">
        <v>0</v>
      </c>
      <c r="J221" s="4">
        <v>0</v>
      </c>
      <c r="K221" s="4">
        <v>50</v>
      </c>
      <c r="L221" s="2" t="str" cm="1">
        <f t="array" ref="L221">_xlfn.TEXTJOIN(", ", TRUE, IF(C221:F221=MAX(C221:F221), $C$1:$F$1, ""))</f>
        <v>Q_Symptom</v>
      </c>
      <c r="M221" s="2" t="str" cm="1">
        <f t="array" ref="M221">_xlfn.TEXTJOIN(", ", TRUE, IF(H221:K221=MAX(H221:K221), $H$1:$K$1, ""))</f>
        <v>A_Disease, A_Symptom</v>
      </c>
    </row>
    <row r="222" spans="1:13">
      <c r="A222" s="1">
        <v>3977</v>
      </c>
      <c r="B222" s="1" t="s">
        <v>449</v>
      </c>
      <c r="C222" s="4">
        <v>0</v>
      </c>
      <c r="D222" s="4">
        <v>0</v>
      </c>
      <c r="E222" s="4">
        <v>0</v>
      </c>
      <c r="F222" s="4">
        <v>100</v>
      </c>
      <c r="G222" s="4" t="s">
        <v>450</v>
      </c>
      <c r="H222" s="4">
        <v>33.3333333333333</v>
      </c>
      <c r="I222" s="4">
        <v>0</v>
      </c>
      <c r="J222" s="4">
        <v>33.3333333333333</v>
      </c>
      <c r="K222" s="4">
        <v>33.3333333333333</v>
      </c>
      <c r="L222" s="2" t="str" cm="1">
        <f t="array" ref="L222">_xlfn.TEXTJOIN(", ", TRUE, IF(C222:F222=MAX(C222:F222), $C$1:$F$1, ""))</f>
        <v>Q_Symptom</v>
      </c>
      <c r="M222" s="2" t="str" cm="1">
        <f t="array" ref="M222">_xlfn.TEXTJOIN(", ", TRUE, IF(H222:K222=MAX(H222:K222), $H$1:$K$1, ""))</f>
        <v>A_Disease, A_Medication, A_Symptom</v>
      </c>
    </row>
    <row r="223" spans="1:13">
      <c r="A223" s="1">
        <v>1756</v>
      </c>
      <c r="B223" s="1" t="s">
        <v>451</v>
      </c>
      <c r="C223" s="4">
        <v>0</v>
      </c>
      <c r="D223" s="4">
        <v>0</v>
      </c>
      <c r="E223" s="4">
        <v>0</v>
      </c>
      <c r="F223" s="4">
        <v>100</v>
      </c>
      <c r="G223" s="4" t="s">
        <v>452</v>
      </c>
      <c r="H223" s="4">
        <v>50</v>
      </c>
      <c r="I223" s="4">
        <v>0</v>
      </c>
      <c r="J223" s="4">
        <v>0</v>
      </c>
      <c r="K223" s="4">
        <v>50</v>
      </c>
      <c r="L223" s="2" t="str" cm="1">
        <f t="array" ref="L223">_xlfn.TEXTJOIN(", ", TRUE, IF(C223:F223=MAX(C223:F223), $C$1:$F$1, ""))</f>
        <v>Q_Symptom</v>
      </c>
      <c r="M223" s="2" t="str" cm="1">
        <f t="array" ref="M223">_xlfn.TEXTJOIN(", ", TRUE, IF(H223:K223=MAX(H223:K223), $H$1:$K$1, ""))</f>
        <v>A_Disease, A_Symptom</v>
      </c>
    </row>
    <row r="224" spans="1:13">
      <c r="A224" s="1">
        <v>1084</v>
      </c>
      <c r="B224" s="1" t="s">
        <v>453</v>
      </c>
      <c r="C224" s="4">
        <v>100</v>
      </c>
      <c r="D224" s="4">
        <v>0</v>
      </c>
      <c r="E224" s="4">
        <v>0</v>
      </c>
      <c r="F224" s="4">
        <v>0</v>
      </c>
      <c r="G224" s="4" t="s">
        <v>454</v>
      </c>
      <c r="H224" s="4">
        <v>0</v>
      </c>
      <c r="I224" s="4">
        <v>0</v>
      </c>
      <c r="J224" s="4">
        <v>100</v>
      </c>
      <c r="K224" s="4">
        <v>0</v>
      </c>
      <c r="L224" s="2" t="str" cm="1">
        <f t="array" ref="L224">_xlfn.TEXTJOIN(", ", TRUE, IF(C224:F224=MAX(C224:F224), $C$1:$F$1, ""))</f>
        <v>Q_Disease</v>
      </c>
      <c r="M224" s="2" t="str" cm="1">
        <f t="array" ref="M224">_xlfn.TEXTJOIN(", ", TRUE, IF(H224:K224=MAX(H224:K224), $H$1:$K$1, ""))</f>
        <v>A_Medication</v>
      </c>
    </row>
    <row r="225" spans="1:13">
      <c r="A225" s="1">
        <v>4678</v>
      </c>
      <c r="B225" s="1" t="s">
        <v>455</v>
      </c>
      <c r="C225" s="4">
        <v>0</v>
      </c>
      <c r="D225" s="4">
        <v>0</v>
      </c>
      <c r="E225" s="4">
        <v>0</v>
      </c>
      <c r="F225" s="4">
        <v>100</v>
      </c>
      <c r="G225" s="4" t="s">
        <v>456</v>
      </c>
      <c r="H225" s="4">
        <v>0</v>
      </c>
      <c r="I225" s="4">
        <v>0</v>
      </c>
      <c r="J225" s="4">
        <v>0</v>
      </c>
      <c r="K225" s="4">
        <v>100</v>
      </c>
      <c r="L225" s="2" t="str" cm="1">
        <f t="array" ref="L225">_xlfn.TEXTJOIN(", ", TRUE, IF(C225:F225=MAX(C225:F225), $C$1:$F$1, ""))</f>
        <v>Q_Symptom</v>
      </c>
      <c r="M225" s="2" t="str" cm="1">
        <f t="array" ref="M225">_xlfn.TEXTJOIN(", ", TRUE, IF(H225:K225=MAX(H225:K225), $H$1:$K$1, ""))</f>
        <v>A_Symptom</v>
      </c>
    </row>
    <row r="226" spans="1:13">
      <c r="A226" s="1">
        <v>4721</v>
      </c>
      <c r="B226" s="1" t="s">
        <v>457</v>
      </c>
      <c r="C226" s="4">
        <v>0</v>
      </c>
      <c r="D226" s="4">
        <v>20</v>
      </c>
      <c r="E226" s="4">
        <v>0</v>
      </c>
      <c r="F226" s="4">
        <v>80</v>
      </c>
      <c r="G226" s="4" t="s">
        <v>458</v>
      </c>
      <c r="H226" s="4">
        <v>0</v>
      </c>
      <c r="I226" s="4">
        <v>100</v>
      </c>
      <c r="J226" s="4">
        <v>0</v>
      </c>
      <c r="K226" s="4">
        <v>0</v>
      </c>
      <c r="L226" s="2" t="str" cm="1">
        <f t="array" ref="L226">_xlfn.TEXTJOIN(", ", TRUE, IF(C226:F226=MAX(C226:F226), $C$1:$F$1, ""))</f>
        <v>Q_Symptom</v>
      </c>
      <c r="M226" s="2" t="str" cm="1">
        <f t="array" ref="M226">_xlfn.TEXTJOIN(", ", TRUE, IF(H226:K226=MAX(H226:K226), $H$1:$K$1, ""))</f>
        <v>A_Medical_Test</v>
      </c>
    </row>
    <row r="227" spans="1:13">
      <c r="A227" s="1">
        <v>3873</v>
      </c>
      <c r="B227" s="1" t="s">
        <v>459</v>
      </c>
      <c r="C227" s="4">
        <v>0</v>
      </c>
      <c r="D227" s="4">
        <v>0</v>
      </c>
      <c r="E227" s="4">
        <v>0</v>
      </c>
      <c r="F227" s="4">
        <v>100</v>
      </c>
      <c r="G227" s="4" t="s">
        <v>460</v>
      </c>
      <c r="H227" s="4">
        <v>0</v>
      </c>
      <c r="I227" s="4">
        <v>0</v>
      </c>
      <c r="J227" s="4">
        <v>0</v>
      </c>
      <c r="K227" s="4">
        <v>100</v>
      </c>
      <c r="L227" s="2" t="str" cm="1">
        <f t="array" ref="L227">_xlfn.TEXTJOIN(", ", TRUE, IF(C227:F227=MAX(C227:F227), $C$1:$F$1, ""))</f>
        <v>Q_Symptom</v>
      </c>
      <c r="M227" s="2" t="str" cm="1">
        <f t="array" ref="M227">_xlfn.TEXTJOIN(", ", TRUE, IF(H227:K227=MAX(H227:K227), $H$1:$K$1, ""))</f>
        <v>A_Symptom</v>
      </c>
    </row>
    <row r="228" spans="1:13">
      <c r="A228" s="1">
        <v>1991</v>
      </c>
      <c r="B228" s="1" t="s">
        <v>461</v>
      </c>
      <c r="C228" s="4">
        <v>0</v>
      </c>
      <c r="D228" s="4">
        <v>0</v>
      </c>
      <c r="E228" s="4">
        <v>0</v>
      </c>
      <c r="F228" s="4">
        <v>100</v>
      </c>
      <c r="G228" s="4" t="s">
        <v>462</v>
      </c>
      <c r="H228" s="4">
        <v>40</v>
      </c>
      <c r="I228" s="4">
        <v>40</v>
      </c>
      <c r="J228" s="4">
        <v>0</v>
      </c>
      <c r="K228" s="4">
        <v>20</v>
      </c>
      <c r="L228" s="2" t="str" cm="1">
        <f t="array" ref="L228">_xlfn.TEXTJOIN(", ", TRUE, IF(C228:F228=MAX(C228:F228), $C$1:$F$1, ""))</f>
        <v>Q_Symptom</v>
      </c>
      <c r="M228" s="2" t="str" cm="1">
        <f t="array" ref="M228">_xlfn.TEXTJOIN(", ", TRUE, IF(H228:K228=MAX(H228:K228), $H$1:$K$1, ""))</f>
        <v>A_Disease, A_Medical_Test</v>
      </c>
    </row>
    <row r="229" spans="1:13">
      <c r="A229" s="1">
        <v>3875</v>
      </c>
      <c r="B229" s="1" t="s">
        <v>463</v>
      </c>
      <c r="C229" s="4">
        <v>0</v>
      </c>
      <c r="D229" s="4">
        <v>0</v>
      </c>
      <c r="E229" s="4">
        <v>0</v>
      </c>
      <c r="F229" s="4">
        <v>100</v>
      </c>
      <c r="G229" s="4" t="s">
        <v>464</v>
      </c>
      <c r="H229" s="4">
        <v>0</v>
      </c>
      <c r="I229" s="4">
        <v>50</v>
      </c>
      <c r="J229" s="4">
        <v>50</v>
      </c>
      <c r="K229" s="4">
        <v>0</v>
      </c>
      <c r="L229" s="2" t="str" cm="1">
        <f t="array" ref="L229">_xlfn.TEXTJOIN(", ", TRUE, IF(C229:F229=MAX(C229:F229), $C$1:$F$1, ""))</f>
        <v>Q_Symptom</v>
      </c>
      <c r="M229" s="2" t="str" cm="1">
        <f t="array" ref="M229">_xlfn.TEXTJOIN(", ", TRUE, IF(H229:K229=MAX(H229:K229), $H$1:$K$1, ""))</f>
        <v>A_Medical_Test, A_Medication</v>
      </c>
    </row>
    <row r="230" spans="1:13">
      <c r="A230" s="1">
        <v>3335</v>
      </c>
      <c r="B230" s="1" t="s">
        <v>465</v>
      </c>
      <c r="C230" s="4">
        <v>0</v>
      </c>
      <c r="D230" s="4">
        <v>0</v>
      </c>
      <c r="E230" s="4">
        <v>0</v>
      </c>
      <c r="F230" s="4">
        <v>100</v>
      </c>
      <c r="G230" s="4" t="s">
        <v>466</v>
      </c>
      <c r="H230" s="4">
        <v>50</v>
      </c>
      <c r="I230" s="4">
        <v>0</v>
      </c>
      <c r="J230" s="4">
        <v>0</v>
      </c>
      <c r="K230" s="4">
        <v>50</v>
      </c>
      <c r="L230" s="2" t="str" cm="1">
        <f t="array" ref="L230">_xlfn.TEXTJOIN(", ", TRUE, IF(C230:F230=MAX(C230:F230), $C$1:$F$1, ""))</f>
        <v>Q_Symptom</v>
      </c>
      <c r="M230" s="2" t="str" cm="1">
        <f t="array" ref="M230">_xlfn.TEXTJOIN(", ", TRUE, IF(H230:K230=MAX(H230:K230), $H$1:$K$1, ""))</f>
        <v>A_Disease, A_Symptom</v>
      </c>
    </row>
    <row r="231" spans="1:13">
      <c r="A231" s="1">
        <v>1560</v>
      </c>
      <c r="B231" s="1" t="s">
        <v>467</v>
      </c>
      <c r="C231" s="4">
        <v>33.3333333333333</v>
      </c>
      <c r="D231" s="4">
        <v>0</v>
      </c>
      <c r="E231" s="4">
        <v>33.3333333333333</v>
      </c>
      <c r="F231" s="4">
        <v>33.3333333333333</v>
      </c>
      <c r="G231" s="4" t="s">
        <v>468</v>
      </c>
      <c r="H231" s="4">
        <v>0</v>
      </c>
      <c r="I231" s="4">
        <v>0</v>
      </c>
      <c r="J231" s="4">
        <v>100</v>
      </c>
      <c r="K231" s="4">
        <v>0</v>
      </c>
      <c r="L231" s="2" t="str" cm="1">
        <f t="array" ref="L231">_xlfn.TEXTJOIN(", ", TRUE, IF(C231:F231=MAX(C231:F231), $C$1:$F$1, ""))</f>
        <v>Q_Disease, Q_Medication, Q_Symptom</v>
      </c>
      <c r="M231" s="2" t="str" cm="1">
        <f t="array" ref="M231">_xlfn.TEXTJOIN(", ", TRUE, IF(H231:K231=MAX(H231:K231), $H$1:$K$1, ""))</f>
        <v>A_Medication</v>
      </c>
    </row>
    <row r="232" spans="1:13">
      <c r="A232" s="1">
        <v>773</v>
      </c>
      <c r="B232" s="1" t="s">
        <v>469</v>
      </c>
      <c r="C232" s="4">
        <v>33.3333333333333</v>
      </c>
      <c r="D232" s="4">
        <v>0</v>
      </c>
      <c r="E232" s="4">
        <v>0</v>
      </c>
      <c r="F232" s="4">
        <v>66.6666666666666</v>
      </c>
      <c r="G232" s="4" t="s">
        <v>470</v>
      </c>
      <c r="H232" s="4">
        <v>0</v>
      </c>
      <c r="I232" s="4">
        <v>100</v>
      </c>
      <c r="J232" s="4">
        <v>0</v>
      </c>
      <c r="K232" s="4">
        <v>0</v>
      </c>
      <c r="L232" s="2" t="str" cm="1">
        <f t="array" ref="L232">_xlfn.TEXTJOIN(", ", TRUE, IF(C232:F232=MAX(C232:F232), $C$1:$F$1, ""))</f>
        <v>Q_Symptom</v>
      </c>
      <c r="M232" s="2" t="str" cm="1">
        <f t="array" ref="M232">_xlfn.TEXTJOIN(", ", TRUE, IF(H232:K232=MAX(H232:K232), $H$1:$K$1, ""))</f>
        <v>A_Medical_Test</v>
      </c>
    </row>
    <row r="233" spans="1:13">
      <c r="A233" s="1">
        <v>795</v>
      </c>
      <c r="B233" s="1" t="s">
        <v>471</v>
      </c>
      <c r="C233" s="4">
        <v>50</v>
      </c>
      <c r="D233" s="4">
        <v>0</v>
      </c>
      <c r="E233" s="4">
        <v>0</v>
      </c>
      <c r="F233" s="4">
        <v>50</v>
      </c>
      <c r="G233" s="4" t="s">
        <v>472</v>
      </c>
      <c r="H233" s="4">
        <v>0</v>
      </c>
      <c r="I233" s="4">
        <v>0</v>
      </c>
      <c r="J233" s="4">
        <v>100</v>
      </c>
      <c r="K233" s="4">
        <v>0</v>
      </c>
      <c r="L233" s="2" t="str" cm="1">
        <f t="array" ref="L233">_xlfn.TEXTJOIN(", ", TRUE, IF(C233:F233=MAX(C233:F233), $C$1:$F$1, ""))</f>
        <v>Q_Disease, Q_Symptom</v>
      </c>
      <c r="M233" s="2" t="str" cm="1">
        <f t="array" ref="M233">_xlfn.TEXTJOIN(", ", TRUE, IF(H233:K233=MAX(H233:K233), $H$1:$K$1, ""))</f>
        <v>A_Medication</v>
      </c>
    </row>
    <row r="234" spans="1:13">
      <c r="A234" s="1">
        <v>5399</v>
      </c>
      <c r="B234" s="1" t="s">
        <v>473</v>
      </c>
      <c r="C234" s="4">
        <v>0</v>
      </c>
      <c r="D234" s="4">
        <v>0</v>
      </c>
      <c r="E234" s="4">
        <v>0</v>
      </c>
      <c r="F234" s="4">
        <v>100</v>
      </c>
      <c r="G234" s="4" t="s">
        <v>474</v>
      </c>
      <c r="H234" s="4">
        <v>0</v>
      </c>
      <c r="I234" s="4">
        <v>0</v>
      </c>
      <c r="J234" s="4">
        <v>0</v>
      </c>
      <c r="K234" s="4">
        <v>100</v>
      </c>
      <c r="L234" s="2" t="str" cm="1">
        <f t="array" ref="L234">_xlfn.TEXTJOIN(", ", TRUE, IF(C234:F234=MAX(C234:F234), $C$1:$F$1, ""))</f>
        <v>Q_Symptom</v>
      </c>
      <c r="M234" s="2" t="str" cm="1">
        <f t="array" ref="M234">_xlfn.TEXTJOIN(", ", TRUE, IF(H234:K234=MAX(H234:K234), $H$1:$K$1, ""))</f>
        <v>A_Symptom</v>
      </c>
    </row>
    <row r="235" spans="1:13">
      <c r="A235" s="1">
        <v>3532</v>
      </c>
      <c r="B235" s="1" t="s">
        <v>475</v>
      </c>
      <c r="C235" s="4">
        <v>0</v>
      </c>
      <c r="D235" s="4">
        <v>0</v>
      </c>
      <c r="E235" s="4">
        <v>25</v>
      </c>
      <c r="F235" s="4">
        <v>75</v>
      </c>
      <c r="G235" s="4" t="s">
        <v>476</v>
      </c>
      <c r="H235" s="4">
        <v>25</v>
      </c>
      <c r="I235" s="4">
        <v>25</v>
      </c>
      <c r="J235" s="4">
        <v>25</v>
      </c>
      <c r="K235" s="4">
        <v>25</v>
      </c>
      <c r="L235" s="2" t="str" cm="1">
        <f t="array" ref="L235">_xlfn.TEXTJOIN(", ", TRUE, IF(C235:F235=MAX(C235:F235), $C$1:$F$1, ""))</f>
        <v>Q_Symptom</v>
      </c>
      <c r="M235" s="2" t="str" cm="1">
        <f t="array" ref="M235">_xlfn.TEXTJOIN(", ", TRUE, IF(H235:K235=MAX(H235:K235), $H$1:$K$1, ""))</f>
        <v>A_Disease, A_Medical_Test, A_Medication, A_Symptom</v>
      </c>
    </row>
    <row r="236" spans="1:13">
      <c r="A236" s="1">
        <v>2903</v>
      </c>
      <c r="B236" s="1" t="s">
        <v>477</v>
      </c>
      <c r="C236" s="4">
        <v>0</v>
      </c>
      <c r="D236" s="4">
        <v>0</v>
      </c>
      <c r="E236" s="4">
        <v>0</v>
      </c>
      <c r="F236" s="4">
        <v>100</v>
      </c>
      <c r="G236" s="4" t="s">
        <v>478</v>
      </c>
      <c r="H236" s="4">
        <v>0</v>
      </c>
      <c r="I236" s="4">
        <v>0</v>
      </c>
      <c r="J236" s="4">
        <v>0</v>
      </c>
      <c r="K236" s="4">
        <v>100</v>
      </c>
      <c r="L236" s="2" t="str" cm="1">
        <f t="array" ref="L236">_xlfn.TEXTJOIN(", ", TRUE, IF(C236:F236=MAX(C236:F236), $C$1:$F$1, ""))</f>
        <v>Q_Symptom</v>
      </c>
      <c r="M236" s="2" t="str" cm="1">
        <f t="array" ref="M236">_xlfn.TEXTJOIN(", ", TRUE, IF(H236:K236=MAX(H236:K236), $H$1:$K$1, ""))</f>
        <v>A_Symptom</v>
      </c>
    </row>
    <row r="237" spans="1:13">
      <c r="A237" s="1">
        <v>3470</v>
      </c>
      <c r="B237" s="1" t="s">
        <v>479</v>
      </c>
      <c r="C237" s="4">
        <v>0</v>
      </c>
      <c r="D237" s="4">
        <v>0</v>
      </c>
      <c r="E237" s="4">
        <v>0</v>
      </c>
      <c r="F237" s="4">
        <v>100</v>
      </c>
      <c r="G237" s="4" t="s">
        <v>480</v>
      </c>
      <c r="H237" s="4">
        <v>50</v>
      </c>
      <c r="I237" s="4">
        <v>0</v>
      </c>
      <c r="J237" s="4">
        <v>0</v>
      </c>
      <c r="K237" s="4">
        <v>50</v>
      </c>
      <c r="L237" s="2" t="str" cm="1">
        <f t="array" ref="L237">_xlfn.TEXTJOIN(", ", TRUE, IF(C237:F237=MAX(C237:F237), $C$1:$F$1, ""))</f>
        <v>Q_Symptom</v>
      </c>
      <c r="M237" s="2" t="str" cm="1">
        <f t="array" ref="M237">_xlfn.TEXTJOIN(", ", TRUE, IF(H237:K237=MAX(H237:K237), $H$1:$K$1, ""))</f>
        <v>A_Disease, A_Symptom</v>
      </c>
    </row>
    <row r="238" spans="1:13">
      <c r="A238" s="1">
        <v>3368</v>
      </c>
      <c r="B238" s="1" t="s">
        <v>481</v>
      </c>
      <c r="C238" s="4">
        <v>0</v>
      </c>
      <c r="D238" s="4">
        <v>0</v>
      </c>
      <c r="E238" s="4">
        <v>0</v>
      </c>
      <c r="F238" s="4">
        <v>100</v>
      </c>
      <c r="G238" s="4" t="s">
        <v>482</v>
      </c>
      <c r="H238" s="4">
        <v>0</v>
      </c>
      <c r="I238" s="4">
        <v>66.6666666666666</v>
      </c>
      <c r="J238" s="4">
        <v>0</v>
      </c>
      <c r="K238" s="4">
        <v>33.3333333333333</v>
      </c>
      <c r="L238" s="2" t="str" cm="1">
        <f t="array" ref="L238">_xlfn.TEXTJOIN(", ", TRUE, IF(C238:F238=MAX(C238:F238), $C$1:$F$1, ""))</f>
        <v>Q_Symptom</v>
      </c>
      <c r="M238" s="2" t="str" cm="1">
        <f t="array" ref="M238">_xlfn.TEXTJOIN(", ", TRUE, IF(H238:K238=MAX(H238:K238), $H$1:$K$1, ""))</f>
        <v>A_Medical_Test</v>
      </c>
    </row>
    <row r="239" spans="1:13">
      <c r="A239" s="1">
        <v>3826</v>
      </c>
      <c r="B239" s="1" t="s">
        <v>483</v>
      </c>
      <c r="C239" s="4">
        <v>0</v>
      </c>
      <c r="D239" s="4">
        <v>0</v>
      </c>
      <c r="E239" s="4">
        <v>0</v>
      </c>
      <c r="F239" s="4">
        <v>100</v>
      </c>
      <c r="G239" s="4" t="s">
        <v>484</v>
      </c>
      <c r="H239" s="4">
        <v>0</v>
      </c>
      <c r="I239" s="4">
        <v>0</v>
      </c>
      <c r="J239" s="4">
        <v>0</v>
      </c>
      <c r="K239" s="4">
        <v>100</v>
      </c>
      <c r="L239" s="2" t="str" cm="1">
        <f t="array" ref="L239">_xlfn.TEXTJOIN(", ", TRUE, IF(C239:F239=MAX(C239:F239), $C$1:$F$1, ""))</f>
        <v>Q_Symptom</v>
      </c>
      <c r="M239" s="2" t="str" cm="1">
        <f t="array" ref="M239">_xlfn.TEXTJOIN(", ", TRUE, IF(H239:K239=MAX(H239:K239), $H$1:$K$1, ""))</f>
        <v>A_Symptom</v>
      </c>
    </row>
    <row r="240" spans="1:13">
      <c r="A240" s="1">
        <v>444</v>
      </c>
      <c r="B240" s="1" t="s">
        <v>485</v>
      </c>
      <c r="C240" s="4">
        <v>0</v>
      </c>
      <c r="D240" s="4">
        <v>50</v>
      </c>
      <c r="E240" s="4">
        <v>0</v>
      </c>
      <c r="F240" s="4">
        <v>50</v>
      </c>
      <c r="G240" s="4" t="s">
        <v>486</v>
      </c>
      <c r="H240" s="4">
        <v>0</v>
      </c>
      <c r="I240" s="4">
        <v>100</v>
      </c>
      <c r="J240" s="4">
        <v>0</v>
      </c>
      <c r="K240" s="4">
        <v>0</v>
      </c>
      <c r="L240" s="2" t="str" cm="1">
        <f t="array" ref="L240">_xlfn.TEXTJOIN(", ", TRUE, IF(C240:F240=MAX(C240:F240), $C$1:$F$1, ""))</f>
        <v>Q_Medical_Test, Q_Symptom</v>
      </c>
      <c r="M240" s="2" t="str" cm="1">
        <f t="array" ref="M240">_xlfn.TEXTJOIN(", ", TRUE, IF(H240:K240=MAX(H240:K240), $H$1:$K$1, ""))</f>
        <v>A_Medical_Test</v>
      </c>
    </row>
    <row r="241" spans="1:13">
      <c r="A241" s="1">
        <v>5354</v>
      </c>
      <c r="B241" s="1" t="s">
        <v>487</v>
      </c>
      <c r="C241" s="4">
        <v>0</v>
      </c>
      <c r="D241" s="4">
        <v>0</v>
      </c>
      <c r="E241" s="4">
        <v>0</v>
      </c>
      <c r="F241" s="4">
        <v>100</v>
      </c>
      <c r="G241" s="4" t="s">
        <v>488</v>
      </c>
      <c r="H241" s="4">
        <v>0</v>
      </c>
      <c r="I241" s="4">
        <v>33.3333333333333</v>
      </c>
      <c r="J241" s="4">
        <v>0</v>
      </c>
      <c r="K241" s="4">
        <v>66.6666666666666</v>
      </c>
      <c r="L241" s="2" t="str" cm="1">
        <f t="array" ref="L241">_xlfn.TEXTJOIN(", ", TRUE, IF(C241:F241=MAX(C241:F241), $C$1:$F$1, ""))</f>
        <v>Q_Symptom</v>
      </c>
      <c r="M241" s="2" t="str" cm="1">
        <f t="array" ref="M241">_xlfn.TEXTJOIN(", ", TRUE, IF(H241:K241=MAX(H241:K241), $H$1:$K$1, ""))</f>
        <v>A_Symptom</v>
      </c>
    </row>
    <row r="242" spans="1:13">
      <c r="A242" s="1">
        <v>5294</v>
      </c>
      <c r="B242" s="1" t="s">
        <v>489</v>
      </c>
      <c r="C242" s="4">
        <v>0</v>
      </c>
      <c r="D242" s="4">
        <v>0</v>
      </c>
      <c r="E242" s="4">
        <v>0</v>
      </c>
      <c r="F242" s="4">
        <v>100</v>
      </c>
      <c r="G242" s="4" t="s">
        <v>490</v>
      </c>
      <c r="H242" s="4">
        <v>0</v>
      </c>
      <c r="I242" s="4">
        <v>16.6666666666666</v>
      </c>
      <c r="J242" s="4">
        <v>16.6666666666666</v>
      </c>
      <c r="K242" s="4">
        <v>66.6666666666666</v>
      </c>
      <c r="L242" s="2" t="str" cm="1">
        <f t="array" ref="L242">_xlfn.TEXTJOIN(", ", TRUE, IF(C242:F242=MAX(C242:F242), $C$1:$F$1, ""))</f>
        <v>Q_Symptom</v>
      </c>
      <c r="M242" s="2" t="str" cm="1">
        <f t="array" ref="M242">_xlfn.TEXTJOIN(", ", TRUE, IF(H242:K242=MAX(H242:K242), $H$1:$K$1, ""))</f>
        <v>A_Symptom</v>
      </c>
    </row>
    <row r="243" spans="1:13">
      <c r="A243" s="1">
        <v>807</v>
      </c>
      <c r="B243" s="1" t="s">
        <v>491</v>
      </c>
      <c r="C243" s="4">
        <v>100</v>
      </c>
      <c r="D243" s="4">
        <v>0</v>
      </c>
      <c r="E243" s="4">
        <v>0</v>
      </c>
      <c r="F243" s="4">
        <v>0</v>
      </c>
      <c r="G243" s="4" t="s">
        <v>492</v>
      </c>
      <c r="H243" s="4">
        <v>0</v>
      </c>
      <c r="I243" s="4">
        <v>0</v>
      </c>
      <c r="J243" s="4">
        <v>100</v>
      </c>
      <c r="K243" s="4">
        <v>0</v>
      </c>
      <c r="L243" s="2" t="str" cm="1">
        <f t="array" ref="L243">_xlfn.TEXTJOIN(", ", TRUE, IF(C243:F243=MAX(C243:F243), $C$1:$F$1, ""))</f>
        <v>Q_Disease</v>
      </c>
      <c r="M243" s="2" t="str" cm="1">
        <f t="array" ref="M243">_xlfn.TEXTJOIN(", ", TRUE, IF(H243:K243=MAX(H243:K243), $H$1:$K$1, ""))</f>
        <v>A_Medication</v>
      </c>
    </row>
    <row r="244" spans="1:13">
      <c r="A244" s="1">
        <v>497</v>
      </c>
      <c r="B244" s="1" t="s">
        <v>493</v>
      </c>
      <c r="C244" s="4">
        <v>60</v>
      </c>
      <c r="D244" s="4">
        <v>0</v>
      </c>
      <c r="E244" s="4">
        <v>0</v>
      </c>
      <c r="F244" s="4">
        <v>40</v>
      </c>
      <c r="G244" s="4" t="s">
        <v>494</v>
      </c>
      <c r="H244" s="4">
        <v>8.3333333333333304</v>
      </c>
      <c r="I244" s="4">
        <v>66.6666666666666</v>
      </c>
      <c r="J244" s="4">
        <v>0</v>
      </c>
      <c r="K244" s="4">
        <v>25</v>
      </c>
      <c r="L244" s="2" t="str" cm="1">
        <f t="array" ref="L244">_xlfn.TEXTJOIN(", ", TRUE, IF(C244:F244=MAX(C244:F244), $C$1:$F$1, ""))</f>
        <v>Q_Disease</v>
      </c>
      <c r="M244" s="2" t="str" cm="1">
        <f t="array" ref="M244">_xlfn.TEXTJOIN(", ", TRUE, IF(H244:K244=MAX(H244:K244), $H$1:$K$1, ""))</f>
        <v>A_Medical_Test</v>
      </c>
    </row>
    <row r="245" spans="1:13">
      <c r="A245" s="1">
        <v>3299</v>
      </c>
      <c r="B245" s="1" t="s">
        <v>495</v>
      </c>
      <c r="C245" s="4">
        <v>0</v>
      </c>
      <c r="D245" s="4">
        <v>0</v>
      </c>
      <c r="E245" s="4">
        <v>0</v>
      </c>
      <c r="F245" s="4">
        <v>100</v>
      </c>
      <c r="G245" s="4" t="s">
        <v>496</v>
      </c>
      <c r="H245" s="4">
        <v>0</v>
      </c>
      <c r="I245" s="4">
        <v>66.6666666666666</v>
      </c>
      <c r="J245" s="4">
        <v>0</v>
      </c>
      <c r="K245" s="4">
        <v>33.3333333333333</v>
      </c>
      <c r="L245" s="2" t="str" cm="1">
        <f t="array" ref="L245">_xlfn.TEXTJOIN(", ", TRUE, IF(C245:F245=MAX(C245:F245), $C$1:$F$1, ""))</f>
        <v>Q_Symptom</v>
      </c>
      <c r="M245" s="2" t="str" cm="1">
        <f t="array" ref="M245">_xlfn.TEXTJOIN(", ", TRUE, IF(H245:K245=MAX(H245:K245), $H$1:$K$1, ""))</f>
        <v>A_Medical_Test</v>
      </c>
    </row>
    <row r="246" spans="1:13">
      <c r="A246" s="1">
        <v>2780</v>
      </c>
      <c r="B246" s="1" t="s">
        <v>497</v>
      </c>
      <c r="C246" s="4">
        <v>25</v>
      </c>
      <c r="D246" s="4">
        <v>0</v>
      </c>
      <c r="E246" s="4">
        <v>0</v>
      </c>
      <c r="F246" s="4">
        <v>75</v>
      </c>
      <c r="G246" s="4" t="s">
        <v>498</v>
      </c>
      <c r="H246" s="4">
        <v>0</v>
      </c>
      <c r="I246" s="4">
        <v>0</v>
      </c>
      <c r="J246" s="4">
        <v>50</v>
      </c>
      <c r="K246" s="4">
        <v>50</v>
      </c>
      <c r="L246" s="2" t="str" cm="1">
        <f t="array" ref="L246">_xlfn.TEXTJOIN(", ", TRUE, IF(C246:F246=MAX(C246:F246), $C$1:$F$1, ""))</f>
        <v>Q_Symptom</v>
      </c>
      <c r="M246" s="2" t="str" cm="1">
        <f t="array" ref="M246">_xlfn.TEXTJOIN(", ", TRUE, IF(H246:K246=MAX(H246:K246), $H$1:$K$1, ""))</f>
        <v>A_Medication, A_Symptom</v>
      </c>
    </row>
    <row r="247" spans="1:13">
      <c r="A247" s="1">
        <v>896</v>
      </c>
      <c r="B247" s="1" t="s">
        <v>499</v>
      </c>
      <c r="C247" s="4">
        <v>0</v>
      </c>
      <c r="D247" s="4">
        <v>0</v>
      </c>
      <c r="E247" s="4">
        <v>0</v>
      </c>
      <c r="F247" s="4">
        <v>100</v>
      </c>
      <c r="G247" s="4" t="s">
        <v>500</v>
      </c>
      <c r="H247" s="4">
        <v>10</v>
      </c>
      <c r="I247" s="4">
        <v>0</v>
      </c>
      <c r="J247" s="4">
        <v>80</v>
      </c>
      <c r="K247" s="4">
        <v>10</v>
      </c>
      <c r="L247" s="2" t="str" cm="1">
        <f t="array" ref="L247">_xlfn.TEXTJOIN(", ", TRUE, IF(C247:F247=MAX(C247:F247), $C$1:$F$1, ""))</f>
        <v>Q_Symptom</v>
      </c>
      <c r="M247" s="2" t="str" cm="1">
        <f t="array" ref="M247">_xlfn.TEXTJOIN(", ", TRUE, IF(H247:K247=MAX(H247:K247), $H$1:$K$1, ""))</f>
        <v>A_Medication</v>
      </c>
    </row>
    <row r="248" spans="1:13">
      <c r="A248" s="1">
        <v>2037</v>
      </c>
      <c r="B248" s="1" t="s">
        <v>501</v>
      </c>
      <c r="C248" s="4">
        <v>0</v>
      </c>
      <c r="D248" s="4">
        <v>0</v>
      </c>
      <c r="E248" s="4">
        <v>0</v>
      </c>
      <c r="F248" s="4">
        <v>100</v>
      </c>
      <c r="G248" s="4" t="s">
        <v>502</v>
      </c>
      <c r="H248" s="4">
        <v>40</v>
      </c>
      <c r="I248" s="4">
        <v>20</v>
      </c>
      <c r="J248" s="4">
        <v>0</v>
      </c>
      <c r="K248" s="4">
        <v>40</v>
      </c>
      <c r="L248" s="2" t="str" cm="1">
        <f t="array" ref="L248">_xlfn.TEXTJOIN(", ", TRUE, IF(C248:F248=MAX(C248:F248), $C$1:$F$1, ""))</f>
        <v>Q_Symptom</v>
      </c>
      <c r="M248" s="2" t="str" cm="1">
        <f t="array" ref="M248">_xlfn.TEXTJOIN(", ", TRUE, IF(H248:K248=MAX(H248:K248), $H$1:$K$1, ""))</f>
        <v>A_Disease, A_Symptom</v>
      </c>
    </row>
    <row r="249" spans="1:13">
      <c r="A249" s="1">
        <v>1570</v>
      </c>
      <c r="B249" s="1" t="s">
        <v>503</v>
      </c>
      <c r="C249" s="4">
        <v>0</v>
      </c>
      <c r="D249" s="4">
        <v>0</v>
      </c>
      <c r="E249" s="4">
        <v>0</v>
      </c>
      <c r="F249" s="4">
        <v>100</v>
      </c>
      <c r="G249" s="4" t="s">
        <v>504</v>
      </c>
      <c r="H249" s="4">
        <v>11.1111111111111</v>
      </c>
      <c r="I249" s="4">
        <v>22.2222222222222</v>
      </c>
      <c r="J249" s="4">
        <v>0</v>
      </c>
      <c r="K249" s="4">
        <v>66.6666666666666</v>
      </c>
      <c r="L249" s="2" t="str" cm="1">
        <f t="array" ref="L249">_xlfn.TEXTJOIN(", ", TRUE, IF(C249:F249=MAX(C249:F249), $C$1:$F$1, ""))</f>
        <v>Q_Symptom</v>
      </c>
      <c r="M249" s="2" t="str" cm="1">
        <f t="array" ref="M249">_xlfn.TEXTJOIN(", ", TRUE, IF(H249:K249=MAX(H249:K249), $H$1:$K$1, ""))</f>
        <v>A_Symptom</v>
      </c>
    </row>
    <row r="250" spans="1:13">
      <c r="A250" s="1">
        <v>1559</v>
      </c>
      <c r="B250" s="1" t="s">
        <v>505</v>
      </c>
      <c r="C250" s="4">
        <v>0</v>
      </c>
      <c r="D250" s="4">
        <v>0</v>
      </c>
      <c r="E250" s="4">
        <v>50</v>
      </c>
      <c r="F250" s="4">
        <v>50</v>
      </c>
      <c r="G250" s="4" t="s">
        <v>506</v>
      </c>
      <c r="H250" s="4">
        <v>0</v>
      </c>
      <c r="I250" s="4">
        <v>0</v>
      </c>
      <c r="J250" s="4">
        <v>100</v>
      </c>
      <c r="K250" s="4">
        <v>0</v>
      </c>
      <c r="L250" s="2" t="str" cm="1">
        <f t="array" ref="L250">_xlfn.TEXTJOIN(", ", TRUE, IF(C250:F250=MAX(C250:F250), $C$1:$F$1, ""))</f>
        <v>Q_Medication, Q_Symptom</v>
      </c>
      <c r="M250" s="2" t="str" cm="1">
        <f t="array" ref="M250">_xlfn.TEXTJOIN(", ", TRUE, IF(H250:K250=MAX(H250:K250), $H$1:$K$1, ""))</f>
        <v>A_Medication</v>
      </c>
    </row>
    <row r="251" spans="1:13">
      <c r="A251" s="1">
        <v>4394</v>
      </c>
      <c r="B251" s="1" t="s">
        <v>507</v>
      </c>
      <c r="C251" s="4">
        <v>0</v>
      </c>
      <c r="D251" s="4">
        <v>0</v>
      </c>
      <c r="E251" s="4">
        <v>0</v>
      </c>
      <c r="F251" s="4">
        <v>100</v>
      </c>
      <c r="G251" s="4" t="s">
        <v>508</v>
      </c>
      <c r="H251" s="4">
        <v>0</v>
      </c>
      <c r="I251" s="4">
        <v>0</v>
      </c>
      <c r="J251" s="4">
        <v>100</v>
      </c>
      <c r="K251" s="4">
        <v>0</v>
      </c>
      <c r="L251" s="2" t="str" cm="1">
        <f t="array" ref="L251">_xlfn.TEXTJOIN(", ", TRUE, IF(C251:F251=MAX(C251:F251), $C$1:$F$1, ""))</f>
        <v>Q_Symptom</v>
      </c>
      <c r="M251" s="2" t="str" cm="1">
        <f t="array" ref="M251">_xlfn.TEXTJOIN(", ", TRUE, IF(H251:K251=MAX(H251:K251), $H$1:$K$1, ""))</f>
        <v>A_Medication</v>
      </c>
    </row>
    <row r="252" spans="1:13">
      <c r="A252" s="1">
        <v>3676</v>
      </c>
      <c r="B252" s="1" t="s">
        <v>509</v>
      </c>
      <c r="C252" s="4">
        <v>0</v>
      </c>
      <c r="D252" s="4">
        <v>0</v>
      </c>
      <c r="E252" s="4">
        <v>0</v>
      </c>
      <c r="F252" s="4">
        <v>100</v>
      </c>
      <c r="G252" s="4" t="s">
        <v>510</v>
      </c>
      <c r="H252" s="4">
        <v>0</v>
      </c>
      <c r="I252" s="4">
        <v>100</v>
      </c>
      <c r="J252" s="4">
        <v>0</v>
      </c>
      <c r="K252" s="4">
        <v>0</v>
      </c>
      <c r="L252" s="2" t="str" cm="1">
        <f t="array" ref="L252">_xlfn.TEXTJOIN(", ", TRUE, IF(C252:F252=MAX(C252:F252), $C$1:$F$1, ""))</f>
        <v>Q_Symptom</v>
      </c>
      <c r="M252" s="2" t="str" cm="1">
        <f t="array" ref="M252">_xlfn.TEXTJOIN(", ", TRUE, IF(H252:K252=MAX(H252:K252), $H$1:$K$1, ""))</f>
        <v>A_Medical_Test</v>
      </c>
    </row>
    <row r="253" spans="1:13">
      <c r="A253" s="1">
        <v>1149</v>
      </c>
      <c r="B253" s="1" t="s">
        <v>511</v>
      </c>
      <c r="C253" s="4">
        <v>50</v>
      </c>
      <c r="D253" s="4">
        <v>0</v>
      </c>
      <c r="E253" s="4">
        <v>0</v>
      </c>
      <c r="F253" s="4">
        <v>50</v>
      </c>
      <c r="G253" s="4" t="s">
        <v>512</v>
      </c>
      <c r="H253" s="4">
        <v>11.1111111111111</v>
      </c>
      <c r="I253" s="4">
        <v>0</v>
      </c>
      <c r="J253" s="4">
        <v>88.8888888888888</v>
      </c>
      <c r="K253" s="4">
        <v>0</v>
      </c>
      <c r="L253" s="2" t="str" cm="1">
        <f t="array" ref="L253">_xlfn.TEXTJOIN(", ", TRUE, IF(C253:F253=MAX(C253:F253), $C$1:$F$1, ""))</f>
        <v>Q_Disease, Q_Symptom</v>
      </c>
      <c r="M253" s="2" t="str" cm="1">
        <f t="array" ref="M253">_xlfn.TEXTJOIN(", ", TRUE, IF(H253:K253=MAX(H253:K253), $H$1:$K$1, ""))</f>
        <v>A_Medication</v>
      </c>
    </row>
    <row r="254" spans="1:13">
      <c r="A254" s="1">
        <v>1504</v>
      </c>
      <c r="B254" s="1" t="s">
        <v>513</v>
      </c>
      <c r="C254" s="4">
        <v>50</v>
      </c>
      <c r="D254" s="4">
        <v>0</v>
      </c>
      <c r="E254" s="4">
        <v>50</v>
      </c>
      <c r="F254" s="4">
        <v>0</v>
      </c>
      <c r="G254" s="4" t="s">
        <v>514</v>
      </c>
      <c r="H254" s="4">
        <v>16.6666666666666</v>
      </c>
      <c r="I254" s="4">
        <v>0</v>
      </c>
      <c r="J254" s="4">
        <v>83.3333333333333</v>
      </c>
      <c r="K254" s="4">
        <v>0</v>
      </c>
      <c r="L254" s="2" t="str" cm="1">
        <f t="array" ref="L254">_xlfn.TEXTJOIN(", ", TRUE, IF(C254:F254=MAX(C254:F254), $C$1:$F$1, ""))</f>
        <v>Q_Disease, Q_Medication</v>
      </c>
      <c r="M254" s="2" t="str" cm="1">
        <f t="array" ref="M254">_xlfn.TEXTJOIN(", ", TRUE, IF(H254:K254=MAX(H254:K254), $H$1:$K$1, ""))</f>
        <v>A_Medication</v>
      </c>
    </row>
    <row r="255" spans="1:13">
      <c r="A255" s="1">
        <v>3790</v>
      </c>
      <c r="B255" s="1" t="s">
        <v>515</v>
      </c>
      <c r="C255" s="4">
        <v>0</v>
      </c>
      <c r="D255" s="4">
        <v>0</v>
      </c>
      <c r="E255" s="4">
        <v>0</v>
      </c>
      <c r="F255" s="4">
        <v>100</v>
      </c>
      <c r="G255" s="4" t="s">
        <v>516</v>
      </c>
      <c r="H255" s="4">
        <v>33.3333333333333</v>
      </c>
      <c r="I255" s="4">
        <v>0</v>
      </c>
      <c r="J255" s="4">
        <v>0</v>
      </c>
      <c r="K255" s="4">
        <v>66.6666666666666</v>
      </c>
      <c r="L255" s="2" t="str" cm="1">
        <f t="array" ref="L255">_xlfn.TEXTJOIN(", ", TRUE, IF(C255:F255=MAX(C255:F255), $C$1:$F$1, ""))</f>
        <v>Q_Symptom</v>
      </c>
      <c r="M255" s="2" t="str" cm="1">
        <f t="array" ref="M255">_xlfn.TEXTJOIN(", ", TRUE, IF(H255:K255=MAX(H255:K255), $H$1:$K$1, ""))</f>
        <v>A_Symptom</v>
      </c>
    </row>
    <row r="256" spans="1:13">
      <c r="A256" s="1">
        <v>2047</v>
      </c>
      <c r="B256" s="1" t="s">
        <v>517</v>
      </c>
      <c r="C256" s="4">
        <v>0</v>
      </c>
      <c r="D256" s="4">
        <v>0</v>
      </c>
      <c r="E256" s="4">
        <v>0</v>
      </c>
      <c r="F256" s="4">
        <v>100</v>
      </c>
      <c r="G256" s="4" t="s">
        <v>518</v>
      </c>
      <c r="H256" s="4">
        <v>20</v>
      </c>
      <c r="I256" s="4">
        <v>0</v>
      </c>
      <c r="J256" s="4">
        <v>40</v>
      </c>
      <c r="K256" s="4">
        <v>40</v>
      </c>
      <c r="L256" s="2" t="str" cm="1">
        <f t="array" ref="L256">_xlfn.TEXTJOIN(", ", TRUE, IF(C256:F256=MAX(C256:F256), $C$1:$F$1, ""))</f>
        <v>Q_Symptom</v>
      </c>
      <c r="M256" s="2" t="str" cm="1">
        <f t="array" ref="M256">_xlfn.TEXTJOIN(", ", TRUE, IF(H256:K256=MAX(H256:K256), $H$1:$K$1, ""))</f>
        <v>A_Medication, A_Symptom</v>
      </c>
    </row>
    <row r="257" spans="1:13">
      <c r="A257" s="1">
        <v>618</v>
      </c>
      <c r="B257" s="1" t="s">
        <v>519</v>
      </c>
      <c r="C257" s="4">
        <v>0</v>
      </c>
      <c r="D257" s="4">
        <v>0</v>
      </c>
      <c r="E257" s="4">
        <v>0</v>
      </c>
      <c r="F257" s="4">
        <v>100</v>
      </c>
      <c r="G257" s="4" t="s">
        <v>520</v>
      </c>
      <c r="H257" s="4">
        <v>7.6923076923076898</v>
      </c>
      <c r="I257" s="4">
        <v>69.230769230769198</v>
      </c>
      <c r="J257" s="4">
        <v>7.6923076923076898</v>
      </c>
      <c r="K257" s="4">
        <v>15.3846153846153</v>
      </c>
      <c r="L257" s="2" t="str" cm="1">
        <f t="array" ref="L257">_xlfn.TEXTJOIN(", ", TRUE, IF(C257:F257=MAX(C257:F257), $C$1:$F$1, ""))</f>
        <v>Q_Symptom</v>
      </c>
      <c r="M257" s="2" t="str" cm="1">
        <f t="array" ref="M257">_xlfn.TEXTJOIN(", ", TRUE, IF(H257:K257=MAX(H257:K257), $H$1:$K$1, ""))</f>
        <v>A_Medical_Test</v>
      </c>
    </row>
    <row r="258" spans="1:13">
      <c r="A258" s="1">
        <v>3631</v>
      </c>
      <c r="B258" s="1" t="s">
        <v>521</v>
      </c>
      <c r="C258" s="4">
        <v>0</v>
      </c>
      <c r="D258" s="4">
        <v>0</v>
      </c>
      <c r="E258" s="4">
        <v>0</v>
      </c>
      <c r="F258" s="4">
        <v>100</v>
      </c>
      <c r="G258" s="4" t="s">
        <v>522</v>
      </c>
      <c r="H258" s="4">
        <v>33.3333333333333</v>
      </c>
      <c r="I258" s="4">
        <v>33.3333333333333</v>
      </c>
      <c r="J258" s="4">
        <v>0</v>
      </c>
      <c r="K258" s="4">
        <v>33.3333333333333</v>
      </c>
      <c r="L258" s="2" t="str" cm="1">
        <f t="array" ref="L258">_xlfn.TEXTJOIN(", ", TRUE, IF(C258:F258=MAX(C258:F258), $C$1:$F$1, ""))</f>
        <v>Q_Symptom</v>
      </c>
      <c r="M258" s="2" t="str" cm="1">
        <f t="array" ref="M258">_xlfn.TEXTJOIN(", ", TRUE, IF(H258:K258=MAX(H258:K258), $H$1:$K$1, ""))</f>
        <v>A_Disease, A_Medical_Test, A_Symptom</v>
      </c>
    </row>
    <row r="259" spans="1:13">
      <c r="A259" s="1">
        <v>4509</v>
      </c>
      <c r="B259" s="1" t="s">
        <v>523</v>
      </c>
      <c r="C259" s="4">
        <v>0</v>
      </c>
      <c r="D259" s="4">
        <v>0</v>
      </c>
      <c r="E259" s="4">
        <v>0</v>
      </c>
      <c r="F259" s="4">
        <v>100</v>
      </c>
      <c r="G259" s="4" t="s">
        <v>524</v>
      </c>
      <c r="H259" s="4">
        <v>0</v>
      </c>
      <c r="I259" s="4">
        <v>0</v>
      </c>
      <c r="J259" s="4">
        <v>42.857142857142797</v>
      </c>
      <c r="K259" s="4">
        <v>57.142857142857103</v>
      </c>
      <c r="L259" s="2" t="str" cm="1">
        <f t="array" ref="L259">_xlfn.TEXTJOIN(", ", TRUE, IF(C259:F259=MAX(C259:F259), $C$1:$F$1, ""))</f>
        <v>Q_Symptom</v>
      </c>
      <c r="M259" s="2" t="str" cm="1">
        <f t="array" ref="M259">_xlfn.TEXTJOIN(", ", TRUE, IF(H259:K259=MAX(H259:K259), $H$1:$K$1, ""))</f>
        <v>A_Symptom</v>
      </c>
    </row>
    <row r="260" spans="1:13">
      <c r="A260" s="1">
        <v>803</v>
      </c>
      <c r="B260" s="1" t="s">
        <v>525</v>
      </c>
      <c r="C260" s="4">
        <v>100</v>
      </c>
      <c r="D260" s="4">
        <v>0</v>
      </c>
      <c r="E260" s="4">
        <v>0</v>
      </c>
      <c r="F260" s="4">
        <v>0</v>
      </c>
      <c r="G260" s="4" t="s">
        <v>526</v>
      </c>
      <c r="H260" s="4">
        <v>0</v>
      </c>
      <c r="I260" s="4">
        <v>0</v>
      </c>
      <c r="J260" s="4">
        <v>100</v>
      </c>
      <c r="K260" s="4">
        <v>0</v>
      </c>
      <c r="L260" s="2" t="str" cm="1">
        <f t="array" ref="L260">_xlfn.TEXTJOIN(", ", TRUE, IF(C260:F260=MAX(C260:F260), $C$1:$F$1, ""))</f>
        <v>Q_Disease</v>
      </c>
      <c r="M260" s="2" t="str" cm="1">
        <f t="array" ref="M260">_xlfn.TEXTJOIN(", ", TRUE, IF(H260:K260=MAX(H260:K260), $H$1:$K$1, ""))</f>
        <v>A_Medication</v>
      </c>
    </row>
    <row r="261" spans="1:13">
      <c r="A261" s="1">
        <v>415</v>
      </c>
      <c r="B261" s="1" t="s">
        <v>527</v>
      </c>
      <c r="C261" s="4">
        <v>50</v>
      </c>
      <c r="D261" s="4">
        <v>0</v>
      </c>
      <c r="E261" s="4">
        <v>0</v>
      </c>
      <c r="F261" s="4">
        <v>50</v>
      </c>
      <c r="G261" s="4" t="s">
        <v>528</v>
      </c>
      <c r="H261" s="4">
        <v>11.1111111111111</v>
      </c>
      <c r="I261" s="4">
        <v>88.8888888888888</v>
      </c>
      <c r="J261" s="4">
        <v>0</v>
      </c>
      <c r="K261" s="4">
        <v>0</v>
      </c>
      <c r="L261" s="2" t="str" cm="1">
        <f t="array" ref="L261">_xlfn.TEXTJOIN(", ", TRUE, IF(C261:F261=MAX(C261:F261), $C$1:$F$1, ""))</f>
        <v>Q_Disease, Q_Symptom</v>
      </c>
      <c r="M261" s="2" t="str" cm="1">
        <f t="array" ref="M261">_xlfn.TEXTJOIN(", ", TRUE, IF(H261:K261=MAX(H261:K261), $H$1:$K$1, ""))</f>
        <v>A_Medical_Test</v>
      </c>
    </row>
    <row r="262" spans="1:13">
      <c r="A262" s="1">
        <v>5343</v>
      </c>
      <c r="B262" s="1" t="s">
        <v>529</v>
      </c>
      <c r="C262" s="4">
        <v>0</v>
      </c>
      <c r="D262" s="4">
        <v>0</v>
      </c>
      <c r="E262" s="4">
        <v>0</v>
      </c>
      <c r="F262" s="4">
        <v>100</v>
      </c>
      <c r="G262" s="4" t="s">
        <v>530</v>
      </c>
      <c r="H262" s="4">
        <v>50</v>
      </c>
      <c r="I262" s="4">
        <v>50</v>
      </c>
      <c r="J262" s="4">
        <v>0</v>
      </c>
      <c r="K262" s="4">
        <v>0</v>
      </c>
      <c r="L262" s="2" t="str" cm="1">
        <f t="array" ref="L262">_xlfn.TEXTJOIN(", ", TRUE, IF(C262:F262=MAX(C262:F262), $C$1:$F$1, ""))</f>
        <v>Q_Symptom</v>
      </c>
      <c r="M262" s="2" t="str" cm="1">
        <f t="array" ref="M262">_xlfn.TEXTJOIN(", ", TRUE, IF(H262:K262=MAX(H262:K262), $H$1:$K$1, ""))</f>
        <v>A_Disease, A_Medical_Test</v>
      </c>
    </row>
    <row r="263" spans="1:13">
      <c r="A263" s="1">
        <v>4429</v>
      </c>
      <c r="B263" s="1" t="s">
        <v>531</v>
      </c>
      <c r="C263" s="4">
        <v>0</v>
      </c>
      <c r="D263" s="4">
        <v>0</v>
      </c>
      <c r="E263" s="4">
        <v>0</v>
      </c>
      <c r="F263" s="4">
        <v>100</v>
      </c>
      <c r="G263" s="4" t="s">
        <v>532</v>
      </c>
      <c r="H263" s="4">
        <v>0</v>
      </c>
      <c r="I263" s="4">
        <v>0</v>
      </c>
      <c r="J263" s="4">
        <v>0</v>
      </c>
      <c r="K263" s="4">
        <v>100</v>
      </c>
      <c r="L263" s="2" t="str" cm="1">
        <f t="array" ref="L263">_xlfn.TEXTJOIN(", ", TRUE, IF(C263:F263=MAX(C263:F263), $C$1:$F$1, ""))</f>
        <v>Q_Symptom</v>
      </c>
      <c r="M263" s="2" t="str" cm="1">
        <f t="array" ref="M263">_xlfn.TEXTJOIN(", ", TRUE, IF(H263:K263=MAX(H263:K263), $H$1:$K$1, ""))</f>
        <v>A_Symptom</v>
      </c>
    </row>
    <row r="264" spans="1:13">
      <c r="A264" s="1">
        <v>121</v>
      </c>
      <c r="B264" s="1" t="s">
        <v>533</v>
      </c>
      <c r="C264" s="4">
        <v>20</v>
      </c>
      <c r="D264" s="4">
        <v>0</v>
      </c>
      <c r="E264" s="4">
        <v>0</v>
      </c>
      <c r="F264" s="4">
        <v>80</v>
      </c>
      <c r="G264" s="4" t="s">
        <v>534</v>
      </c>
      <c r="H264" s="4">
        <v>10</v>
      </c>
      <c r="I264" s="4">
        <v>80</v>
      </c>
      <c r="J264" s="4">
        <v>0</v>
      </c>
      <c r="K264" s="4">
        <v>10</v>
      </c>
      <c r="L264" s="2" t="str" cm="1">
        <f t="array" ref="L264">_xlfn.TEXTJOIN(", ", TRUE, IF(C264:F264=MAX(C264:F264), $C$1:$F$1, ""))</f>
        <v>Q_Symptom</v>
      </c>
      <c r="M264" s="2" t="str" cm="1">
        <f t="array" ref="M264">_xlfn.TEXTJOIN(", ", TRUE, IF(H264:K264=MAX(H264:K264), $H$1:$K$1, ""))</f>
        <v>A_Medical_Test</v>
      </c>
    </row>
    <row r="265" spans="1:13">
      <c r="A265" s="1">
        <v>765</v>
      </c>
      <c r="B265" s="1" t="s">
        <v>535</v>
      </c>
      <c r="C265" s="4">
        <v>0</v>
      </c>
      <c r="D265" s="4">
        <v>0</v>
      </c>
      <c r="E265" s="4">
        <v>66.6666666666666</v>
      </c>
      <c r="F265" s="4">
        <v>33.3333333333333</v>
      </c>
      <c r="G265" s="4" t="s">
        <v>536</v>
      </c>
      <c r="H265" s="4">
        <v>0</v>
      </c>
      <c r="I265" s="4">
        <v>75</v>
      </c>
      <c r="J265" s="4">
        <v>25</v>
      </c>
      <c r="K265" s="4">
        <v>0</v>
      </c>
      <c r="L265" s="2" t="str" cm="1">
        <f t="array" ref="L265">_xlfn.TEXTJOIN(", ", TRUE, IF(C265:F265=MAX(C265:F265), $C$1:$F$1, ""))</f>
        <v>Q_Medication</v>
      </c>
      <c r="M265" s="2" t="str" cm="1">
        <f t="array" ref="M265">_xlfn.TEXTJOIN(", ", TRUE, IF(H265:K265=MAX(H265:K265), $H$1:$K$1, ""))</f>
        <v>A_Medical_Test</v>
      </c>
    </row>
    <row r="266" spans="1:13">
      <c r="A266" s="1">
        <v>1937</v>
      </c>
      <c r="B266" s="1" t="s">
        <v>537</v>
      </c>
      <c r="C266" s="4">
        <v>0</v>
      </c>
      <c r="D266" s="4">
        <v>0</v>
      </c>
      <c r="E266" s="4">
        <v>0</v>
      </c>
      <c r="F266" s="4">
        <v>100</v>
      </c>
      <c r="G266" s="4" t="s">
        <v>538</v>
      </c>
      <c r="H266" s="4">
        <v>33.3333333333333</v>
      </c>
      <c r="I266" s="4">
        <v>66.6666666666666</v>
      </c>
      <c r="J266" s="4">
        <v>0</v>
      </c>
      <c r="K266" s="4">
        <v>0</v>
      </c>
      <c r="L266" s="2" t="str" cm="1">
        <f t="array" ref="L266">_xlfn.TEXTJOIN(", ", TRUE, IF(C266:F266=MAX(C266:F266), $C$1:$F$1, ""))</f>
        <v>Q_Symptom</v>
      </c>
      <c r="M266" s="2" t="str" cm="1">
        <f t="array" ref="M266">_xlfn.TEXTJOIN(", ", TRUE, IF(H266:K266=MAX(H266:K266), $H$1:$K$1, ""))</f>
        <v>A_Medical_Test</v>
      </c>
    </row>
    <row r="267" spans="1:13">
      <c r="A267" s="1">
        <v>1363</v>
      </c>
      <c r="B267" s="1" t="s">
        <v>539</v>
      </c>
      <c r="C267" s="4">
        <v>0</v>
      </c>
      <c r="D267" s="4">
        <v>0</v>
      </c>
      <c r="E267" s="4">
        <v>0</v>
      </c>
      <c r="F267" s="4">
        <v>100</v>
      </c>
      <c r="G267" s="4" t="s">
        <v>540</v>
      </c>
      <c r="H267" s="4">
        <v>0</v>
      </c>
      <c r="I267" s="4">
        <v>0</v>
      </c>
      <c r="J267" s="4">
        <v>92.307692307692307</v>
      </c>
      <c r="K267" s="4">
        <v>7.6923076923076898</v>
      </c>
      <c r="L267" s="2" t="str" cm="1">
        <f t="array" ref="L267">_xlfn.TEXTJOIN(", ", TRUE, IF(C267:F267=MAX(C267:F267), $C$1:$F$1, ""))</f>
        <v>Q_Symptom</v>
      </c>
      <c r="M267" s="2" t="str" cm="1">
        <f t="array" ref="M267">_xlfn.TEXTJOIN(", ", TRUE, IF(H267:K267=MAX(H267:K267), $H$1:$K$1, ""))</f>
        <v>A_Medication</v>
      </c>
    </row>
    <row r="268" spans="1:13">
      <c r="A268" s="1">
        <v>3330</v>
      </c>
      <c r="B268" s="1" t="s">
        <v>541</v>
      </c>
      <c r="C268" s="4">
        <v>0</v>
      </c>
      <c r="D268" s="4">
        <v>0</v>
      </c>
      <c r="E268" s="4">
        <v>0</v>
      </c>
      <c r="F268" s="4">
        <v>100</v>
      </c>
      <c r="G268" s="4" t="s">
        <v>542</v>
      </c>
      <c r="H268" s="4">
        <v>0</v>
      </c>
      <c r="I268" s="4">
        <v>0</v>
      </c>
      <c r="J268" s="4">
        <v>0</v>
      </c>
      <c r="K268" s="4">
        <v>100</v>
      </c>
      <c r="L268" s="2" t="str" cm="1">
        <f t="array" ref="L268">_xlfn.TEXTJOIN(", ", TRUE, IF(C268:F268=MAX(C268:F268), $C$1:$F$1, ""))</f>
        <v>Q_Symptom</v>
      </c>
      <c r="M268" s="2" t="str" cm="1">
        <f t="array" ref="M268">_xlfn.TEXTJOIN(", ", TRUE, IF(H268:K268=MAX(H268:K268), $H$1:$K$1, ""))</f>
        <v>A_Symptom</v>
      </c>
    </row>
    <row r="269" spans="1:13">
      <c r="A269" s="1">
        <v>3979</v>
      </c>
      <c r="B269" s="1" t="s">
        <v>543</v>
      </c>
      <c r="C269" s="4">
        <v>0</v>
      </c>
      <c r="D269" s="4">
        <v>0</v>
      </c>
      <c r="E269" s="4">
        <v>0</v>
      </c>
      <c r="F269" s="4">
        <v>100</v>
      </c>
      <c r="G269" s="4" t="s">
        <v>544</v>
      </c>
      <c r="H269" s="4">
        <v>0</v>
      </c>
      <c r="I269" s="4">
        <v>0</v>
      </c>
      <c r="J269" s="4">
        <v>0</v>
      </c>
      <c r="K269" s="4">
        <v>100</v>
      </c>
      <c r="L269" s="2" t="str" cm="1">
        <f t="array" ref="L269">_xlfn.TEXTJOIN(", ", TRUE, IF(C269:F269=MAX(C269:F269), $C$1:$F$1, ""))</f>
        <v>Q_Symptom</v>
      </c>
      <c r="M269" s="2" t="str" cm="1">
        <f t="array" ref="M269">_xlfn.TEXTJOIN(", ", TRUE, IF(H269:K269=MAX(H269:K269), $H$1:$K$1, ""))</f>
        <v>A_Symptom</v>
      </c>
    </row>
    <row r="270" spans="1:13">
      <c r="A270" s="1">
        <v>3944</v>
      </c>
      <c r="B270" s="1" t="s">
        <v>545</v>
      </c>
      <c r="C270" s="4">
        <v>0</v>
      </c>
      <c r="D270" s="4">
        <v>0</v>
      </c>
      <c r="E270" s="4">
        <v>0</v>
      </c>
      <c r="F270" s="4">
        <v>100</v>
      </c>
      <c r="G270" s="4" t="s">
        <v>546</v>
      </c>
      <c r="H270" s="4">
        <v>100</v>
      </c>
      <c r="I270" s="4">
        <v>0</v>
      </c>
      <c r="J270" s="4">
        <v>0</v>
      </c>
      <c r="K270" s="4">
        <v>0</v>
      </c>
      <c r="L270" s="2" t="str" cm="1">
        <f t="array" ref="L270">_xlfn.TEXTJOIN(", ", TRUE, IF(C270:F270=MAX(C270:F270), $C$1:$F$1, ""))</f>
        <v>Q_Symptom</v>
      </c>
      <c r="M270" s="2" t="str" cm="1">
        <f t="array" ref="M270">_xlfn.TEXTJOIN(", ", TRUE, IF(H270:K270=MAX(H270:K270), $H$1:$K$1, ""))</f>
        <v>A_Disease</v>
      </c>
    </row>
    <row r="271" spans="1:13">
      <c r="A271" s="1">
        <v>1752</v>
      </c>
      <c r="B271" s="1" t="s">
        <v>547</v>
      </c>
      <c r="C271" s="4">
        <v>0</v>
      </c>
      <c r="D271" s="4">
        <v>0</v>
      </c>
      <c r="E271" s="4">
        <v>50</v>
      </c>
      <c r="F271" s="4">
        <v>50</v>
      </c>
      <c r="G271" s="4" t="s">
        <v>548</v>
      </c>
      <c r="H271" s="4">
        <v>0</v>
      </c>
      <c r="I271" s="4">
        <v>0</v>
      </c>
      <c r="J271" s="4">
        <v>0</v>
      </c>
      <c r="K271" s="4">
        <v>100</v>
      </c>
      <c r="L271" s="2" t="str" cm="1">
        <f t="array" ref="L271">_xlfn.TEXTJOIN(", ", TRUE, IF(C271:F271=MAX(C271:F271), $C$1:$F$1, ""))</f>
        <v>Q_Medication, Q_Symptom</v>
      </c>
      <c r="M271" s="2" t="str" cm="1">
        <f t="array" ref="M271">_xlfn.TEXTJOIN(", ", TRUE, IF(H271:K271=MAX(H271:K271), $H$1:$K$1, ""))</f>
        <v>A_Symptom</v>
      </c>
    </row>
    <row r="272" spans="1:13">
      <c r="A272" s="1">
        <v>3286</v>
      </c>
      <c r="B272" s="1" t="s">
        <v>549</v>
      </c>
      <c r="C272" s="4">
        <v>0</v>
      </c>
      <c r="D272" s="4">
        <v>0</v>
      </c>
      <c r="E272" s="4">
        <v>0</v>
      </c>
      <c r="F272" s="4">
        <v>100</v>
      </c>
      <c r="G272" s="4" t="s">
        <v>550</v>
      </c>
      <c r="H272" s="4">
        <v>28.571428571428498</v>
      </c>
      <c r="I272" s="4">
        <v>0</v>
      </c>
      <c r="J272" s="4">
        <v>0</v>
      </c>
      <c r="K272" s="4">
        <v>71.428571428571402</v>
      </c>
      <c r="L272" s="2" t="str" cm="1">
        <f t="array" ref="L272">_xlfn.TEXTJOIN(", ", TRUE, IF(C272:F272=MAX(C272:F272), $C$1:$F$1, ""))</f>
        <v>Q_Symptom</v>
      </c>
      <c r="M272" s="2" t="str" cm="1">
        <f t="array" ref="M272">_xlfn.TEXTJOIN(", ", TRUE, IF(H272:K272=MAX(H272:K272), $H$1:$K$1, ""))</f>
        <v>A_Symptom</v>
      </c>
    </row>
    <row r="273" spans="1:13">
      <c r="A273" s="1">
        <v>481</v>
      </c>
      <c r="B273" s="1" t="s">
        <v>551</v>
      </c>
      <c r="C273" s="4">
        <v>50</v>
      </c>
      <c r="D273" s="4">
        <v>0</v>
      </c>
      <c r="E273" s="4">
        <v>0</v>
      </c>
      <c r="F273" s="4">
        <v>50</v>
      </c>
      <c r="G273" s="4" t="s">
        <v>552</v>
      </c>
      <c r="H273" s="4">
        <v>9.0909090909090899</v>
      </c>
      <c r="I273" s="4">
        <v>90.909090909090907</v>
      </c>
      <c r="J273" s="4">
        <v>0</v>
      </c>
      <c r="K273" s="4">
        <v>0</v>
      </c>
      <c r="L273" s="2" t="str" cm="1">
        <f t="array" ref="L273">_xlfn.TEXTJOIN(", ", TRUE, IF(C273:F273=MAX(C273:F273), $C$1:$F$1, ""))</f>
        <v>Q_Disease, Q_Symptom</v>
      </c>
      <c r="M273" s="2" t="str" cm="1">
        <f t="array" ref="M273">_xlfn.TEXTJOIN(", ", TRUE, IF(H273:K273=MAX(H273:K273), $H$1:$K$1, ""))</f>
        <v>A_Medical_Test</v>
      </c>
    </row>
    <row r="274" spans="1:13">
      <c r="A274" s="1">
        <v>1349</v>
      </c>
      <c r="B274" s="1" t="s">
        <v>553</v>
      </c>
      <c r="C274" s="4">
        <v>10</v>
      </c>
      <c r="D274" s="4">
        <v>0</v>
      </c>
      <c r="E274" s="4">
        <v>30</v>
      </c>
      <c r="F274" s="4">
        <v>60</v>
      </c>
      <c r="G274" s="4" t="s">
        <v>554</v>
      </c>
      <c r="H274" s="4">
        <v>0</v>
      </c>
      <c r="I274" s="4">
        <v>0</v>
      </c>
      <c r="J274" s="4">
        <v>60</v>
      </c>
      <c r="K274" s="4">
        <v>40</v>
      </c>
      <c r="L274" s="2" t="str" cm="1">
        <f t="array" ref="L274">_xlfn.TEXTJOIN(", ", TRUE, IF(C274:F274=MAX(C274:F274), $C$1:$F$1, ""))</f>
        <v>Q_Symptom</v>
      </c>
      <c r="M274" s="2" t="str" cm="1">
        <f t="array" ref="M274">_xlfn.TEXTJOIN(", ", TRUE, IF(H274:K274=MAX(H274:K274), $H$1:$K$1, ""))</f>
        <v>A_Medication</v>
      </c>
    </row>
    <row r="275" spans="1:13">
      <c r="A275" s="1">
        <v>3105</v>
      </c>
      <c r="B275" s="1" t="s">
        <v>555</v>
      </c>
      <c r="C275" s="4">
        <v>0</v>
      </c>
      <c r="D275" s="4">
        <v>0</v>
      </c>
      <c r="E275" s="4">
        <v>0</v>
      </c>
      <c r="F275" s="4">
        <v>100</v>
      </c>
      <c r="G275" s="4" t="s">
        <v>556</v>
      </c>
      <c r="H275" s="4">
        <v>0</v>
      </c>
      <c r="I275" s="4">
        <v>33.3333333333333</v>
      </c>
      <c r="J275" s="4">
        <v>0</v>
      </c>
      <c r="K275" s="4">
        <v>66.6666666666666</v>
      </c>
      <c r="L275" s="2" t="str" cm="1">
        <f t="array" ref="L275">_xlfn.TEXTJOIN(", ", TRUE, IF(C275:F275=MAX(C275:F275), $C$1:$F$1, ""))</f>
        <v>Q_Symptom</v>
      </c>
      <c r="M275" s="2" t="str" cm="1">
        <f t="array" ref="M275">_xlfn.TEXTJOIN(", ", TRUE, IF(H275:K275=MAX(H275:K275), $H$1:$K$1, ""))</f>
        <v>A_Symptom</v>
      </c>
    </row>
    <row r="276" spans="1:13">
      <c r="A276" s="1">
        <v>18</v>
      </c>
      <c r="B276" s="1" t="s">
        <v>557</v>
      </c>
      <c r="C276" s="4">
        <v>50</v>
      </c>
      <c r="D276" s="4">
        <v>0</v>
      </c>
      <c r="E276" s="4">
        <v>0</v>
      </c>
      <c r="F276" s="4">
        <v>50</v>
      </c>
      <c r="G276" s="4" t="s">
        <v>558</v>
      </c>
      <c r="H276" s="4">
        <v>0</v>
      </c>
      <c r="I276" s="4">
        <v>70</v>
      </c>
      <c r="J276" s="4">
        <v>0</v>
      </c>
      <c r="K276" s="4">
        <v>30</v>
      </c>
      <c r="L276" s="2" t="str" cm="1">
        <f t="array" ref="L276">_xlfn.TEXTJOIN(", ", TRUE, IF(C276:F276=MAX(C276:F276), $C$1:$F$1, ""))</f>
        <v>Q_Disease, Q_Symptom</v>
      </c>
      <c r="M276" s="2" t="str" cm="1">
        <f t="array" ref="M276">_xlfn.TEXTJOIN(", ", TRUE, IF(H276:K276=MAX(H276:K276), $H$1:$K$1, ""))</f>
        <v>A_Medical_Test</v>
      </c>
    </row>
    <row r="277" spans="1:13">
      <c r="A277" s="1">
        <v>3199</v>
      </c>
      <c r="B277" s="1" t="s">
        <v>559</v>
      </c>
      <c r="C277" s="4">
        <v>0</v>
      </c>
      <c r="D277" s="4">
        <v>0</v>
      </c>
      <c r="E277" s="4">
        <v>0</v>
      </c>
      <c r="F277" s="4">
        <v>100</v>
      </c>
      <c r="G277" s="4" t="s">
        <v>560</v>
      </c>
      <c r="H277" s="4">
        <v>100</v>
      </c>
      <c r="I277" s="4">
        <v>0</v>
      </c>
      <c r="J277" s="4">
        <v>0</v>
      </c>
      <c r="K277" s="4">
        <v>0</v>
      </c>
      <c r="L277" s="2" t="str" cm="1">
        <f t="array" ref="L277">_xlfn.TEXTJOIN(", ", TRUE, IF(C277:F277=MAX(C277:F277), $C$1:$F$1, ""))</f>
        <v>Q_Symptom</v>
      </c>
      <c r="M277" s="2" t="str" cm="1">
        <f t="array" ref="M277">_xlfn.TEXTJOIN(", ", TRUE, IF(H277:K277=MAX(H277:K277), $H$1:$K$1, ""))</f>
        <v>A_Disease</v>
      </c>
    </row>
    <row r="278" spans="1:13">
      <c r="A278" s="1">
        <v>2173</v>
      </c>
      <c r="B278" s="1" t="s">
        <v>561</v>
      </c>
      <c r="C278" s="4">
        <v>0</v>
      </c>
      <c r="D278" s="4">
        <v>0</v>
      </c>
      <c r="E278" s="4">
        <v>0</v>
      </c>
      <c r="F278" s="4">
        <v>100</v>
      </c>
      <c r="G278" s="4" t="s">
        <v>562</v>
      </c>
      <c r="H278" s="4">
        <v>50</v>
      </c>
      <c r="I278" s="4">
        <v>0</v>
      </c>
      <c r="J278" s="4">
        <v>50</v>
      </c>
      <c r="K278" s="4">
        <v>0</v>
      </c>
      <c r="L278" s="2" t="str" cm="1">
        <f t="array" ref="L278">_xlfn.TEXTJOIN(", ", TRUE, IF(C278:F278=MAX(C278:F278), $C$1:$F$1, ""))</f>
        <v>Q_Symptom</v>
      </c>
      <c r="M278" s="2" t="str" cm="1">
        <f t="array" ref="M278">_xlfn.TEXTJOIN(", ", TRUE, IF(H278:K278=MAX(H278:K278), $H$1:$K$1, ""))</f>
        <v>A_Disease, A_Medication</v>
      </c>
    </row>
    <row r="279" spans="1:13">
      <c r="A279" s="1">
        <v>3728</v>
      </c>
      <c r="B279" s="1" t="s">
        <v>563</v>
      </c>
      <c r="C279" s="4">
        <v>0</v>
      </c>
      <c r="D279" s="4">
        <v>0</v>
      </c>
      <c r="E279" s="4">
        <v>0</v>
      </c>
      <c r="F279" s="4">
        <v>100</v>
      </c>
      <c r="G279" s="4" t="s">
        <v>564</v>
      </c>
      <c r="H279" s="4">
        <v>0</v>
      </c>
      <c r="I279" s="4">
        <v>0</v>
      </c>
      <c r="J279" s="4">
        <v>0</v>
      </c>
      <c r="K279" s="4">
        <v>100</v>
      </c>
      <c r="L279" s="2" t="str" cm="1">
        <f t="array" ref="L279">_xlfn.TEXTJOIN(", ", TRUE, IF(C279:F279=MAX(C279:F279), $C$1:$F$1, ""))</f>
        <v>Q_Symptom</v>
      </c>
      <c r="M279" s="2" t="str" cm="1">
        <f t="array" ref="M279">_xlfn.TEXTJOIN(", ", TRUE, IF(H279:K279=MAX(H279:K279), $H$1:$K$1, ""))</f>
        <v>A_Symptom</v>
      </c>
    </row>
    <row r="280" spans="1:13">
      <c r="A280" s="1">
        <v>2337</v>
      </c>
      <c r="B280" s="1" t="s">
        <v>565</v>
      </c>
      <c r="C280" s="4">
        <v>0</v>
      </c>
      <c r="D280" s="4">
        <v>0</v>
      </c>
      <c r="E280" s="4">
        <v>0</v>
      </c>
      <c r="F280" s="4">
        <v>100</v>
      </c>
      <c r="G280" s="4" t="s">
        <v>566</v>
      </c>
      <c r="H280" s="4">
        <v>33.3333333333333</v>
      </c>
      <c r="I280" s="4">
        <v>66.6666666666666</v>
      </c>
      <c r="J280" s="4">
        <v>0</v>
      </c>
      <c r="K280" s="4">
        <v>0</v>
      </c>
      <c r="L280" s="2" t="str" cm="1">
        <f t="array" ref="L280">_xlfn.TEXTJOIN(", ", TRUE, IF(C280:F280=MAX(C280:F280), $C$1:$F$1, ""))</f>
        <v>Q_Symptom</v>
      </c>
      <c r="M280" s="2" t="str" cm="1">
        <f t="array" ref="M280">_xlfn.TEXTJOIN(", ", TRUE, IF(H280:K280=MAX(H280:K280), $H$1:$K$1, ""))</f>
        <v>A_Medical_Test</v>
      </c>
    </row>
    <row r="281" spans="1:13">
      <c r="A281" s="1">
        <v>3466</v>
      </c>
      <c r="B281" s="1" t="s">
        <v>567</v>
      </c>
      <c r="C281" s="4">
        <v>0</v>
      </c>
      <c r="D281" s="4">
        <v>0</v>
      </c>
      <c r="E281" s="4">
        <v>0</v>
      </c>
      <c r="F281" s="4">
        <v>100</v>
      </c>
      <c r="G281" s="4" t="s">
        <v>568</v>
      </c>
      <c r="H281" s="4">
        <v>50</v>
      </c>
      <c r="I281" s="4">
        <v>50</v>
      </c>
      <c r="J281" s="4">
        <v>0</v>
      </c>
      <c r="K281" s="4">
        <v>0</v>
      </c>
      <c r="L281" s="2" t="str" cm="1">
        <f t="array" ref="L281">_xlfn.TEXTJOIN(", ", TRUE, IF(C281:F281=MAX(C281:F281), $C$1:$F$1, ""))</f>
        <v>Q_Symptom</v>
      </c>
      <c r="M281" s="2" t="str" cm="1">
        <f t="array" ref="M281">_xlfn.TEXTJOIN(", ", TRUE, IF(H281:K281=MAX(H281:K281), $H$1:$K$1, ""))</f>
        <v>A_Disease, A_Medical_Test</v>
      </c>
    </row>
    <row r="282" spans="1:13">
      <c r="A282" s="1">
        <v>4553</v>
      </c>
      <c r="B282" s="1" t="s">
        <v>569</v>
      </c>
      <c r="C282" s="4">
        <v>0</v>
      </c>
      <c r="D282" s="4">
        <v>0</v>
      </c>
      <c r="E282" s="4">
        <v>0</v>
      </c>
      <c r="F282" s="4">
        <v>100</v>
      </c>
      <c r="G282" s="4" t="s">
        <v>570</v>
      </c>
      <c r="H282" s="4">
        <v>16.6666666666666</v>
      </c>
      <c r="I282" s="4">
        <v>0</v>
      </c>
      <c r="J282" s="4">
        <v>0</v>
      </c>
      <c r="K282" s="4">
        <v>83.3333333333333</v>
      </c>
      <c r="L282" s="2" t="str" cm="1">
        <f t="array" ref="L282">_xlfn.TEXTJOIN(", ", TRUE, IF(C282:F282=MAX(C282:F282), $C$1:$F$1, ""))</f>
        <v>Q_Symptom</v>
      </c>
      <c r="M282" s="2" t="str" cm="1">
        <f t="array" ref="M282">_xlfn.TEXTJOIN(", ", TRUE, IF(H282:K282=MAX(H282:K282), $H$1:$K$1, ""))</f>
        <v>A_Symptom</v>
      </c>
    </row>
    <row r="283" spans="1:13">
      <c r="A283" s="1">
        <v>5423</v>
      </c>
      <c r="B283" s="1" t="s">
        <v>571</v>
      </c>
      <c r="C283" s="4">
        <v>0</v>
      </c>
      <c r="D283" s="4">
        <v>0</v>
      </c>
      <c r="E283" s="4">
        <v>0</v>
      </c>
      <c r="F283" s="4">
        <v>100</v>
      </c>
      <c r="G283" s="4" t="s">
        <v>572</v>
      </c>
      <c r="H283" s="4">
        <v>0</v>
      </c>
      <c r="I283" s="4">
        <v>100</v>
      </c>
      <c r="J283" s="4">
        <v>0</v>
      </c>
      <c r="K283" s="4">
        <v>0</v>
      </c>
      <c r="L283" s="2" t="str" cm="1">
        <f t="array" ref="L283">_xlfn.TEXTJOIN(", ", TRUE, IF(C283:F283=MAX(C283:F283), $C$1:$F$1, ""))</f>
        <v>Q_Symptom</v>
      </c>
      <c r="M283" s="2" t="str" cm="1">
        <f t="array" ref="M283">_xlfn.TEXTJOIN(", ", TRUE, IF(H283:K283=MAX(H283:K283), $H$1:$K$1, ""))</f>
        <v>A_Medical_Test</v>
      </c>
    </row>
    <row r="284" spans="1:13">
      <c r="A284" s="1">
        <v>3987</v>
      </c>
      <c r="B284" s="1" t="s">
        <v>573</v>
      </c>
      <c r="C284" s="4">
        <v>0</v>
      </c>
      <c r="D284" s="4">
        <v>0</v>
      </c>
      <c r="E284" s="4">
        <v>0</v>
      </c>
      <c r="F284" s="4">
        <v>100</v>
      </c>
      <c r="G284" s="4" t="s">
        <v>574</v>
      </c>
      <c r="H284" s="4">
        <v>0</v>
      </c>
      <c r="I284" s="4">
        <v>0</v>
      </c>
      <c r="J284" s="4">
        <v>0</v>
      </c>
      <c r="K284" s="4">
        <v>100</v>
      </c>
      <c r="L284" s="2" t="str" cm="1">
        <f t="array" ref="L284">_xlfn.TEXTJOIN(", ", TRUE, IF(C284:F284=MAX(C284:F284), $C$1:$F$1, ""))</f>
        <v>Q_Symptom</v>
      </c>
      <c r="M284" s="2" t="str" cm="1">
        <f t="array" ref="M284">_xlfn.TEXTJOIN(", ", TRUE, IF(H284:K284=MAX(H284:K284), $H$1:$K$1, ""))</f>
        <v>A_Symptom</v>
      </c>
    </row>
    <row r="285" spans="1:13">
      <c r="A285" s="1">
        <v>1269</v>
      </c>
      <c r="B285" s="1" t="s">
        <v>575</v>
      </c>
      <c r="C285" s="4">
        <v>0</v>
      </c>
      <c r="D285" s="4">
        <v>0</v>
      </c>
      <c r="E285" s="4">
        <v>0</v>
      </c>
      <c r="F285" s="4">
        <v>100</v>
      </c>
      <c r="G285" s="4" t="s">
        <v>576</v>
      </c>
      <c r="H285" s="4">
        <v>14.285714285714199</v>
      </c>
      <c r="I285" s="4">
        <v>14.285714285714199</v>
      </c>
      <c r="J285" s="4">
        <v>42.857142857142797</v>
      </c>
      <c r="K285" s="4">
        <v>28.571428571428498</v>
      </c>
      <c r="L285" s="2" t="str" cm="1">
        <f t="array" ref="L285">_xlfn.TEXTJOIN(", ", TRUE, IF(C285:F285=MAX(C285:F285), $C$1:$F$1, ""))</f>
        <v>Q_Symptom</v>
      </c>
      <c r="M285" s="2" t="str" cm="1">
        <f t="array" ref="M285">_xlfn.TEXTJOIN(", ", TRUE, IF(H285:K285=MAX(H285:K285), $H$1:$K$1, ""))</f>
        <v>A_Medication</v>
      </c>
    </row>
    <row r="286" spans="1:13">
      <c r="A286" s="1">
        <v>1556</v>
      </c>
      <c r="B286" s="1" t="s">
        <v>577</v>
      </c>
      <c r="C286" s="4">
        <v>50</v>
      </c>
      <c r="D286" s="4">
        <v>0</v>
      </c>
      <c r="E286" s="4">
        <v>0</v>
      </c>
      <c r="F286" s="4">
        <v>50</v>
      </c>
      <c r="G286" s="4" t="s">
        <v>578</v>
      </c>
      <c r="H286" s="4">
        <v>0</v>
      </c>
      <c r="I286" s="4">
        <v>0</v>
      </c>
      <c r="J286" s="4">
        <v>50</v>
      </c>
      <c r="K286" s="4">
        <v>50</v>
      </c>
      <c r="L286" s="2" t="str" cm="1">
        <f t="array" ref="L286">_xlfn.TEXTJOIN(", ", TRUE, IF(C286:F286=MAX(C286:F286), $C$1:$F$1, ""))</f>
        <v>Q_Disease, Q_Symptom</v>
      </c>
      <c r="M286" s="2" t="str" cm="1">
        <f t="array" ref="M286">_xlfn.TEXTJOIN(", ", TRUE, IF(H286:K286=MAX(H286:K286), $H$1:$K$1, ""))</f>
        <v>A_Medication, A_Symptom</v>
      </c>
    </row>
    <row r="287" spans="1:13">
      <c r="A287" s="1">
        <v>2431</v>
      </c>
      <c r="B287" s="1" t="s">
        <v>579</v>
      </c>
      <c r="C287" s="4">
        <v>0</v>
      </c>
      <c r="D287" s="4">
        <v>0</v>
      </c>
      <c r="E287" s="4">
        <v>0</v>
      </c>
      <c r="F287" s="4">
        <v>100</v>
      </c>
      <c r="G287" s="4" t="s">
        <v>580</v>
      </c>
      <c r="H287" s="4">
        <v>33.3333333333333</v>
      </c>
      <c r="I287" s="4">
        <v>33.3333333333333</v>
      </c>
      <c r="J287" s="4">
        <v>0</v>
      </c>
      <c r="K287" s="4">
        <v>33.3333333333333</v>
      </c>
      <c r="L287" s="2" t="str" cm="1">
        <f t="array" ref="L287">_xlfn.TEXTJOIN(", ", TRUE, IF(C287:F287=MAX(C287:F287), $C$1:$F$1, ""))</f>
        <v>Q_Symptom</v>
      </c>
      <c r="M287" s="2" t="str" cm="1">
        <f t="array" ref="M287">_xlfn.TEXTJOIN(", ", TRUE, IF(H287:K287=MAX(H287:K287), $H$1:$K$1, ""))</f>
        <v>A_Disease, A_Medical_Test, A_Symptom</v>
      </c>
    </row>
    <row r="288" spans="1:13">
      <c r="A288" s="1">
        <v>1784</v>
      </c>
      <c r="B288" s="1" t="s">
        <v>581</v>
      </c>
      <c r="C288" s="4">
        <v>0</v>
      </c>
      <c r="D288" s="4">
        <v>0</v>
      </c>
      <c r="E288" s="4">
        <v>0</v>
      </c>
      <c r="F288" s="4">
        <v>100</v>
      </c>
      <c r="G288" s="4" t="s">
        <v>582</v>
      </c>
      <c r="H288" s="4">
        <v>33.3333333333333</v>
      </c>
      <c r="I288" s="4">
        <v>0</v>
      </c>
      <c r="J288" s="4">
        <v>0</v>
      </c>
      <c r="K288" s="4">
        <v>66.6666666666666</v>
      </c>
      <c r="L288" s="2" t="str" cm="1">
        <f t="array" ref="L288">_xlfn.TEXTJOIN(", ", TRUE, IF(C288:F288=MAX(C288:F288), $C$1:$F$1, ""))</f>
        <v>Q_Symptom</v>
      </c>
      <c r="M288" s="2" t="str" cm="1">
        <f t="array" ref="M288">_xlfn.TEXTJOIN(", ", TRUE, IF(H288:K288=MAX(H288:K288), $H$1:$K$1, ""))</f>
        <v>A_Symptom</v>
      </c>
    </row>
    <row r="289" spans="1:13">
      <c r="A289" s="1">
        <v>480</v>
      </c>
      <c r="B289" s="1" t="s">
        <v>583</v>
      </c>
      <c r="C289" s="4">
        <v>0</v>
      </c>
      <c r="D289" s="4">
        <v>16.6666666666666</v>
      </c>
      <c r="E289" s="4">
        <v>0</v>
      </c>
      <c r="F289" s="4">
        <v>83.3333333333333</v>
      </c>
      <c r="G289" s="4" t="s">
        <v>584</v>
      </c>
      <c r="H289" s="4">
        <v>0</v>
      </c>
      <c r="I289" s="4">
        <v>87.5</v>
      </c>
      <c r="J289" s="4">
        <v>0</v>
      </c>
      <c r="K289" s="4">
        <v>12.5</v>
      </c>
      <c r="L289" s="2" t="str" cm="1">
        <f t="array" ref="L289">_xlfn.TEXTJOIN(", ", TRUE, IF(C289:F289=MAX(C289:F289), $C$1:$F$1, ""))</f>
        <v>Q_Symptom</v>
      </c>
      <c r="M289" s="2" t="str" cm="1">
        <f t="array" ref="M289">_xlfn.TEXTJOIN(", ", TRUE, IF(H289:K289=MAX(H289:K289), $H$1:$K$1, ""))</f>
        <v>A_Medical_Test</v>
      </c>
    </row>
    <row r="290" spans="1:13">
      <c r="A290" s="1">
        <v>4745</v>
      </c>
      <c r="B290" s="1" t="s">
        <v>585</v>
      </c>
      <c r="C290" s="4">
        <v>0</v>
      </c>
      <c r="D290" s="4">
        <v>0</v>
      </c>
      <c r="E290" s="4">
        <v>0</v>
      </c>
      <c r="F290" s="4">
        <v>100</v>
      </c>
      <c r="G290" s="4" t="s">
        <v>586</v>
      </c>
      <c r="H290" s="4">
        <v>0</v>
      </c>
      <c r="I290" s="4">
        <v>0</v>
      </c>
      <c r="J290" s="4">
        <v>0</v>
      </c>
      <c r="K290" s="4">
        <v>100</v>
      </c>
      <c r="L290" s="2" t="str" cm="1">
        <f t="array" ref="L290">_xlfn.TEXTJOIN(", ", TRUE, IF(C290:F290=MAX(C290:F290), $C$1:$F$1, ""))</f>
        <v>Q_Symptom</v>
      </c>
      <c r="M290" s="2" t="str" cm="1">
        <f t="array" ref="M290">_xlfn.TEXTJOIN(", ", TRUE, IF(H290:K290=MAX(H290:K290), $H$1:$K$1, ""))</f>
        <v>A_Symptom</v>
      </c>
    </row>
    <row r="291" spans="1:13">
      <c r="A291" s="1">
        <v>4442</v>
      </c>
      <c r="B291" s="1" t="s">
        <v>587</v>
      </c>
      <c r="C291" s="4">
        <v>0</v>
      </c>
      <c r="D291" s="4">
        <v>0</v>
      </c>
      <c r="E291" s="4">
        <v>0</v>
      </c>
      <c r="F291" s="4">
        <v>100</v>
      </c>
      <c r="G291" s="4" t="s">
        <v>588</v>
      </c>
      <c r="H291" s="4">
        <v>50</v>
      </c>
      <c r="I291" s="4">
        <v>0</v>
      </c>
      <c r="J291" s="4">
        <v>0</v>
      </c>
      <c r="K291" s="4">
        <v>50</v>
      </c>
      <c r="L291" s="2" t="str" cm="1">
        <f t="array" ref="L291">_xlfn.TEXTJOIN(", ", TRUE, IF(C291:F291=MAX(C291:F291), $C$1:$F$1, ""))</f>
        <v>Q_Symptom</v>
      </c>
      <c r="M291" s="2" t="str" cm="1">
        <f t="array" ref="M291">_xlfn.TEXTJOIN(", ", TRUE, IF(H291:K291=MAX(H291:K291), $H$1:$K$1, ""))</f>
        <v>A_Disease, A_Symptom</v>
      </c>
    </row>
    <row r="292" spans="1:13">
      <c r="A292" s="1">
        <v>500</v>
      </c>
      <c r="B292" s="1" t="s">
        <v>589</v>
      </c>
      <c r="C292" s="4">
        <v>33.3333333333333</v>
      </c>
      <c r="D292" s="4">
        <v>0</v>
      </c>
      <c r="E292" s="4">
        <v>0</v>
      </c>
      <c r="F292" s="4">
        <v>66.6666666666666</v>
      </c>
      <c r="G292" s="4" t="s">
        <v>590</v>
      </c>
      <c r="H292" s="4">
        <v>0</v>
      </c>
      <c r="I292" s="4">
        <v>100</v>
      </c>
      <c r="J292" s="4">
        <v>0</v>
      </c>
      <c r="K292" s="4">
        <v>0</v>
      </c>
      <c r="L292" s="2" t="str" cm="1">
        <f t="array" ref="L292">_xlfn.TEXTJOIN(", ", TRUE, IF(C292:F292=MAX(C292:F292), $C$1:$F$1, ""))</f>
        <v>Q_Symptom</v>
      </c>
      <c r="M292" s="2" t="str" cm="1">
        <f t="array" ref="M292">_xlfn.TEXTJOIN(", ", TRUE, IF(H292:K292=MAX(H292:K292), $H$1:$K$1, ""))</f>
        <v>A_Medical_Test</v>
      </c>
    </row>
    <row r="293" spans="1:13">
      <c r="A293" s="1">
        <v>2570</v>
      </c>
      <c r="B293" s="1" t="s">
        <v>591</v>
      </c>
      <c r="C293" s="4">
        <v>0</v>
      </c>
      <c r="D293" s="4">
        <v>0</v>
      </c>
      <c r="E293" s="4">
        <v>0</v>
      </c>
      <c r="F293" s="4">
        <v>100</v>
      </c>
      <c r="G293" s="4" t="s">
        <v>592</v>
      </c>
      <c r="H293" s="4">
        <v>0</v>
      </c>
      <c r="I293" s="4">
        <v>0</v>
      </c>
      <c r="J293" s="4">
        <v>0</v>
      </c>
      <c r="K293" s="4">
        <v>100</v>
      </c>
      <c r="L293" s="2" t="str" cm="1">
        <f t="array" ref="L293">_xlfn.TEXTJOIN(", ", TRUE, IF(C293:F293=MAX(C293:F293), $C$1:$F$1, ""))</f>
        <v>Q_Symptom</v>
      </c>
      <c r="M293" s="2" t="str" cm="1">
        <f t="array" ref="M293">_xlfn.TEXTJOIN(", ", TRUE, IF(H293:K293=MAX(H293:K293), $H$1:$K$1, ""))</f>
        <v>A_Symptom</v>
      </c>
    </row>
    <row r="294" spans="1:13">
      <c r="A294" s="1">
        <v>469</v>
      </c>
      <c r="B294" s="1" t="s">
        <v>593</v>
      </c>
      <c r="C294" s="4">
        <v>0</v>
      </c>
      <c r="D294" s="4">
        <v>0</v>
      </c>
      <c r="E294" s="4">
        <v>0</v>
      </c>
      <c r="F294" s="4">
        <v>100</v>
      </c>
      <c r="G294" s="4" t="s">
        <v>594</v>
      </c>
      <c r="H294" s="4">
        <v>0</v>
      </c>
      <c r="I294" s="4">
        <v>90.909090909090907</v>
      </c>
      <c r="J294" s="4">
        <v>9.0909090909090899</v>
      </c>
      <c r="K294" s="4">
        <v>0</v>
      </c>
      <c r="L294" s="2" t="str" cm="1">
        <f t="array" ref="L294">_xlfn.TEXTJOIN(", ", TRUE, IF(C294:F294=MAX(C294:F294), $C$1:$F$1, ""))</f>
        <v>Q_Symptom</v>
      </c>
      <c r="M294" s="2" t="str" cm="1">
        <f t="array" ref="M294">_xlfn.TEXTJOIN(", ", TRUE, IF(H294:K294=MAX(H294:K294), $H$1:$K$1, ""))</f>
        <v>A_Medical_Test</v>
      </c>
    </row>
    <row r="295" spans="1:13">
      <c r="A295" s="1">
        <v>411</v>
      </c>
      <c r="B295" s="1" t="s">
        <v>595</v>
      </c>
      <c r="C295" s="4">
        <v>0</v>
      </c>
      <c r="D295" s="4">
        <v>0</v>
      </c>
      <c r="E295" s="4">
        <v>0</v>
      </c>
      <c r="F295" s="4">
        <v>100</v>
      </c>
      <c r="G295" s="4" t="s">
        <v>596</v>
      </c>
      <c r="H295" s="4">
        <v>20</v>
      </c>
      <c r="I295" s="4">
        <v>70</v>
      </c>
      <c r="J295" s="4">
        <v>0</v>
      </c>
      <c r="K295" s="4">
        <v>10</v>
      </c>
      <c r="L295" s="2" t="str" cm="1">
        <f t="array" ref="L295">_xlfn.TEXTJOIN(", ", TRUE, IF(C295:F295=MAX(C295:F295), $C$1:$F$1, ""))</f>
        <v>Q_Symptom</v>
      </c>
      <c r="M295" s="2" t="str" cm="1">
        <f t="array" ref="M295">_xlfn.TEXTJOIN(", ", TRUE, IF(H295:K295=MAX(H295:K295), $H$1:$K$1, ""))</f>
        <v>A_Medical_Test</v>
      </c>
    </row>
    <row r="296" spans="1:13">
      <c r="A296" s="1">
        <v>4786</v>
      </c>
      <c r="B296" s="1" t="s">
        <v>597</v>
      </c>
      <c r="C296" s="4">
        <v>0</v>
      </c>
      <c r="D296" s="4">
        <v>0</v>
      </c>
      <c r="E296" s="4">
        <v>0</v>
      </c>
      <c r="F296" s="4">
        <v>100</v>
      </c>
      <c r="G296" s="4" t="s">
        <v>598</v>
      </c>
      <c r="H296" s="4">
        <v>100</v>
      </c>
      <c r="I296" s="4">
        <v>0</v>
      </c>
      <c r="J296" s="4">
        <v>0</v>
      </c>
      <c r="K296" s="4">
        <v>0</v>
      </c>
      <c r="L296" s="2" t="str" cm="1">
        <f t="array" ref="L296">_xlfn.TEXTJOIN(", ", TRUE, IF(C296:F296=MAX(C296:F296), $C$1:$F$1, ""))</f>
        <v>Q_Symptom</v>
      </c>
      <c r="M296" s="2" t="str" cm="1">
        <f t="array" ref="M296">_xlfn.TEXTJOIN(", ", TRUE, IF(H296:K296=MAX(H296:K296), $H$1:$K$1, ""))</f>
        <v>A_Disease</v>
      </c>
    </row>
    <row r="297" spans="1:13">
      <c r="A297" s="1">
        <v>3906</v>
      </c>
      <c r="B297" s="1" t="s">
        <v>599</v>
      </c>
      <c r="C297" s="4">
        <v>0</v>
      </c>
      <c r="D297" s="4">
        <v>33.3333333333333</v>
      </c>
      <c r="E297" s="4">
        <v>0</v>
      </c>
      <c r="F297" s="4">
        <v>66.6666666666666</v>
      </c>
      <c r="G297" s="4" t="s">
        <v>600</v>
      </c>
      <c r="H297" s="4">
        <v>50</v>
      </c>
      <c r="I297" s="4">
        <v>25</v>
      </c>
      <c r="J297" s="4">
        <v>0</v>
      </c>
      <c r="K297" s="4">
        <v>25</v>
      </c>
      <c r="L297" s="2" t="str" cm="1">
        <f t="array" ref="L297">_xlfn.TEXTJOIN(", ", TRUE, IF(C297:F297=MAX(C297:F297), $C$1:$F$1, ""))</f>
        <v>Q_Symptom</v>
      </c>
      <c r="M297" s="2" t="str" cm="1">
        <f t="array" ref="M297">_xlfn.TEXTJOIN(", ", TRUE, IF(H297:K297=MAX(H297:K297), $H$1:$K$1, ""))</f>
        <v>A_Disease</v>
      </c>
    </row>
    <row r="298" spans="1:13">
      <c r="A298" s="1">
        <v>4120</v>
      </c>
      <c r="B298" s="1" t="s">
        <v>601</v>
      </c>
      <c r="C298" s="4">
        <v>0</v>
      </c>
      <c r="D298" s="4">
        <v>33.3333333333333</v>
      </c>
      <c r="E298" s="4">
        <v>0</v>
      </c>
      <c r="F298" s="4">
        <v>66.6666666666666</v>
      </c>
      <c r="G298" s="4" t="s">
        <v>602</v>
      </c>
      <c r="H298" s="4">
        <v>0</v>
      </c>
      <c r="I298" s="4">
        <v>0</v>
      </c>
      <c r="J298" s="4">
        <v>0</v>
      </c>
      <c r="K298" s="4">
        <v>100</v>
      </c>
      <c r="L298" s="2" t="str" cm="1">
        <f t="array" ref="L298">_xlfn.TEXTJOIN(", ", TRUE, IF(C298:F298=MAX(C298:F298), $C$1:$F$1, ""))</f>
        <v>Q_Symptom</v>
      </c>
      <c r="M298" s="2" t="str" cm="1">
        <f t="array" ref="M298">_xlfn.TEXTJOIN(", ", TRUE, IF(H298:K298=MAX(H298:K298), $H$1:$K$1, ""))</f>
        <v>A_Symptom</v>
      </c>
    </row>
    <row r="299" spans="1:13">
      <c r="A299" s="1">
        <v>4351</v>
      </c>
      <c r="B299" s="1" t="s">
        <v>603</v>
      </c>
      <c r="C299" s="4">
        <v>0</v>
      </c>
      <c r="D299" s="4">
        <v>0</v>
      </c>
      <c r="E299" s="4">
        <v>0</v>
      </c>
      <c r="F299" s="4">
        <v>100</v>
      </c>
      <c r="G299" s="4" t="s">
        <v>604</v>
      </c>
      <c r="H299" s="4">
        <v>33.3333333333333</v>
      </c>
      <c r="I299" s="4">
        <v>33.3333333333333</v>
      </c>
      <c r="J299" s="4">
        <v>0</v>
      </c>
      <c r="K299" s="4">
        <v>33.3333333333333</v>
      </c>
      <c r="L299" s="2" t="str" cm="1">
        <f t="array" ref="L299">_xlfn.TEXTJOIN(", ", TRUE, IF(C299:F299=MAX(C299:F299), $C$1:$F$1, ""))</f>
        <v>Q_Symptom</v>
      </c>
      <c r="M299" s="2" t="str" cm="1">
        <f t="array" ref="M299">_xlfn.TEXTJOIN(", ", TRUE, IF(H299:K299=MAX(H299:K299), $H$1:$K$1, ""))</f>
        <v>A_Disease, A_Medical_Test, A_Symptom</v>
      </c>
    </row>
    <row r="300" spans="1:13">
      <c r="A300" s="1">
        <v>1290</v>
      </c>
      <c r="B300" s="1" t="s">
        <v>605</v>
      </c>
      <c r="C300" s="4">
        <v>33.3333333333333</v>
      </c>
      <c r="D300" s="4">
        <v>0</v>
      </c>
      <c r="E300" s="4">
        <v>33.3333333333333</v>
      </c>
      <c r="F300" s="4">
        <v>33.3333333333333</v>
      </c>
      <c r="G300" s="4" t="s">
        <v>606</v>
      </c>
      <c r="H300" s="4">
        <v>0</v>
      </c>
      <c r="I300" s="4">
        <v>0</v>
      </c>
      <c r="J300" s="4">
        <v>100</v>
      </c>
      <c r="K300" s="4">
        <v>0</v>
      </c>
      <c r="L300" s="2" t="str" cm="1">
        <f t="array" ref="L300">_xlfn.TEXTJOIN(", ", TRUE, IF(C300:F300=MAX(C300:F300), $C$1:$F$1, ""))</f>
        <v>Q_Disease, Q_Medication, Q_Symptom</v>
      </c>
      <c r="M300" s="2" t="str" cm="1">
        <f t="array" ref="M300">_xlfn.TEXTJOIN(", ", TRUE, IF(H300:K300=MAX(H300:K300), $H$1:$K$1, ""))</f>
        <v>A_Medication</v>
      </c>
    </row>
    <row r="301" spans="1:13">
      <c r="A301" s="1">
        <v>466</v>
      </c>
      <c r="B301" s="1" t="s">
        <v>607</v>
      </c>
      <c r="C301" s="4">
        <v>0</v>
      </c>
      <c r="D301" s="4">
        <v>0</v>
      </c>
      <c r="E301" s="4">
        <v>0</v>
      </c>
      <c r="F301" s="4">
        <v>100</v>
      </c>
      <c r="G301" s="4" t="s">
        <v>608</v>
      </c>
      <c r="H301" s="4">
        <v>0</v>
      </c>
      <c r="I301" s="4">
        <v>100</v>
      </c>
      <c r="J301" s="4">
        <v>0</v>
      </c>
      <c r="K301" s="4">
        <v>0</v>
      </c>
      <c r="L301" s="2" t="str" cm="1">
        <f t="array" ref="L301">_xlfn.TEXTJOIN(", ", TRUE, IF(C301:F301=MAX(C301:F301), $C$1:$F$1, ""))</f>
        <v>Q_Symptom</v>
      </c>
      <c r="M301" s="2" t="str" cm="1">
        <f t="array" ref="M301">_xlfn.TEXTJOIN(", ", TRUE, IF(H301:K301=MAX(H301:K301), $H$1:$K$1, ""))</f>
        <v>A_Medical_Test</v>
      </c>
    </row>
    <row r="302" spans="1:13">
      <c r="A302" s="1">
        <v>4161</v>
      </c>
      <c r="B302" s="1" t="s">
        <v>609</v>
      </c>
      <c r="C302" s="4">
        <v>0</v>
      </c>
      <c r="D302" s="4">
        <v>0</v>
      </c>
      <c r="E302" s="4">
        <v>0</v>
      </c>
      <c r="F302" s="4">
        <v>100</v>
      </c>
      <c r="G302" s="4" t="s">
        <v>610</v>
      </c>
      <c r="H302" s="4">
        <v>100</v>
      </c>
      <c r="I302" s="4">
        <v>0</v>
      </c>
      <c r="J302" s="4">
        <v>0</v>
      </c>
      <c r="K302" s="4">
        <v>0</v>
      </c>
      <c r="L302" s="2" t="str" cm="1">
        <f t="array" ref="L302">_xlfn.TEXTJOIN(", ", TRUE, IF(C302:F302=MAX(C302:F302), $C$1:$F$1, ""))</f>
        <v>Q_Symptom</v>
      </c>
      <c r="M302" s="2" t="str" cm="1">
        <f t="array" ref="M302">_xlfn.TEXTJOIN(", ", TRUE, IF(H302:K302=MAX(H302:K302), $H$1:$K$1, ""))</f>
        <v>A_Disease</v>
      </c>
    </row>
    <row r="303" spans="1:13">
      <c r="A303" s="1">
        <v>657</v>
      </c>
      <c r="B303" s="1" t="s">
        <v>611</v>
      </c>
      <c r="C303" s="4">
        <v>0</v>
      </c>
      <c r="D303" s="4">
        <v>0</v>
      </c>
      <c r="E303" s="4">
        <v>33.3333333333333</v>
      </c>
      <c r="F303" s="4">
        <v>66.6666666666666</v>
      </c>
      <c r="G303" s="4" t="s">
        <v>612</v>
      </c>
      <c r="H303" s="4">
        <v>0</v>
      </c>
      <c r="I303" s="4">
        <v>90.909090909090907</v>
      </c>
      <c r="J303" s="4">
        <v>9.0909090909090899</v>
      </c>
      <c r="K303" s="4">
        <v>0</v>
      </c>
      <c r="L303" s="2" t="str" cm="1">
        <f t="array" ref="L303">_xlfn.TEXTJOIN(", ", TRUE, IF(C303:F303=MAX(C303:F303), $C$1:$F$1, ""))</f>
        <v>Q_Symptom</v>
      </c>
      <c r="M303" s="2" t="str" cm="1">
        <f t="array" ref="M303">_xlfn.TEXTJOIN(", ", TRUE, IF(H303:K303=MAX(H303:K303), $H$1:$K$1, ""))</f>
        <v>A_Medical_Test</v>
      </c>
    </row>
    <row r="304" spans="1:13">
      <c r="A304" s="1">
        <v>1523</v>
      </c>
      <c r="B304" s="1" t="s">
        <v>613</v>
      </c>
      <c r="C304" s="4">
        <v>0</v>
      </c>
      <c r="D304" s="4">
        <v>0</v>
      </c>
      <c r="E304" s="4">
        <v>0</v>
      </c>
      <c r="F304" s="4">
        <v>100</v>
      </c>
      <c r="G304" s="4" t="s">
        <v>614</v>
      </c>
      <c r="H304" s="4">
        <v>0</v>
      </c>
      <c r="I304" s="4">
        <v>0</v>
      </c>
      <c r="J304" s="4">
        <v>100</v>
      </c>
      <c r="K304" s="4">
        <v>0</v>
      </c>
      <c r="L304" s="2" t="str" cm="1">
        <f t="array" ref="L304">_xlfn.TEXTJOIN(", ", TRUE, IF(C304:F304=MAX(C304:F304), $C$1:$F$1, ""))</f>
        <v>Q_Symptom</v>
      </c>
      <c r="M304" s="2" t="str" cm="1">
        <f t="array" ref="M304">_xlfn.TEXTJOIN(", ", TRUE, IF(H304:K304=MAX(H304:K304), $H$1:$K$1, ""))</f>
        <v>A_Medication</v>
      </c>
    </row>
    <row r="305" spans="1:13">
      <c r="A305" s="1">
        <v>562</v>
      </c>
      <c r="B305" s="1" t="s">
        <v>615</v>
      </c>
      <c r="C305" s="4">
        <v>0</v>
      </c>
      <c r="D305" s="4">
        <v>0</v>
      </c>
      <c r="E305" s="4">
        <v>0</v>
      </c>
      <c r="F305" s="4">
        <v>100</v>
      </c>
      <c r="G305" s="4" t="s">
        <v>616</v>
      </c>
      <c r="H305" s="4">
        <v>0</v>
      </c>
      <c r="I305" s="4">
        <v>100</v>
      </c>
      <c r="J305" s="4">
        <v>0</v>
      </c>
      <c r="K305" s="4">
        <v>0</v>
      </c>
      <c r="L305" s="2" t="str" cm="1">
        <f t="array" ref="L305">_xlfn.TEXTJOIN(", ", TRUE, IF(C305:F305=MAX(C305:F305), $C$1:$F$1, ""))</f>
        <v>Q_Symptom</v>
      </c>
      <c r="M305" s="2" t="str" cm="1">
        <f t="array" ref="M305">_xlfn.TEXTJOIN(", ", TRUE, IF(H305:K305=MAX(H305:K305), $H$1:$K$1, ""))</f>
        <v>A_Medical_Test</v>
      </c>
    </row>
    <row r="306" spans="1:13">
      <c r="A306" s="1">
        <v>4875</v>
      </c>
      <c r="B306" s="1" t="s">
        <v>617</v>
      </c>
      <c r="C306" s="4">
        <v>0</v>
      </c>
      <c r="D306" s="4">
        <v>0</v>
      </c>
      <c r="E306" s="4">
        <v>0</v>
      </c>
      <c r="F306" s="4">
        <v>100</v>
      </c>
      <c r="G306" s="4" t="s">
        <v>618</v>
      </c>
      <c r="H306" s="4">
        <v>20</v>
      </c>
      <c r="I306" s="4">
        <v>20</v>
      </c>
      <c r="J306" s="4">
        <v>20</v>
      </c>
      <c r="K306" s="4">
        <v>40</v>
      </c>
      <c r="L306" s="2" t="str" cm="1">
        <f t="array" ref="L306">_xlfn.TEXTJOIN(", ", TRUE, IF(C306:F306=MAX(C306:F306), $C$1:$F$1, ""))</f>
        <v>Q_Symptom</v>
      </c>
      <c r="M306" s="2" t="str" cm="1">
        <f t="array" ref="M306">_xlfn.TEXTJOIN(", ", TRUE, IF(H306:K306=MAX(H306:K306), $H$1:$K$1, ""))</f>
        <v>A_Symptom</v>
      </c>
    </row>
    <row r="307" spans="1:13">
      <c r="A307" s="1">
        <v>557</v>
      </c>
      <c r="B307" s="1" t="s">
        <v>619</v>
      </c>
      <c r="C307" s="4">
        <v>100</v>
      </c>
      <c r="D307" s="4">
        <v>0</v>
      </c>
      <c r="E307" s="4">
        <v>0</v>
      </c>
      <c r="F307" s="4">
        <v>0</v>
      </c>
      <c r="G307" s="4" t="s">
        <v>620</v>
      </c>
      <c r="H307" s="4">
        <v>16.6666666666666</v>
      </c>
      <c r="I307" s="4">
        <v>66.6666666666666</v>
      </c>
      <c r="J307" s="4">
        <v>0</v>
      </c>
      <c r="K307" s="4">
        <v>16.6666666666666</v>
      </c>
      <c r="L307" s="2" t="str" cm="1">
        <f t="array" ref="L307">_xlfn.TEXTJOIN(", ", TRUE, IF(C307:F307=MAX(C307:F307), $C$1:$F$1, ""))</f>
        <v>Q_Disease</v>
      </c>
      <c r="M307" s="2" t="str" cm="1">
        <f t="array" ref="M307">_xlfn.TEXTJOIN(", ", TRUE, IF(H307:K307=MAX(H307:K307), $H$1:$K$1, ""))</f>
        <v>A_Medical_Test</v>
      </c>
    </row>
    <row r="308" spans="1:13">
      <c r="A308" s="1">
        <v>1927</v>
      </c>
      <c r="B308" s="1" t="s">
        <v>621</v>
      </c>
      <c r="C308" s="4">
        <v>33.3333333333333</v>
      </c>
      <c r="D308" s="4">
        <v>0</v>
      </c>
      <c r="E308" s="4">
        <v>0</v>
      </c>
      <c r="F308" s="4">
        <v>66.6666666666666</v>
      </c>
      <c r="G308" s="4" t="s">
        <v>622</v>
      </c>
      <c r="H308" s="4">
        <v>33.3333333333333</v>
      </c>
      <c r="I308" s="4">
        <v>33.3333333333333</v>
      </c>
      <c r="J308" s="4">
        <v>0</v>
      </c>
      <c r="K308" s="4">
        <v>33.3333333333333</v>
      </c>
      <c r="L308" s="2" t="str" cm="1">
        <f t="array" ref="L308">_xlfn.TEXTJOIN(", ", TRUE, IF(C308:F308=MAX(C308:F308), $C$1:$F$1, ""))</f>
        <v>Q_Symptom</v>
      </c>
      <c r="M308" s="2" t="str" cm="1">
        <f t="array" ref="M308">_xlfn.TEXTJOIN(", ", TRUE, IF(H308:K308=MAX(H308:K308), $H$1:$K$1, ""))</f>
        <v>A_Disease, A_Medical_Test, A_Symptom</v>
      </c>
    </row>
    <row r="309" spans="1:13">
      <c r="A309" s="1">
        <v>3308</v>
      </c>
      <c r="B309" s="1" t="s">
        <v>623</v>
      </c>
      <c r="C309" s="4">
        <v>0</v>
      </c>
      <c r="D309" s="4">
        <v>0</v>
      </c>
      <c r="E309" s="4">
        <v>0</v>
      </c>
      <c r="F309" s="4">
        <v>100</v>
      </c>
      <c r="G309" s="4" t="s">
        <v>624</v>
      </c>
      <c r="H309" s="4">
        <v>100</v>
      </c>
      <c r="I309" s="4">
        <v>0</v>
      </c>
      <c r="J309" s="4">
        <v>0</v>
      </c>
      <c r="K309" s="4">
        <v>0</v>
      </c>
      <c r="L309" s="2" t="str" cm="1">
        <f t="array" ref="L309">_xlfn.TEXTJOIN(", ", TRUE, IF(C309:F309=MAX(C309:F309), $C$1:$F$1, ""))</f>
        <v>Q_Symptom</v>
      </c>
      <c r="M309" s="2" t="str" cm="1">
        <f t="array" ref="M309">_xlfn.TEXTJOIN(", ", TRUE, IF(H309:K309=MAX(H309:K309), $H$1:$K$1, ""))</f>
        <v>A_Disease</v>
      </c>
    </row>
    <row r="310" spans="1:13">
      <c r="A310" s="1">
        <v>983</v>
      </c>
      <c r="B310" s="1" t="s">
        <v>625</v>
      </c>
      <c r="C310" s="4">
        <v>0</v>
      </c>
      <c r="D310" s="4">
        <v>0</v>
      </c>
      <c r="E310" s="4">
        <v>0</v>
      </c>
      <c r="F310" s="4">
        <v>100</v>
      </c>
      <c r="G310" s="4" t="s">
        <v>626</v>
      </c>
      <c r="H310" s="4">
        <v>0</v>
      </c>
      <c r="I310" s="4">
        <v>0</v>
      </c>
      <c r="J310" s="4">
        <v>100</v>
      </c>
      <c r="K310" s="4">
        <v>0</v>
      </c>
      <c r="L310" s="2" t="str" cm="1">
        <f t="array" ref="L310">_xlfn.TEXTJOIN(", ", TRUE, IF(C310:F310=MAX(C310:F310), $C$1:$F$1, ""))</f>
        <v>Q_Symptom</v>
      </c>
      <c r="M310" s="2" t="str" cm="1">
        <f t="array" ref="M310">_xlfn.TEXTJOIN(", ", TRUE, IF(H310:K310=MAX(H310:K310), $H$1:$K$1, ""))</f>
        <v>A_Medication</v>
      </c>
    </row>
    <row r="311" spans="1:13">
      <c r="A311" s="1">
        <v>4667</v>
      </c>
      <c r="B311" s="1" t="s">
        <v>627</v>
      </c>
      <c r="C311" s="4">
        <v>0</v>
      </c>
      <c r="D311" s="4">
        <v>0</v>
      </c>
      <c r="E311" s="4">
        <v>0</v>
      </c>
      <c r="F311" s="4">
        <v>100</v>
      </c>
      <c r="G311" s="4" t="s">
        <v>628</v>
      </c>
      <c r="H311" s="4">
        <v>0</v>
      </c>
      <c r="I311" s="4">
        <v>0</v>
      </c>
      <c r="J311" s="4">
        <v>0</v>
      </c>
      <c r="K311" s="4">
        <v>100</v>
      </c>
      <c r="L311" s="2" t="str" cm="1">
        <f t="array" ref="L311">_xlfn.TEXTJOIN(", ", TRUE, IF(C311:F311=MAX(C311:F311), $C$1:$F$1, ""))</f>
        <v>Q_Symptom</v>
      </c>
      <c r="M311" s="2" t="str" cm="1">
        <f t="array" ref="M311">_xlfn.TEXTJOIN(", ", TRUE, IF(H311:K311=MAX(H311:K311), $H$1:$K$1, ""))</f>
        <v>A_Symptom</v>
      </c>
    </row>
    <row r="312" spans="1:13">
      <c r="A312" s="1">
        <v>2017</v>
      </c>
      <c r="B312" s="1" t="s">
        <v>629</v>
      </c>
      <c r="C312" s="4">
        <v>0</v>
      </c>
      <c r="D312" s="4">
        <v>0</v>
      </c>
      <c r="E312" s="4">
        <v>0</v>
      </c>
      <c r="F312" s="4">
        <v>100</v>
      </c>
      <c r="G312" s="4" t="s">
        <v>630</v>
      </c>
      <c r="H312" s="4">
        <v>100</v>
      </c>
      <c r="I312" s="4">
        <v>0</v>
      </c>
      <c r="J312" s="4">
        <v>0</v>
      </c>
      <c r="K312" s="4">
        <v>0</v>
      </c>
      <c r="L312" s="2" t="str" cm="1">
        <f t="array" ref="L312">_xlfn.TEXTJOIN(", ", TRUE, IF(C312:F312=MAX(C312:F312), $C$1:$F$1, ""))</f>
        <v>Q_Symptom</v>
      </c>
      <c r="M312" s="2" t="str" cm="1">
        <f t="array" ref="M312">_xlfn.TEXTJOIN(", ", TRUE, IF(H312:K312=MAX(H312:K312), $H$1:$K$1, ""))</f>
        <v>A_Disease</v>
      </c>
    </row>
    <row r="313" spans="1:13">
      <c r="A313" s="1">
        <v>4743</v>
      </c>
      <c r="B313" s="1" t="s">
        <v>631</v>
      </c>
      <c r="C313" s="4">
        <v>0</v>
      </c>
      <c r="D313" s="4">
        <v>0</v>
      </c>
      <c r="E313" s="4">
        <v>0</v>
      </c>
      <c r="F313" s="4">
        <v>100</v>
      </c>
      <c r="G313" s="4" t="s">
        <v>632</v>
      </c>
      <c r="H313" s="4">
        <v>0</v>
      </c>
      <c r="I313" s="4">
        <v>33.3333333333333</v>
      </c>
      <c r="J313" s="4">
        <v>0</v>
      </c>
      <c r="K313" s="4">
        <v>66.6666666666666</v>
      </c>
      <c r="L313" s="2" t="str" cm="1">
        <f t="array" ref="L313">_xlfn.TEXTJOIN(", ", TRUE, IF(C313:F313=MAX(C313:F313), $C$1:$F$1, ""))</f>
        <v>Q_Symptom</v>
      </c>
      <c r="M313" s="2" t="str" cm="1">
        <f t="array" ref="M313">_xlfn.TEXTJOIN(", ", TRUE, IF(H313:K313=MAX(H313:K313), $H$1:$K$1, ""))</f>
        <v>A_Symptom</v>
      </c>
    </row>
    <row r="314" spans="1:13">
      <c r="A314" s="1">
        <v>4871</v>
      </c>
      <c r="B314" s="1" t="s">
        <v>633</v>
      </c>
      <c r="C314" s="4">
        <v>0</v>
      </c>
      <c r="D314" s="4">
        <v>0</v>
      </c>
      <c r="E314" s="4">
        <v>0</v>
      </c>
      <c r="F314" s="4">
        <v>100</v>
      </c>
      <c r="G314" s="4" t="s">
        <v>634</v>
      </c>
      <c r="H314" s="4">
        <v>0</v>
      </c>
      <c r="I314" s="4">
        <v>0</v>
      </c>
      <c r="J314" s="4">
        <v>0</v>
      </c>
      <c r="K314" s="4">
        <v>100</v>
      </c>
      <c r="L314" s="2" t="str" cm="1">
        <f t="array" ref="L314">_xlfn.TEXTJOIN(", ", TRUE, IF(C314:F314=MAX(C314:F314), $C$1:$F$1, ""))</f>
        <v>Q_Symptom</v>
      </c>
      <c r="M314" s="2" t="str" cm="1">
        <f t="array" ref="M314">_xlfn.TEXTJOIN(", ", TRUE, IF(H314:K314=MAX(H314:K314), $H$1:$K$1, ""))</f>
        <v>A_Symptom</v>
      </c>
    </row>
    <row r="315" spans="1:13">
      <c r="A315" s="1">
        <v>326</v>
      </c>
      <c r="B315" s="1" t="s">
        <v>635</v>
      </c>
      <c r="C315" s="4">
        <v>0</v>
      </c>
      <c r="D315" s="4">
        <v>0</v>
      </c>
      <c r="E315" s="4">
        <v>0</v>
      </c>
      <c r="F315" s="4">
        <v>100</v>
      </c>
      <c r="G315" s="4" t="s">
        <v>636</v>
      </c>
      <c r="H315" s="4">
        <v>12.5</v>
      </c>
      <c r="I315" s="4">
        <v>87.5</v>
      </c>
      <c r="J315" s="4">
        <v>0</v>
      </c>
      <c r="K315" s="4">
        <v>0</v>
      </c>
      <c r="L315" s="2" t="str" cm="1">
        <f t="array" ref="L315">_xlfn.TEXTJOIN(", ", TRUE, IF(C315:F315=MAX(C315:F315), $C$1:$F$1, ""))</f>
        <v>Q_Symptom</v>
      </c>
      <c r="M315" s="2" t="str" cm="1">
        <f t="array" ref="M315">_xlfn.TEXTJOIN(", ", TRUE, IF(H315:K315=MAX(H315:K315), $H$1:$K$1, ""))</f>
        <v>A_Medical_Test</v>
      </c>
    </row>
    <row r="316" spans="1:13">
      <c r="A316" s="1">
        <v>5074</v>
      </c>
      <c r="B316" s="1" t="s">
        <v>637</v>
      </c>
      <c r="C316" s="4">
        <v>0</v>
      </c>
      <c r="D316" s="4">
        <v>0</v>
      </c>
      <c r="E316" s="4">
        <v>0</v>
      </c>
      <c r="F316" s="4">
        <v>100</v>
      </c>
      <c r="G316" s="4" t="s">
        <v>638</v>
      </c>
      <c r="H316" s="4">
        <v>100</v>
      </c>
      <c r="I316" s="4">
        <v>0</v>
      </c>
      <c r="J316" s="4">
        <v>0</v>
      </c>
      <c r="K316" s="4">
        <v>0</v>
      </c>
      <c r="L316" s="2" t="str" cm="1">
        <f t="array" ref="L316">_xlfn.TEXTJOIN(", ", TRUE, IF(C316:F316=MAX(C316:F316), $C$1:$F$1, ""))</f>
        <v>Q_Symptom</v>
      </c>
      <c r="M316" s="2" t="str" cm="1">
        <f t="array" ref="M316">_xlfn.TEXTJOIN(", ", TRUE, IF(H316:K316=MAX(H316:K316), $H$1:$K$1, ""))</f>
        <v>A_Disease</v>
      </c>
    </row>
    <row r="317" spans="1:13">
      <c r="A317" s="1">
        <v>672</v>
      </c>
      <c r="B317" s="1" t="s">
        <v>639</v>
      </c>
      <c r="C317" s="4">
        <v>0</v>
      </c>
      <c r="D317" s="4">
        <v>0</v>
      </c>
      <c r="E317" s="4">
        <v>0</v>
      </c>
      <c r="F317" s="4">
        <v>100</v>
      </c>
      <c r="G317" s="4" t="s">
        <v>640</v>
      </c>
      <c r="H317" s="4">
        <v>11.1111111111111</v>
      </c>
      <c r="I317" s="4">
        <v>77.7777777777777</v>
      </c>
      <c r="J317" s="4">
        <v>0</v>
      </c>
      <c r="K317" s="4">
        <v>11.1111111111111</v>
      </c>
      <c r="L317" s="2" t="str" cm="1">
        <f t="array" ref="L317">_xlfn.TEXTJOIN(", ", TRUE, IF(C317:F317=MAX(C317:F317), $C$1:$F$1, ""))</f>
        <v>Q_Symptom</v>
      </c>
      <c r="M317" s="2" t="str" cm="1">
        <f t="array" ref="M317">_xlfn.TEXTJOIN(", ", TRUE, IF(H317:K317=MAX(H317:K317), $H$1:$K$1, ""))</f>
        <v>A_Medical_Test</v>
      </c>
    </row>
    <row r="318" spans="1:13">
      <c r="A318" s="1">
        <v>3435</v>
      </c>
      <c r="B318" s="1" t="s">
        <v>641</v>
      </c>
      <c r="C318" s="4">
        <v>0</v>
      </c>
      <c r="D318" s="4">
        <v>0</v>
      </c>
      <c r="E318" s="4">
        <v>0</v>
      </c>
      <c r="F318" s="4">
        <v>100</v>
      </c>
      <c r="G318" s="4" t="s">
        <v>642</v>
      </c>
      <c r="H318" s="4">
        <v>0</v>
      </c>
      <c r="I318" s="4">
        <v>0</v>
      </c>
      <c r="J318" s="4">
        <v>0</v>
      </c>
      <c r="K318" s="4">
        <v>100</v>
      </c>
      <c r="L318" s="2" t="str" cm="1">
        <f t="array" ref="L318">_xlfn.TEXTJOIN(", ", TRUE, IF(C318:F318=MAX(C318:F318), $C$1:$F$1, ""))</f>
        <v>Q_Symptom</v>
      </c>
      <c r="M318" s="2" t="str" cm="1">
        <f t="array" ref="M318">_xlfn.TEXTJOIN(", ", TRUE, IF(H318:K318=MAX(H318:K318), $H$1:$K$1, ""))</f>
        <v>A_Symptom</v>
      </c>
    </row>
    <row r="319" spans="1:13">
      <c r="A319" s="1">
        <v>5386</v>
      </c>
      <c r="B319" s="1" t="s">
        <v>643</v>
      </c>
      <c r="C319" s="4">
        <v>0</v>
      </c>
      <c r="D319" s="4">
        <v>0</v>
      </c>
      <c r="E319" s="4">
        <v>0</v>
      </c>
      <c r="F319" s="4">
        <v>100</v>
      </c>
      <c r="G319" s="4" t="s">
        <v>644</v>
      </c>
      <c r="H319" s="4">
        <v>0</v>
      </c>
      <c r="I319" s="4">
        <v>0</v>
      </c>
      <c r="J319" s="4">
        <v>0</v>
      </c>
      <c r="K319" s="4">
        <v>100</v>
      </c>
      <c r="L319" s="2" t="str" cm="1">
        <f t="array" ref="L319">_xlfn.TEXTJOIN(", ", TRUE, IF(C319:F319=MAX(C319:F319), $C$1:$F$1, ""))</f>
        <v>Q_Symptom</v>
      </c>
      <c r="M319" s="2" t="str" cm="1">
        <f t="array" ref="M319">_xlfn.TEXTJOIN(", ", TRUE, IF(H319:K319=MAX(H319:K319), $H$1:$K$1, ""))</f>
        <v>A_Symptom</v>
      </c>
    </row>
    <row r="320" spans="1:13">
      <c r="A320" s="1">
        <v>4782</v>
      </c>
      <c r="B320" s="1" t="s">
        <v>645</v>
      </c>
      <c r="C320" s="4">
        <v>0</v>
      </c>
      <c r="D320" s="4">
        <v>0</v>
      </c>
      <c r="E320" s="4">
        <v>0</v>
      </c>
      <c r="F320" s="4">
        <v>100</v>
      </c>
      <c r="G320" s="4" t="s">
        <v>646</v>
      </c>
      <c r="H320" s="4">
        <v>33.3333333333333</v>
      </c>
      <c r="I320" s="4">
        <v>0</v>
      </c>
      <c r="J320" s="4">
        <v>0</v>
      </c>
      <c r="K320" s="4">
        <v>66.6666666666666</v>
      </c>
      <c r="L320" s="2" t="str" cm="1">
        <f t="array" ref="L320">_xlfn.TEXTJOIN(", ", TRUE, IF(C320:F320=MAX(C320:F320), $C$1:$F$1, ""))</f>
        <v>Q_Symptom</v>
      </c>
      <c r="M320" s="2" t="str" cm="1">
        <f t="array" ref="M320">_xlfn.TEXTJOIN(", ", TRUE, IF(H320:K320=MAX(H320:K320), $H$1:$K$1, ""))</f>
        <v>A_Symptom</v>
      </c>
    </row>
    <row r="321" spans="1:13">
      <c r="A321" s="1">
        <v>4631</v>
      </c>
      <c r="B321" s="1" t="s">
        <v>647</v>
      </c>
      <c r="C321" s="4">
        <v>0</v>
      </c>
      <c r="D321" s="4">
        <v>0</v>
      </c>
      <c r="E321" s="4">
        <v>0</v>
      </c>
      <c r="F321" s="4">
        <v>100</v>
      </c>
      <c r="G321" s="4" t="s">
        <v>648</v>
      </c>
      <c r="H321" s="4">
        <v>0</v>
      </c>
      <c r="I321" s="4">
        <v>25</v>
      </c>
      <c r="J321" s="4">
        <v>0</v>
      </c>
      <c r="K321" s="4">
        <v>75</v>
      </c>
      <c r="L321" s="2" t="str" cm="1">
        <f t="array" ref="L321">_xlfn.TEXTJOIN(", ", TRUE, IF(C321:F321=MAX(C321:F321), $C$1:$F$1, ""))</f>
        <v>Q_Symptom</v>
      </c>
      <c r="M321" s="2" t="str" cm="1">
        <f t="array" ref="M321">_xlfn.TEXTJOIN(", ", TRUE, IF(H321:K321=MAX(H321:K321), $H$1:$K$1, ""))</f>
        <v>A_Symptom</v>
      </c>
    </row>
    <row r="322" spans="1:13">
      <c r="A322" s="1">
        <v>4283</v>
      </c>
      <c r="B322" s="1" t="s">
        <v>649</v>
      </c>
      <c r="C322" s="4">
        <v>0</v>
      </c>
      <c r="D322" s="4">
        <v>0</v>
      </c>
      <c r="E322" s="4">
        <v>0</v>
      </c>
      <c r="F322" s="4">
        <v>100</v>
      </c>
      <c r="G322" s="4" t="s">
        <v>650</v>
      </c>
      <c r="H322" s="4">
        <v>100</v>
      </c>
      <c r="I322" s="4">
        <v>0</v>
      </c>
      <c r="J322" s="4">
        <v>0</v>
      </c>
      <c r="K322" s="4">
        <v>0</v>
      </c>
      <c r="L322" s="2" t="str" cm="1">
        <f t="array" ref="L322">_xlfn.TEXTJOIN(", ", TRUE, IF(C322:F322=MAX(C322:F322), $C$1:$F$1, ""))</f>
        <v>Q_Symptom</v>
      </c>
      <c r="M322" s="2" t="str" cm="1">
        <f t="array" ref="M322">_xlfn.TEXTJOIN(", ", TRUE, IF(H322:K322=MAX(H322:K322), $H$1:$K$1, ""))</f>
        <v>A_Disease</v>
      </c>
    </row>
    <row r="323" spans="1:13">
      <c r="A323" s="1">
        <v>2592</v>
      </c>
      <c r="B323" s="1" t="s">
        <v>651</v>
      </c>
      <c r="C323" s="4">
        <v>0</v>
      </c>
      <c r="D323" s="4">
        <v>0</v>
      </c>
      <c r="E323" s="4">
        <v>0</v>
      </c>
      <c r="F323" s="4">
        <v>100</v>
      </c>
      <c r="G323" s="4" t="s">
        <v>652</v>
      </c>
      <c r="H323" s="4">
        <v>25</v>
      </c>
      <c r="I323" s="4">
        <v>25</v>
      </c>
      <c r="J323" s="4">
        <v>0</v>
      </c>
      <c r="K323" s="4">
        <v>50</v>
      </c>
      <c r="L323" s="2" t="str" cm="1">
        <f t="array" ref="L323">_xlfn.TEXTJOIN(", ", TRUE, IF(C323:F323=MAX(C323:F323), $C$1:$F$1, ""))</f>
        <v>Q_Symptom</v>
      </c>
      <c r="M323" s="2" t="str" cm="1">
        <f t="array" ref="M323">_xlfn.TEXTJOIN(", ", TRUE, IF(H323:K323=MAX(H323:K323), $H$1:$K$1, ""))</f>
        <v>A_Symptom</v>
      </c>
    </row>
    <row r="324" spans="1:13">
      <c r="A324" s="1">
        <v>2137</v>
      </c>
      <c r="B324" s="1" t="s">
        <v>653</v>
      </c>
      <c r="C324" s="4">
        <v>0</v>
      </c>
      <c r="D324" s="4">
        <v>0</v>
      </c>
      <c r="E324" s="4">
        <v>0</v>
      </c>
      <c r="F324" s="4">
        <v>100</v>
      </c>
      <c r="G324" s="4" t="s">
        <v>654</v>
      </c>
      <c r="H324" s="4">
        <v>28.571428571428498</v>
      </c>
      <c r="I324" s="4">
        <v>14.285714285714199</v>
      </c>
      <c r="J324" s="4">
        <v>0</v>
      </c>
      <c r="K324" s="4">
        <v>57.142857142857103</v>
      </c>
      <c r="L324" s="2" t="str" cm="1">
        <f t="array" ref="L324">_xlfn.TEXTJOIN(", ", TRUE, IF(C324:F324=MAX(C324:F324), $C$1:$F$1, ""))</f>
        <v>Q_Symptom</v>
      </c>
      <c r="M324" s="2" t="str" cm="1">
        <f t="array" ref="M324">_xlfn.TEXTJOIN(", ", TRUE, IF(H324:K324=MAX(H324:K324), $H$1:$K$1, ""))</f>
        <v>A_Symptom</v>
      </c>
    </row>
    <row r="325" spans="1:13">
      <c r="A325" s="1">
        <v>1674</v>
      </c>
      <c r="B325" s="1" t="s">
        <v>655</v>
      </c>
      <c r="C325" s="4">
        <v>0</v>
      </c>
      <c r="D325" s="4">
        <v>0</v>
      </c>
      <c r="E325" s="4">
        <v>0</v>
      </c>
      <c r="F325" s="4">
        <v>100</v>
      </c>
      <c r="G325" s="4" t="s">
        <v>656</v>
      </c>
      <c r="H325" s="4">
        <v>100</v>
      </c>
      <c r="I325" s="4">
        <v>0</v>
      </c>
      <c r="J325" s="4">
        <v>0</v>
      </c>
      <c r="K325" s="4">
        <v>0</v>
      </c>
      <c r="L325" s="2" t="str" cm="1">
        <f t="array" ref="L325">_xlfn.TEXTJOIN(", ", TRUE, IF(C325:F325=MAX(C325:F325), $C$1:$F$1, ""))</f>
        <v>Q_Symptom</v>
      </c>
      <c r="M325" s="2" t="str" cm="1">
        <f t="array" ref="M325">_xlfn.TEXTJOIN(", ", TRUE, IF(H325:K325=MAX(H325:K325), $H$1:$K$1, ""))</f>
        <v>A_Disease</v>
      </c>
    </row>
    <row r="326" spans="1:13">
      <c r="A326" s="1">
        <v>2574</v>
      </c>
      <c r="B326" s="1" t="s">
        <v>657</v>
      </c>
      <c r="C326" s="4">
        <v>0</v>
      </c>
      <c r="D326" s="4">
        <v>0</v>
      </c>
      <c r="E326" s="4">
        <v>0</v>
      </c>
      <c r="F326" s="4">
        <v>100</v>
      </c>
      <c r="G326" s="4" t="s">
        <v>658</v>
      </c>
      <c r="H326" s="4">
        <v>0</v>
      </c>
      <c r="I326" s="4">
        <v>0</v>
      </c>
      <c r="J326" s="4">
        <v>0</v>
      </c>
      <c r="K326" s="4">
        <v>100</v>
      </c>
      <c r="L326" s="2" t="str" cm="1">
        <f t="array" ref="L326">_xlfn.TEXTJOIN(", ", TRUE, IF(C326:F326=MAX(C326:F326), $C$1:$F$1, ""))</f>
        <v>Q_Symptom</v>
      </c>
      <c r="M326" s="2" t="str" cm="1">
        <f t="array" ref="M326">_xlfn.TEXTJOIN(", ", TRUE, IF(H326:K326=MAX(H326:K326), $H$1:$K$1, ""))</f>
        <v>A_Symptom</v>
      </c>
    </row>
    <row r="327" spans="1:13">
      <c r="A327" s="1">
        <v>1956</v>
      </c>
      <c r="B327" s="1" t="s">
        <v>659</v>
      </c>
      <c r="C327" s="4">
        <v>0</v>
      </c>
      <c r="D327" s="4">
        <v>0</v>
      </c>
      <c r="E327" s="4">
        <v>0</v>
      </c>
      <c r="F327" s="4">
        <v>100</v>
      </c>
      <c r="G327" s="4" t="s">
        <v>660</v>
      </c>
      <c r="H327" s="4">
        <v>33.3333333333333</v>
      </c>
      <c r="I327" s="4">
        <v>0</v>
      </c>
      <c r="J327" s="4">
        <v>0</v>
      </c>
      <c r="K327" s="4">
        <v>66.6666666666666</v>
      </c>
      <c r="L327" s="2" t="str" cm="1">
        <f t="array" ref="L327">_xlfn.TEXTJOIN(", ", TRUE, IF(C327:F327=MAX(C327:F327), $C$1:$F$1, ""))</f>
        <v>Q_Symptom</v>
      </c>
      <c r="M327" s="2" t="str" cm="1">
        <f t="array" ref="M327">_xlfn.TEXTJOIN(", ", TRUE, IF(H327:K327=MAX(H327:K327), $H$1:$K$1, ""))</f>
        <v>A_Symptom</v>
      </c>
    </row>
    <row r="328" spans="1:13">
      <c r="A328" s="1">
        <v>2176</v>
      </c>
      <c r="B328" s="1" t="s">
        <v>661</v>
      </c>
      <c r="C328" s="4">
        <v>0</v>
      </c>
      <c r="D328" s="4">
        <v>33.3333333333333</v>
      </c>
      <c r="E328" s="4">
        <v>0</v>
      </c>
      <c r="F328" s="4">
        <v>66.6666666666666</v>
      </c>
      <c r="G328" s="4" t="s">
        <v>662</v>
      </c>
      <c r="H328" s="4">
        <v>25</v>
      </c>
      <c r="I328" s="4">
        <v>0</v>
      </c>
      <c r="J328" s="4">
        <v>25</v>
      </c>
      <c r="K328" s="4">
        <v>50</v>
      </c>
      <c r="L328" s="2" t="str" cm="1">
        <f t="array" ref="L328">_xlfn.TEXTJOIN(", ", TRUE, IF(C328:F328=MAX(C328:F328), $C$1:$F$1, ""))</f>
        <v>Q_Symptom</v>
      </c>
      <c r="M328" s="2" t="str" cm="1">
        <f t="array" ref="M328">_xlfn.TEXTJOIN(", ", TRUE, IF(H328:K328=MAX(H328:K328), $H$1:$K$1, ""))</f>
        <v>A_Symptom</v>
      </c>
    </row>
    <row r="329" spans="1:13">
      <c r="A329" s="1">
        <v>3243</v>
      </c>
      <c r="B329" s="1" t="s">
        <v>663</v>
      </c>
      <c r="C329" s="4">
        <v>0</v>
      </c>
      <c r="D329" s="4">
        <v>0</v>
      </c>
      <c r="E329" s="4">
        <v>0</v>
      </c>
      <c r="F329" s="4">
        <v>100</v>
      </c>
      <c r="G329" s="4" t="s">
        <v>664</v>
      </c>
      <c r="H329" s="4">
        <v>0</v>
      </c>
      <c r="I329" s="4">
        <v>0</v>
      </c>
      <c r="J329" s="4">
        <v>0</v>
      </c>
      <c r="K329" s="4">
        <v>100</v>
      </c>
      <c r="L329" s="2" t="str" cm="1">
        <f t="array" ref="L329">_xlfn.TEXTJOIN(", ", TRUE, IF(C329:F329=MAX(C329:F329), $C$1:$F$1, ""))</f>
        <v>Q_Symptom</v>
      </c>
      <c r="M329" s="2" t="str" cm="1">
        <f t="array" ref="M329">_xlfn.TEXTJOIN(", ", TRUE, IF(H329:K329=MAX(H329:K329), $H$1:$K$1, ""))</f>
        <v>A_Symptom</v>
      </c>
    </row>
    <row r="330" spans="1:13">
      <c r="A330" s="1">
        <v>1073</v>
      </c>
      <c r="B330" s="1" t="s">
        <v>665</v>
      </c>
      <c r="C330" s="4">
        <v>100</v>
      </c>
      <c r="D330" s="4">
        <v>0</v>
      </c>
      <c r="E330" s="4">
        <v>0</v>
      </c>
      <c r="F330" s="4">
        <v>0</v>
      </c>
      <c r="G330" s="4" t="s">
        <v>666</v>
      </c>
      <c r="H330" s="4">
        <v>25</v>
      </c>
      <c r="I330" s="4">
        <v>0</v>
      </c>
      <c r="J330" s="4">
        <v>50</v>
      </c>
      <c r="K330" s="4">
        <v>25</v>
      </c>
      <c r="L330" s="2" t="str" cm="1">
        <f t="array" ref="L330">_xlfn.TEXTJOIN(", ", TRUE, IF(C330:F330=MAX(C330:F330), $C$1:$F$1, ""))</f>
        <v>Q_Disease</v>
      </c>
      <c r="M330" s="2" t="str" cm="1">
        <f t="array" ref="M330">_xlfn.TEXTJOIN(", ", TRUE, IF(H330:K330=MAX(H330:K330), $H$1:$K$1, ""))</f>
        <v>A_Medication</v>
      </c>
    </row>
    <row r="331" spans="1:13">
      <c r="A331" s="1">
        <v>5288</v>
      </c>
      <c r="B331" s="1" t="s">
        <v>667</v>
      </c>
      <c r="C331" s="4">
        <v>0</v>
      </c>
      <c r="D331" s="4">
        <v>0</v>
      </c>
      <c r="E331" s="4">
        <v>0</v>
      </c>
      <c r="F331" s="4">
        <v>100</v>
      </c>
      <c r="G331" s="4" t="s">
        <v>668</v>
      </c>
      <c r="H331" s="4">
        <v>16.6666666666666</v>
      </c>
      <c r="I331" s="4">
        <v>0</v>
      </c>
      <c r="J331" s="4">
        <v>50</v>
      </c>
      <c r="K331" s="4">
        <v>33.3333333333333</v>
      </c>
      <c r="L331" s="2" t="str" cm="1">
        <f t="array" ref="L331">_xlfn.TEXTJOIN(", ", TRUE, IF(C331:F331=MAX(C331:F331), $C$1:$F$1, ""))</f>
        <v>Q_Symptom</v>
      </c>
      <c r="M331" s="2" t="str" cm="1">
        <f t="array" ref="M331">_xlfn.TEXTJOIN(", ", TRUE, IF(H331:K331=MAX(H331:K331), $H$1:$K$1, ""))</f>
        <v>A_Medication</v>
      </c>
    </row>
    <row r="332" spans="1:13">
      <c r="A332" s="1">
        <v>2458</v>
      </c>
      <c r="B332" s="1" t="s">
        <v>669</v>
      </c>
      <c r="C332" s="4">
        <v>0</v>
      </c>
      <c r="D332" s="4">
        <v>0</v>
      </c>
      <c r="E332" s="4">
        <v>0</v>
      </c>
      <c r="F332" s="4">
        <v>100</v>
      </c>
      <c r="G332" s="4" t="s">
        <v>670</v>
      </c>
      <c r="H332" s="4">
        <v>33.3333333333333</v>
      </c>
      <c r="I332" s="4">
        <v>0</v>
      </c>
      <c r="J332" s="4">
        <v>0</v>
      </c>
      <c r="K332" s="4">
        <v>66.6666666666666</v>
      </c>
      <c r="L332" s="2" t="str" cm="1">
        <f t="array" ref="L332">_xlfn.TEXTJOIN(", ", TRUE, IF(C332:F332=MAX(C332:F332), $C$1:$F$1, ""))</f>
        <v>Q_Symptom</v>
      </c>
      <c r="M332" s="2" t="str" cm="1">
        <f t="array" ref="M332">_xlfn.TEXTJOIN(", ", TRUE, IF(H332:K332=MAX(H332:K332), $H$1:$K$1, ""))</f>
        <v>A_Symptom</v>
      </c>
    </row>
    <row r="333" spans="1:13">
      <c r="A333" s="1">
        <v>3746</v>
      </c>
      <c r="B333" s="1" t="s">
        <v>671</v>
      </c>
      <c r="C333" s="4">
        <v>0</v>
      </c>
      <c r="D333" s="4">
        <v>0</v>
      </c>
      <c r="E333" s="4">
        <v>0</v>
      </c>
      <c r="F333" s="4">
        <v>100</v>
      </c>
      <c r="G333" s="4" t="s">
        <v>672</v>
      </c>
      <c r="H333" s="4">
        <v>0</v>
      </c>
      <c r="I333" s="4">
        <v>0</v>
      </c>
      <c r="J333" s="4">
        <v>0</v>
      </c>
      <c r="K333" s="4">
        <v>100</v>
      </c>
      <c r="L333" s="2" t="str" cm="1">
        <f t="array" ref="L333">_xlfn.TEXTJOIN(", ", TRUE, IF(C333:F333=MAX(C333:F333), $C$1:$F$1, ""))</f>
        <v>Q_Symptom</v>
      </c>
      <c r="M333" s="2" t="str" cm="1">
        <f t="array" ref="M333">_xlfn.TEXTJOIN(", ", TRUE, IF(H333:K333=MAX(H333:K333), $H$1:$K$1, ""))</f>
        <v>A_Symptom</v>
      </c>
    </row>
    <row r="334" spans="1:13">
      <c r="A334" s="1">
        <v>2591</v>
      </c>
      <c r="B334" s="1" t="s">
        <v>673</v>
      </c>
      <c r="C334" s="4">
        <v>0</v>
      </c>
      <c r="D334" s="4">
        <v>0</v>
      </c>
      <c r="E334" s="4">
        <v>0</v>
      </c>
      <c r="F334" s="4">
        <v>100</v>
      </c>
      <c r="G334" s="4" t="s">
        <v>674</v>
      </c>
      <c r="H334" s="4">
        <v>25</v>
      </c>
      <c r="I334" s="4">
        <v>25</v>
      </c>
      <c r="J334" s="4">
        <v>0</v>
      </c>
      <c r="K334" s="4">
        <v>50</v>
      </c>
      <c r="L334" s="2" t="str" cm="1">
        <f t="array" ref="L334">_xlfn.TEXTJOIN(", ", TRUE, IF(C334:F334=MAX(C334:F334), $C$1:$F$1, ""))</f>
        <v>Q_Symptom</v>
      </c>
      <c r="M334" s="2" t="str" cm="1">
        <f t="array" ref="M334">_xlfn.TEXTJOIN(", ", TRUE, IF(H334:K334=MAX(H334:K334), $H$1:$K$1, ""))</f>
        <v>A_Symptom</v>
      </c>
    </row>
    <row r="335" spans="1:13">
      <c r="A335" s="1">
        <v>595</v>
      </c>
      <c r="B335" s="1" t="s">
        <v>675</v>
      </c>
      <c r="C335" s="4">
        <v>0</v>
      </c>
      <c r="D335" s="4">
        <v>20</v>
      </c>
      <c r="E335" s="4">
        <v>0</v>
      </c>
      <c r="F335" s="4">
        <v>80</v>
      </c>
      <c r="G335" s="4" t="s">
        <v>676</v>
      </c>
      <c r="H335" s="4">
        <v>0</v>
      </c>
      <c r="I335" s="4">
        <v>100</v>
      </c>
      <c r="J335" s="4">
        <v>0</v>
      </c>
      <c r="K335" s="4">
        <v>0</v>
      </c>
      <c r="L335" s="2" t="str" cm="1">
        <f t="array" ref="L335">_xlfn.TEXTJOIN(", ", TRUE, IF(C335:F335=MAX(C335:F335), $C$1:$F$1, ""))</f>
        <v>Q_Symptom</v>
      </c>
      <c r="M335" s="2" t="str" cm="1">
        <f t="array" ref="M335">_xlfn.TEXTJOIN(", ", TRUE, IF(H335:K335=MAX(H335:K335), $H$1:$K$1, ""))</f>
        <v>A_Medical_Test</v>
      </c>
    </row>
    <row r="336" spans="1:13">
      <c r="A336" s="1">
        <v>77</v>
      </c>
      <c r="B336" s="1" t="s">
        <v>677</v>
      </c>
      <c r="C336" s="4">
        <v>33.3333333333333</v>
      </c>
      <c r="D336" s="4">
        <v>0</v>
      </c>
      <c r="E336" s="4">
        <v>0</v>
      </c>
      <c r="F336" s="4">
        <v>66.6666666666666</v>
      </c>
      <c r="G336" s="4" t="s">
        <v>678</v>
      </c>
      <c r="H336" s="4">
        <v>0</v>
      </c>
      <c r="I336" s="4">
        <v>87.5</v>
      </c>
      <c r="J336" s="4">
        <v>0</v>
      </c>
      <c r="K336" s="4">
        <v>12.5</v>
      </c>
      <c r="L336" s="2" t="str" cm="1">
        <f t="array" ref="L336">_xlfn.TEXTJOIN(", ", TRUE, IF(C336:F336=MAX(C336:F336), $C$1:$F$1, ""))</f>
        <v>Q_Symptom</v>
      </c>
      <c r="M336" s="2" t="str" cm="1">
        <f t="array" ref="M336">_xlfn.TEXTJOIN(", ", TRUE, IF(H336:K336=MAX(H336:K336), $H$1:$K$1, ""))</f>
        <v>A_Medical_Test</v>
      </c>
    </row>
    <row r="337" spans="1:13">
      <c r="A337" s="1">
        <v>3755</v>
      </c>
      <c r="B337" s="1" t="s">
        <v>679</v>
      </c>
      <c r="C337" s="4">
        <v>0</v>
      </c>
      <c r="D337" s="4">
        <v>0</v>
      </c>
      <c r="E337" s="4">
        <v>0</v>
      </c>
      <c r="F337" s="4">
        <v>100</v>
      </c>
      <c r="G337" s="4" t="s">
        <v>680</v>
      </c>
      <c r="H337" s="4">
        <v>16.6666666666666</v>
      </c>
      <c r="I337" s="4">
        <v>0</v>
      </c>
      <c r="J337" s="4">
        <v>0</v>
      </c>
      <c r="K337" s="4">
        <v>83.3333333333333</v>
      </c>
      <c r="L337" s="2" t="str" cm="1">
        <f t="array" ref="L337">_xlfn.TEXTJOIN(", ", TRUE, IF(C337:F337=MAX(C337:F337), $C$1:$F$1, ""))</f>
        <v>Q_Symptom</v>
      </c>
      <c r="M337" s="2" t="str" cm="1">
        <f t="array" ref="M337">_xlfn.TEXTJOIN(", ", TRUE, IF(H337:K337=MAX(H337:K337), $H$1:$K$1, ""))</f>
        <v>A_Symptom</v>
      </c>
    </row>
    <row r="338" spans="1:13">
      <c r="A338" s="1">
        <v>5089</v>
      </c>
      <c r="B338" s="1" t="s">
        <v>681</v>
      </c>
      <c r="C338" s="4">
        <v>0</v>
      </c>
      <c r="D338" s="4">
        <v>0</v>
      </c>
      <c r="E338" s="4">
        <v>0</v>
      </c>
      <c r="F338" s="4">
        <v>100</v>
      </c>
      <c r="G338" s="4" t="s">
        <v>682</v>
      </c>
      <c r="H338" s="4">
        <v>25</v>
      </c>
      <c r="I338" s="4">
        <v>0</v>
      </c>
      <c r="J338" s="4">
        <v>25</v>
      </c>
      <c r="K338" s="4">
        <v>50</v>
      </c>
      <c r="L338" s="2" t="str" cm="1">
        <f t="array" ref="L338">_xlfn.TEXTJOIN(", ", TRUE, IF(C338:F338=MAX(C338:F338), $C$1:$F$1, ""))</f>
        <v>Q_Symptom</v>
      </c>
      <c r="M338" s="2" t="str" cm="1">
        <f t="array" ref="M338">_xlfn.TEXTJOIN(", ", TRUE, IF(H338:K338=MAX(H338:K338), $H$1:$K$1, ""))</f>
        <v>A_Symptom</v>
      </c>
    </row>
    <row r="339" spans="1:13">
      <c r="A339" s="1">
        <v>4613</v>
      </c>
      <c r="B339" s="1" t="s">
        <v>683</v>
      </c>
      <c r="C339" s="4">
        <v>0</v>
      </c>
      <c r="D339" s="4">
        <v>0</v>
      </c>
      <c r="E339" s="4">
        <v>0</v>
      </c>
      <c r="F339" s="4">
        <v>100</v>
      </c>
      <c r="G339" s="4" t="s">
        <v>684</v>
      </c>
      <c r="H339" s="4">
        <v>0</v>
      </c>
      <c r="I339" s="4">
        <v>0</v>
      </c>
      <c r="J339" s="4">
        <v>0</v>
      </c>
      <c r="K339" s="4">
        <v>100</v>
      </c>
      <c r="L339" s="2" t="str" cm="1">
        <f t="array" ref="L339">_xlfn.TEXTJOIN(", ", TRUE, IF(C339:F339=MAX(C339:F339), $C$1:$F$1, ""))</f>
        <v>Q_Symptom</v>
      </c>
      <c r="M339" s="2" t="str" cm="1">
        <f t="array" ref="M339">_xlfn.TEXTJOIN(", ", TRUE, IF(H339:K339=MAX(H339:K339), $H$1:$K$1, ""))</f>
        <v>A_Symptom</v>
      </c>
    </row>
    <row r="340" spans="1:13">
      <c r="A340" s="1">
        <v>820</v>
      </c>
      <c r="B340" s="1" t="s">
        <v>685</v>
      </c>
      <c r="C340" s="4">
        <v>33.3333333333333</v>
      </c>
      <c r="D340" s="4">
        <v>0</v>
      </c>
      <c r="E340" s="4">
        <v>33.3333333333333</v>
      </c>
      <c r="F340" s="4">
        <v>33.3333333333333</v>
      </c>
      <c r="G340" s="4" t="s">
        <v>686</v>
      </c>
      <c r="H340" s="4">
        <v>6.6666666666666599</v>
      </c>
      <c r="I340" s="4">
        <v>0</v>
      </c>
      <c r="J340" s="4">
        <v>93.3333333333333</v>
      </c>
      <c r="K340" s="4">
        <v>0</v>
      </c>
      <c r="L340" s="2" t="str" cm="1">
        <f t="array" ref="L340">_xlfn.TEXTJOIN(", ", TRUE, IF(C340:F340=MAX(C340:F340), $C$1:$F$1, ""))</f>
        <v>Q_Disease, Q_Medication, Q_Symptom</v>
      </c>
      <c r="M340" s="2" t="str" cm="1">
        <f t="array" ref="M340">_xlfn.TEXTJOIN(", ", TRUE, IF(H340:K340=MAX(H340:K340), $H$1:$K$1, ""))</f>
        <v>A_Medication</v>
      </c>
    </row>
    <row r="341" spans="1:13">
      <c r="A341" s="1">
        <v>601</v>
      </c>
      <c r="B341" s="1" t="s">
        <v>687</v>
      </c>
      <c r="C341" s="4">
        <v>33.3333333333333</v>
      </c>
      <c r="D341" s="4">
        <v>33.3333333333333</v>
      </c>
      <c r="E341" s="4">
        <v>0</v>
      </c>
      <c r="F341" s="4">
        <v>33.3333333333333</v>
      </c>
      <c r="G341" s="4" t="s">
        <v>688</v>
      </c>
      <c r="H341" s="4">
        <v>10</v>
      </c>
      <c r="I341" s="4">
        <v>90</v>
      </c>
      <c r="J341" s="4">
        <v>0</v>
      </c>
      <c r="K341" s="4">
        <v>0</v>
      </c>
      <c r="L341" s="2" t="str" cm="1">
        <f t="array" ref="L341">_xlfn.TEXTJOIN(", ", TRUE, IF(C341:F341=MAX(C341:F341), $C$1:$F$1, ""))</f>
        <v>Q_Disease, Q_Medical_Test, Q_Symptom</v>
      </c>
      <c r="M341" s="2" t="str" cm="1">
        <f t="array" ref="M341">_xlfn.TEXTJOIN(", ", TRUE, IF(H341:K341=MAX(H341:K341), $H$1:$K$1, ""))</f>
        <v>A_Medical_Test</v>
      </c>
    </row>
    <row r="342" spans="1:13">
      <c r="A342" s="1">
        <v>4405</v>
      </c>
      <c r="B342" s="1" t="s">
        <v>689</v>
      </c>
      <c r="C342" s="4">
        <v>0</v>
      </c>
      <c r="D342" s="4">
        <v>0</v>
      </c>
      <c r="E342" s="4">
        <v>0</v>
      </c>
      <c r="F342" s="4">
        <v>100</v>
      </c>
      <c r="G342" s="4" t="s">
        <v>690</v>
      </c>
      <c r="H342" s="4">
        <v>20</v>
      </c>
      <c r="I342" s="4">
        <v>0</v>
      </c>
      <c r="J342" s="4">
        <v>0</v>
      </c>
      <c r="K342" s="4">
        <v>80</v>
      </c>
      <c r="L342" s="2" t="str" cm="1">
        <f t="array" ref="L342">_xlfn.TEXTJOIN(", ", TRUE, IF(C342:F342=MAX(C342:F342), $C$1:$F$1, ""))</f>
        <v>Q_Symptom</v>
      </c>
      <c r="M342" s="2" t="str" cm="1">
        <f t="array" ref="M342">_xlfn.TEXTJOIN(", ", TRUE, IF(H342:K342=MAX(H342:K342), $H$1:$K$1, ""))</f>
        <v>A_Symptom</v>
      </c>
    </row>
    <row r="343" spans="1:13">
      <c r="A343" s="1">
        <v>1747</v>
      </c>
      <c r="B343" s="1" t="s">
        <v>691</v>
      </c>
      <c r="C343" s="4">
        <v>0</v>
      </c>
      <c r="D343" s="4">
        <v>0</v>
      </c>
      <c r="E343" s="4">
        <v>0</v>
      </c>
      <c r="F343" s="4">
        <v>100</v>
      </c>
      <c r="G343" s="4" t="s">
        <v>692</v>
      </c>
      <c r="H343" s="4">
        <v>14.285714285714199</v>
      </c>
      <c r="I343" s="4">
        <v>14.285714285714199</v>
      </c>
      <c r="J343" s="4">
        <v>0</v>
      </c>
      <c r="K343" s="4">
        <v>71.428571428571402</v>
      </c>
      <c r="L343" s="2" t="str" cm="1">
        <f t="array" ref="L343">_xlfn.TEXTJOIN(", ", TRUE, IF(C343:F343=MAX(C343:F343), $C$1:$F$1, ""))</f>
        <v>Q_Symptom</v>
      </c>
      <c r="M343" s="2" t="str" cm="1">
        <f t="array" ref="M343">_xlfn.TEXTJOIN(", ", TRUE, IF(H343:K343=MAX(H343:K343), $H$1:$K$1, ""))</f>
        <v>A_Symptom</v>
      </c>
    </row>
    <row r="344" spans="1:13">
      <c r="A344" s="1">
        <v>4145</v>
      </c>
      <c r="B344" s="1" t="s">
        <v>693</v>
      </c>
      <c r="C344" s="4">
        <v>0</v>
      </c>
      <c r="D344" s="4">
        <v>0</v>
      </c>
      <c r="E344" s="4">
        <v>0</v>
      </c>
      <c r="F344" s="4">
        <v>100</v>
      </c>
      <c r="G344" s="4" t="s">
        <v>694</v>
      </c>
      <c r="H344" s="4">
        <v>14.285714285714199</v>
      </c>
      <c r="I344" s="4">
        <v>0</v>
      </c>
      <c r="J344" s="4">
        <v>0</v>
      </c>
      <c r="K344" s="4">
        <v>85.714285714285694</v>
      </c>
      <c r="L344" s="2" t="str" cm="1">
        <f t="array" ref="L344">_xlfn.TEXTJOIN(", ", TRUE, IF(C344:F344=MAX(C344:F344), $C$1:$F$1, ""))</f>
        <v>Q_Symptom</v>
      </c>
      <c r="M344" s="2" t="str" cm="1">
        <f t="array" ref="M344">_xlfn.TEXTJOIN(", ", TRUE, IF(H344:K344=MAX(H344:K344), $H$1:$K$1, ""))</f>
        <v>A_Symptom</v>
      </c>
    </row>
    <row r="345" spans="1:13">
      <c r="A345" s="1">
        <v>1086</v>
      </c>
      <c r="B345" s="1" t="s">
        <v>695</v>
      </c>
      <c r="C345" s="4">
        <v>0</v>
      </c>
      <c r="D345" s="4">
        <v>0</v>
      </c>
      <c r="E345" s="4">
        <v>50</v>
      </c>
      <c r="F345" s="4">
        <v>50</v>
      </c>
      <c r="G345" s="4" t="s">
        <v>696</v>
      </c>
      <c r="H345" s="4">
        <v>0</v>
      </c>
      <c r="I345" s="4">
        <v>0</v>
      </c>
      <c r="J345" s="4">
        <v>92.307692307692307</v>
      </c>
      <c r="K345" s="4">
        <v>7.6923076923076898</v>
      </c>
      <c r="L345" s="2" t="str" cm="1">
        <f t="array" ref="L345">_xlfn.TEXTJOIN(", ", TRUE, IF(C345:F345=MAX(C345:F345), $C$1:$F$1, ""))</f>
        <v>Q_Medication, Q_Symptom</v>
      </c>
      <c r="M345" s="2" t="str" cm="1">
        <f t="array" ref="M345">_xlfn.TEXTJOIN(", ", TRUE, IF(H345:K345=MAX(H345:K345), $H$1:$K$1, ""))</f>
        <v>A_Medication</v>
      </c>
    </row>
    <row r="346" spans="1:13">
      <c r="A346" s="1">
        <v>2860</v>
      </c>
      <c r="B346" s="1" t="s">
        <v>697</v>
      </c>
      <c r="C346" s="4">
        <v>0</v>
      </c>
      <c r="D346" s="4">
        <v>0</v>
      </c>
      <c r="E346" s="4">
        <v>0</v>
      </c>
      <c r="F346" s="4">
        <v>100</v>
      </c>
      <c r="G346" s="4" t="s">
        <v>698</v>
      </c>
      <c r="H346" s="4">
        <v>0</v>
      </c>
      <c r="I346" s="4">
        <v>0</v>
      </c>
      <c r="J346" s="4">
        <v>0</v>
      </c>
      <c r="K346" s="4">
        <v>100</v>
      </c>
      <c r="L346" s="2" t="str" cm="1">
        <f t="array" ref="L346">_xlfn.TEXTJOIN(", ", TRUE, IF(C346:F346=MAX(C346:F346), $C$1:$F$1, ""))</f>
        <v>Q_Symptom</v>
      </c>
      <c r="M346" s="2" t="str" cm="1">
        <f t="array" ref="M346">_xlfn.TEXTJOIN(", ", TRUE, IF(H346:K346=MAX(H346:K346), $H$1:$K$1, ""))</f>
        <v>A_Symptom</v>
      </c>
    </row>
    <row r="347" spans="1:13">
      <c r="A347" s="1">
        <v>564</v>
      </c>
      <c r="B347" s="1" t="s">
        <v>699</v>
      </c>
      <c r="C347" s="4">
        <v>20</v>
      </c>
      <c r="D347" s="4">
        <v>0</v>
      </c>
      <c r="E347" s="4">
        <v>0</v>
      </c>
      <c r="F347" s="4">
        <v>80</v>
      </c>
      <c r="G347" s="4" t="s">
        <v>700</v>
      </c>
      <c r="H347" s="4">
        <v>0</v>
      </c>
      <c r="I347" s="4">
        <v>100</v>
      </c>
      <c r="J347" s="4">
        <v>0</v>
      </c>
      <c r="K347" s="4">
        <v>0</v>
      </c>
      <c r="L347" s="2" t="str" cm="1">
        <f t="array" ref="L347">_xlfn.TEXTJOIN(", ", TRUE, IF(C347:F347=MAX(C347:F347), $C$1:$F$1, ""))</f>
        <v>Q_Symptom</v>
      </c>
      <c r="M347" s="2" t="str" cm="1">
        <f t="array" ref="M347">_xlfn.TEXTJOIN(", ", TRUE, IF(H347:K347=MAX(H347:K347), $H$1:$K$1, ""))</f>
        <v>A_Medical_Test</v>
      </c>
    </row>
    <row r="348" spans="1:13">
      <c r="A348" s="1">
        <v>2002</v>
      </c>
      <c r="B348" s="1" t="s">
        <v>701</v>
      </c>
      <c r="C348" s="4">
        <v>0</v>
      </c>
      <c r="D348" s="4">
        <v>0</v>
      </c>
      <c r="E348" s="4">
        <v>0</v>
      </c>
      <c r="F348" s="4">
        <v>100</v>
      </c>
      <c r="G348" s="4" t="s">
        <v>702</v>
      </c>
      <c r="H348" s="4">
        <v>100</v>
      </c>
      <c r="I348" s="4">
        <v>0</v>
      </c>
      <c r="J348" s="4">
        <v>0</v>
      </c>
      <c r="K348" s="4">
        <v>0</v>
      </c>
      <c r="L348" s="2" t="str" cm="1">
        <f t="array" ref="L348">_xlfn.TEXTJOIN(", ", TRUE, IF(C348:F348=MAX(C348:F348), $C$1:$F$1, ""))</f>
        <v>Q_Symptom</v>
      </c>
      <c r="M348" s="2" t="str" cm="1">
        <f t="array" ref="M348">_xlfn.TEXTJOIN(", ", TRUE, IF(H348:K348=MAX(H348:K348), $H$1:$K$1, ""))</f>
        <v>A_Disease</v>
      </c>
    </row>
    <row r="349" spans="1:13">
      <c r="A349" s="1">
        <v>3028</v>
      </c>
      <c r="B349" s="1" t="s">
        <v>703</v>
      </c>
      <c r="C349" s="4">
        <v>0</v>
      </c>
      <c r="D349" s="4">
        <v>0</v>
      </c>
      <c r="E349" s="4">
        <v>0</v>
      </c>
      <c r="F349" s="4">
        <v>100</v>
      </c>
      <c r="G349" s="4" t="s">
        <v>704</v>
      </c>
      <c r="H349" s="4">
        <v>0</v>
      </c>
      <c r="I349" s="4">
        <v>0</v>
      </c>
      <c r="J349" s="4">
        <v>0</v>
      </c>
      <c r="K349" s="4">
        <v>100</v>
      </c>
      <c r="L349" s="2" t="str" cm="1">
        <f t="array" ref="L349">_xlfn.TEXTJOIN(", ", TRUE, IF(C349:F349=MAX(C349:F349), $C$1:$F$1, ""))</f>
        <v>Q_Symptom</v>
      </c>
      <c r="M349" s="2" t="str" cm="1">
        <f t="array" ref="M349">_xlfn.TEXTJOIN(", ", TRUE, IF(H349:K349=MAX(H349:K349), $H$1:$K$1, ""))</f>
        <v>A_Symptom</v>
      </c>
    </row>
    <row r="350" spans="1:13">
      <c r="A350" s="1">
        <v>2335</v>
      </c>
      <c r="B350" s="1" t="s">
        <v>705</v>
      </c>
      <c r="C350" s="4">
        <v>0</v>
      </c>
      <c r="D350" s="4">
        <v>0</v>
      </c>
      <c r="E350" s="4">
        <v>0</v>
      </c>
      <c r="F350" s="4">
        <v>100</v>
      </c>
      <c r="G350" s="4" t="s">
        <v>706</v>
      </c>
      <c r="H350" s="4">
        <v>11.1111111111111</v>
      </c>
      <c r="I350" s="4">
        <v>33.3333333333333</v>
      </c>
      <c r="J350" s="4">
        <v>0</v>
      </c>
      <c r="K350" s="4">
        <v>55.5555555555555</v>
      </c>
      <c r="L350" s="2" t="str" cm="1">
        <f t="array" ref="L350">_xlfn.TEXTJOIN(", ", TRUE, IF(C350:F350=MAX(C350:F350), $C$1:$F$1, ""))</f>
        <v>Q_Symptom</v>
      </c>
      <c r="M350" s="2" t="str" cm="1">
        <f t="array" ref="M350">_xlfn.TEXTJOIN(", ", TRUE, IF(H350:K350=MAX(H350:K350), $H$1:$K$1, ""))</f>
        <v>A_Symptom</v>
      </c>
    </row>
    <row r="351" spans="1:13">
      <c r="A351" s="1">
        <v>1293</v>
      </c>
      <c r="B351" s="1" t="s">
        <v>707</v>
      </c>
      <c r="C351" s="4">
        <v>0</v>
      </c>
      <c r="D351" s="4">
        <v>0</v>
      </c>
      <c r="E351" s="4">
        <v>50</v>
      </c>
      <c r="F351" s="4">
        <v>50</v>
      </c>
      <c r="G351" s="4" t="s">
        <v>708</v>
      </c>
      <c r="H351" s="4">
        <v>9.0909090909090899</v>
      </c>
      <c r="I351" s="4">
        <v>0</v>
      </c>
      <c r="J351" s="4">
        <v>90.909090909090907</v>
      </c>
      <c r="K351" s="4">
        <v>0</v>
      </c>
      <c r="L351" s="2" t="str" cm="1">
        <f t="array" ref="L351">_xlfn.TEXTJOIN(", ", TRUE, IF(C351:F351=MAX(C351:F351), $C$1:$F$1, ""))</f>
        <v>Q_Medication, Q_Symptom</v>
      </c>
      <c r="M351" s="2" t="str" cm="1">
        <f t="array" ref="M351">_xlfn.TEXTJOIN(", ", TRUE, IF(H351:K351=MAX(H351:K351), $H$1:$K$1, ""))</f>
        <v>A_Medication</v>
      </c>
    </row>
    <row r="352" spans="1:13">
      <c r="A352" s="1">
        <v>3590</v>
      </c>
      <c r="B352" s="1" t="s">
        <v>709</v>
      </c>
      <c r="C352" s="4">
        <v>0</v>
      </c>
      <c r="D352" s="4">
        <v>0</v>
      </c>
      <c r="E352" s="4">
        <v>0</v>
      </c>
      <c r="F352" s="4">
        <v>100</v>
      </c>
      <c r="G352" s="4" t="s">
        <v>710</v>
      </c>
      <c r="H352" s="4">
        <v>100</v>
      </c>
      <c r="I352" s="4">
        <v>0</v>
      </c>
      <c r="J352" s="4">
        <v>0</v>
      </c>
      <c r="K352" s="4">
        <v>0</v>
      </c>
      <c r="L352" s="2" t="str" cm="1">
        <f t="array" ref="L352">_xlfn.TEXTJOIN(", ", TRUE, IF(C352:F352=MAX(C352:F352), $C$1:$F$1, ""))</f>
        <v>Q_Symptom</v>
      </c>
      <c r="M352" s="2" t="str" cm="1">
        <f t="array" ref="M352">_xlfn.TEXTJOIN(", ", TRUE, IF(H352:K352=MAX(H352:K352), $H$1:$K$1, ""))</f>
        <v>A_Disease</v>
      </c>
    </row>
    <row r="353" spans="1:13">
      <c r="A353" s="1">
        <v>4451</v>
      </c>
      <c r="B353" s="1" t="s">
        <v>711</v>
      </c>
      <c r="C353" s="4">
        <v>0</v>
      </c>
      <c r="D353" s="4">
        <v>0</v>
      </c>
      <c r="E353" s="4">
        <v>0</v>
      </c>
      <c r="F353" s="4">
        <v>100</v>
      </c>
      <c r="G353" s="4" t="s">
        <v>712</v>
      </c>
      <c r="H353" s="4">
        <v>50</v>
      </c>
      <c r="I353" s="4">
        <v>0</v>
      </c>
      <c r="J353" s="4">
        <v>0</v>
      </c>
      <c r="K353" s="4">
        <v>50</v>
      </c>
      <c r="L353" s="2" t="str" cm="1">
        <f t="array" ref="L353">_xlfn.TEXTJOIN(", ", TRUE, IF(C353:F353=MAX(C353:F353), $C$1:$F$1, ""))</f>
        <v>Q_Symptom</v>
      </c>
      <c r="M353" s="2" t="str" cm="1">
        <f t="array" ref="M353">_xlfn.TEXTJOIN(", ", TRUE, IF(H353:K353=MAX(H353:K353), $H$1:$K$1, ""))</f>
        <v>A_Disease, A_Symptom</v>
      </c>
    </row>
    <row r="354" spans="1:13">
      <c r="A354" s="1">
        <v>2479</v>
      </c>
      <c r="B354" s="1" t="s">
        <v>713</v>
      </c>
      <c r="C354" s="4">
        <v>20</v>
      </c>
      <c r="D354" s="4">
        <v>0</v>
      </c>
      <c r="E354" s="4">
        <v>0</v>
      </c>
      <c r="F354" s="4">
        <v>80</v>
      </c>
      <c r="G354" s="4" t="s">
        <v>714</v>
      </c>
      <c r="H354" s="4">
        <v>0</v>
      </c>
      <c r="I354" s="4">
        <v>0</v>
      </c>
      <c r="J354" s="4">
        <v>66.6666666666666</v>
      </c>
      <c r="K354" s="4">
        <v>33.3333333333333</v>
      </c>
      <c r="L354" s="2" t="str" cm="1">
        <f t="array" ref="L354">_xlfn.TEXTJOIN(", ", TRUE, IF(C354:F354=MAX(C354:F354), $C$1:$F$1, ""))</f>
        <v>Q_Symptom</v>
      </c>
      <c r="M354" s="2" t="str" cm="1">
        <f t="array" ref="M354">_xlfn.TEXTJOIN(", ", TRUE, IF(H354:K354=MAX(H354:K354), $H$1:$K$1, ""))</f>
        <v>A_Medication</v>
      </c>
    </row>
    <row r="355" spans="1:13">
      <c r="A355" s="1">
        <v>5011</v>
      </c>
      <c r="B355" s="1" t="s">
        <v>715</v>
      </c>
      <c r="C355" s="4">
        <v>0</v>
      </c>
      <c r="D355" s="4">
        <v>0</v>
      </c>
      <c r="E355" s="4">
        <v>0</v>
      </c>
      <c r="F355" s="4">
        <v>100</v>
      </c>
      <c r="G355" s="4" t="s">
        <v>716</v>
      </c>
      <c r="H355" s="4">
        <v>0</v>
      </c>
      <c r="I355" s="4">
        <v>0</v>
      </c>
      <c r="J355" s="4">
        <v>0</v>
      </c>
      <c r="K355" s="4">
        <v>100</v>
      </c>
      <c r="L355" s="2" t="str" cm="1">
        <f t="array" ref="L355">_xlfn.TEXTJOIN(", ", TRUE, IF(C355:F355=MAX(C355:F355), $C$1:$F$1, ""))</f>
        <v>Q_Symptom</v>
      </c>
      <c r="M355" s="2" t="str" cm="1">
        <f t="array" ref="M355">_xlfn.TEXTJOIN(", ", TRUE, IF(H355:K355=MAX(H355:K355), $H$1:$K$1, ""))</f>
        <v>A_Symptom</v>
      </c>
    </row>
    <row r="356" spans="1:13">
      <c r="A356" s="1">
        <v>5358</v>
      </c>
      <c r="B356" s="1" t="s">
        <v>717</v>
      </c>
      <c r="C356" s="4">
        <v>0</v>
      </c>
      <c r="D356" s="4">
        <v>0</v>
      </c>
      <c r="E356" s="4">
        <v>0</v>
      </c>
      <c r="F356" s="4">
        <v>100</v>
      </c>
      <c r="G356" s="4" t="s">
        <v>718</v>
      </c>
      <c r="H356" s="4">
        <v>0</v>
      </c>
      <c r="I356" s="4">
        <v>12.5</v>
      </c>
      <c r="J356" s="4">
        <v>0</v>
      </c>
      <c r="K356" s="4">
        <v>87.5</v>
      </c>
      <c r="L356" s="2" t="str" cm="1">
        <f t="array" ref="L356">_xlfn.TEXTJOIN(", ", TRUE, IF(C356:F356=MAX(C356:F356), $C$1:$F$1, ""))</f>
        <v>Q_Symptom</v>
      </c>
      <c r="M356" s="2" t="str" cm="1">
        <f t="array" ref="M356">_xlfn.TEXTJOIN(", ", TRUE, IF(H356:K356=MAX(H356:K356), $H$1:$K$1, ""))</f>
        <v>A_Symptom</v>
      </c>
    </row>
    <row r="357" spans="1:13">
      <c r="A357" s="1">
        <v>65</v>
      </c>
      <c r="B357" s="1" t="s">
        <v>719</v>
      </c>
      <c r="C357" s="4">
        <v>0</v>
      </c>
      <c r="D357" s="4">
        <v>0</v>
      </c>
      <c r="E357" s="4">
        <v>0</v>
      </c>
      <c r="F357" s="4">
        <v>100</v>
      </c>
      <c r="G357" s="4" t="s">
        <v>720</v>
      </c>
      <c r="H357" s="4">
        <v>50</v>
      </c>
      <c r="I357" s="4">
        <v>50</v>
      </c>
      <c r="J357" s="4">
        <v>0</v>
      </c>
      <c r="K357" s="4">
        <v>0</v>
      </c>
      <c r="L357" s="2" t="str" cm="1">
        <f t="array" ref="L357">_xlfn.TEXTJOIN(", ", TRUE, IF(C357:F357=MAX(C357:F357), $C$1:$F$1, ""))</f>
        <v>Q_Symptom</v>
      </c>
      <c r="M357" s="2" t="str" cm="1">
        <f t="array" ref="M357">_xlfn.TEXTJOIN(", ", TRUE, IF(H357:K357=MAX(H357:K357), $H$1:$K$1, ""))</f>
        <v>A_Disease, A_Medical_Test</v>
      </c>
    </row>
    <row r="358" spans="1:13">
      <c r="A358" s="1">
        <v>4544</v>
      </c>
      <c r="B358" s="1" t="s">
        <v>721</v>
      </c>
      <c r="C358" s="4">
        <v>0</v>
      </c>
      <c r="D358" s="4">
        <v>0</v>
      </c>
      <c r="E358" s="4">
        <v>0</v>
      </c>
      <c r="F358" s="4">
        <v>100</v>
      </c>
      <c r="G358" s="4" t="s">
        <v>722</v>
      </c>
      <c r="H358" s="4">
        <v>16.6666666666666</v>
      </c>
      <c r="I358" s="4">
        <v>0</v>
      </c>
      <c r="J358" s="4">
        <v>0</v>
      </c>
      <c r="K358" s="4">
        <v>83.3333333333333</v>
      </c>
      <c r="L358" s="2" t="str" cm="1">
        <f t="array" ref="L358">_xlfn.TEXTJOIN(", ", TRUE, IF(C358:F358=MAX(C358:F358), $C$1:$F$1, ""))</f>
        <v>Q_Symptom</v>
      </c>
      <c r="M358" s="2" t="str" cm="1">
        <f t="array" ref="M358">_xlfn.TEXTJOIN(", ", TRUE, IF(H358:K358=MAX(H358:K358), $H$1:$K$1, ""))</f>
        <v>A_Symptom</v>
      </c>
    </row>
    <row r="359" spans="1:13">
      <c r="A359" s="1">
        <v>2453</v>
      </c>
      <c r="B359" s="1" t="s">
        <v>723</v>
      </c>
      <c r="C359" s="4">
        <v>0</v>
      </c>
      <c r="D359" s="4">
        <v>0</v>
      </c>
      <c r="E359" s="4">
        <v>0</v>
      </c>
      <c r="F359" s="4">
        <v>100</v>
      </c>
      <c r="G359" s="4" t="s">
        <v>724</v>
      </c>
      <c r="H359" s="4">
        <v>0</v>
      </c>
      <c r="I359" s="4">
        <v>0</v>
      </c>
      <c r="J359" s="4">
        <v>0</v>
      </c>
      <c r="K359" s="4">
        <v>100</v>
      </c>
      <c r="L359" s="2" t="str" cm="1">
        <f t="array" ref="L359">_xlfn.TEXTJOIN(", ", TRUE, IF(C359:F359=MAX(C359:F359), $C$1:$F$1, ""))</f>
        <v>Q_Symptom</v>
      </c>
      <c r="M359" s="2" t="str" cm="1">
        <f t="array" ref="M359">_xlfn.TEXTJOIN(", ", TRUE, IF(H359:K359=MAX(H359:K359), $H$1:$K$1, ""))</f>
        <v>A_Symptom</v>
      </c>
    </row>
    <row r="360" spans="1:13">
      <c r="A360" s="1">
        <v>5435</v>
      </c>
      <c r="B360" s="1" t="s">
        <v>725</v>
      </c>
      <c r="C360" s="4">
        <v>0</v>
      </c>
      <c r="D360" s="4">
        <v>0</v>
      </c>
      <c r="E360" s="4">
        <v>0</v>
      </c>
      <c r="F360" s="4">
        <v>100</v>
      </c>
      <c r="G360" s="4" t="s">
        <v>726</v>
      </c>
      <c r="H360" s="4">
        <v>25</v>
      </c>
      <c r="I360" s="4">
        <v>0</v>
      </c>
      <c r="J360" s="4">
        <v>0</v>
      </c>
      <c r="K360" s="4">
        <v>75</v>
      </c>
      <c r="L360" s="2" t="str" cm="1">
        <f t="array" ref="L360">_xlfn.TEXTJOIN(", ", TRUE, IF(C360:F360=MAX(C360:F360), $C$1:$F$1, ""))</f>
        <v>Q_Symptom</v>
      </c>
      <c r="M360" s="2" t="str" cm="1">
        <f t="array" ref="M360">_xlfn.TEXTJOIN(", ", TRUE, IF(H360:K360=MAX(H360:K360), $H$1:$K$1, ""))</f>
        <v>A_Symptom</v>
      </c>
    </row>
    <row r="361" spans="1:13">
      <c r="A361" s="1">
        <v>849</v>
      </c>
      <c r="B361" s="1" t="s">
        <v>727</v>
      </c>
      <c r="C361" s="4">
        <v>100</v>
      </c>
      <c r="D361" s="4">
        <v>0</v>
      </c>
      <c r="E361" s="4">
        <v>0</v>
      </c>
      <c r="F361" s="4">
        <v>0</v>
      </c>
      <c r="G361" s="4" t="s">
        <v>728</v>
      </c>
      <c r="H361" s="4">
        <v>9.0909090909090899</v>
      </c>
      <c r="I361" s="4">
        <v>0</v>
      </c>
      <c r="J361" s="4">
        <v>90.909090909090907</v>
      </c>
      <c r="K361" s="4">
        <v>0</v>
      </c>
      <c r="L361" s="2" t="str" cm="1">
        <f t="array" ref="L361">_xlfn.TEXTJOIN(", ", TRUE, IF(C361:F361=MAX(C361:F361), $C$1:$F$1, ""))</f>
        <v>Q_Disease</v>
      </c>
      <c r="M361" s="2" t="str" cm="1">
        <f t="array" ref="M361">_xlfn.TEXTJOIN(", ", TRUE, IF(H361:K361=MAX(H361:K361), $H$1:$K$1, ""))</f>
        <v>A_Medication</v>
      </c>
    </row>
    <row r="362" spans="1:13">
      <c r="A362" s="1">
        <v>1101</v>
      </c>
      <c r="B362" s="1" t="s">
        <v>729</v>
      </c>
      <c r="C362" s="4">
        <v>100</v>
      </c>
      <c r="D362" s="4">
        <v>0</v>
      </c>
      <c r="E362" s="4">
        <v>0</v>
      </c>
      <c r="F362" s="4">
        <v>0</v>
      </c>
      <c r="G362" s="4" t="s">
        <v>730</v>
      </c>
      <c r="H362" s="4">
        <v>0</v>
      </c>
      <c r="I362" s="4">
        <v>0</v>
      </c>
      <c r="J362" s="4">
        <v>100</v>
      </c>
      <c r="K362" s="4">
        <v>0</v>
      </c>
      <c r="L362" s="2" t="str" cm="1">
        <f t="array" ref="L362">_xlfn.TEXTJOIN(", ", TRUE, IF(C362:F362=MAX(C362:F362), $C$1:$F$1, ""))</f>
        <v>Q_Disease</v>
      </c>
      <c r="M362" s="2" t="str" cm="1">
        <f t="array" ref="M362">_xlfn.TEXTJOIN(", ", TRUE, IF(H362:K362=MAX(H362:K362), $H$1:$K$1, ""))</f>
        <v>A_Medication</v>
      </c>
    </row>
    <row r="363" spans="1:13">
      <c r="A363" s="1">
        <v>946</v>
      </c>
      <c r="B363" s="1" t="s">
        <v>731</v>
      </c>
      <c r="C363" s="4">
        <v>33.3333333333333</v>
      </c>
      <c r="D363" s="4">
        <v>0</v>
      </c>
      <c r="E363" s="4">
        <v>33.3333333333333</v>
      </c>
      <c r="F363" s="4">
        <v>33.3333333333333</v>
      </c>
      <c r="G363" s="4" t="s">
        <v>732</v>
      </c>
      <c r="H363" s="4">
        <v>0</v>
      </c>
      <c r="I363" s="4">
        <v>0</v>
      </c>
      <c r="J363" s="4">
        <v>100</v>
      </c>
      <c r="K363" s="4">
        <v>0</v>
      </c>
      <c r="L363" s="2" t="str" cm="1">
        <f t="array" ref="L363">_xlfn.TEXTJOIN(", ", TRUE, IF(C363:F363=MAX(C363:F363), $C$1:$F$1, ""))</f>
        <v>Q_Disease, Q_Medication, Q_Symptom</v>
      </c>
      <c r="M363" s="2" t="str" cm="1">
        <f t="array" ref="M363">_xlfn.TEXTJOIN(", ", TRUE, IF(H363:K363=MAX(H363:K363), $H$1:$K$1, ""))</f>
        <v>A_Medication</v>
      </c>
    </row>
    <row r="364" spans="1:13">
      <c r="A364" s="1">
        <v>877</v>
      </c>
      <c r="B364" s="1" t="s">
        <v>733</v>
      </c>
      <c r="C364" s="4">
        <v>25</v>
      </c>
      <c r="D364" s="4">
        <v>0</v>
      </c>
      <c r="E364" s="4">
        <v>25</v>
      </c>
      <c r="F364" s="4">
        <v>50</v>
      </c>
      <c r="G364" s="4" t="s">
        <v>734</v>
      </c>
      <c r="H364" s="4">
        <v>0</v>
      </c>
      <c r="I364" s="4">
        <v>0</v>
      </c>
      <c r="J364" s="4">
        <v>100</v>
      </c>
      <c r="K364" s="4">
        <v>0</v>
      </c>
      <c r="L364" s="2" t="str" cm="1">
        <f t="array" ref="L364">_xlfn.TEXTJOIN(", ", TRUE, IF(C364:F364=MAX(C364:F364), $C$1:$F$1, ""))</f>
        <v>Q_Symptom</v>
      </c>
      <c r="M364" s="2" t="str" cm="1">
        <f t="array" ref="M364">_xlfn.TEXTJOIN(", ", TRUE, IF(H364:K364=MAX(H364:K364), $H$1:$K$1, ""))</f>
        <v>A_Medication</v>
      </c>
    </row>
    <row r="365" spans="1:13">
      <c r="A365" s="1">
        <v>2232</v>
      </c>
      <c r="B365" s="1" t="s">
        <v>735</v>
      </c>
      <c r="C365" s="4">
        <v>0</v>
      </c>
      <c r="D365" s="4">
        <v>0</v>
      </c>
      <c r="E365" s="4">
        <v>0</v>
      </c>
      <c r="F365" s="4">
        <v>100</v>
      </c>
      <c r="G365" s="4" t="s">
        <v>736</v>
      </c>
      <c r="H365" s="4">
        <v>0</v>
      </c>
      <c r="I365" s="4">
        <v>0</v>
      </c>
      <c r="J365" s="4">
        <v>0</v>
      </c>
      <c r="K365" s="4">
        <v>100</v>
      </c>
      <c r="L365" s="2" t="str" cm="1">
        <f t="array" ref="L365">_xlfn.TEXTJOIN(", ", TRUE, IF(C365:F365=MAX(C365:F365), $C$1:$F$1, ""))</f>
        <v>Q_Symptom</v>
      </c>
      <c r="M365" s="2" t="str" cm="1">
        <f t="array" ref="M365">_xlfn.TEXTJOIN(", ", TRUE, IF(H365:K365=MAX(H365:K365), $H$1:$K$1, ""))</f>
        <v>A_Symptom</v>
      </c>
    </row>
    <row r="366" spans="1:13">
      <c r="A366" s="1">
        <v>2309</v>
      </c>
      <c r="B366" s="1" t="s">
        <v>737</v>
      </c>
      <c r="C366" s="4">
        <v>0</v>
      </c>
      <c r="D366" s="4">
        <v>0</v>
      </c>
      <c r="E366" s="4">
        <v>0</v>
      </c>
      <c r="F366" s="4">
        <v>100</v>
      </c>
      <c r="G366" s="4" t="s">
        <v>738</v>
      </c>
      <c r="H366" s="4">
        <v>0</v>
      </c>
      <c r="I366" s="4">
        <v>100</v>
      </c>
      <c r="J366" s="4">
        <v>0</v>
      </c>
      <c r="K366" s="4">
        <v>0</v>
      </c>
      <c r="L366" s="2" t="str" cm="1">
        <f t="array" ref="L366">_xlfn.TEXTJOIN(", ", TRUE, IF(C366:F366=MAX(C366:F366), $C$1:$F$1, ""))</f>
        <v>Q_Symptom</v>
      </c>
      <c r="M366" s="2" t="str" cm="1">
        <f t="array" ref="M366">_xlfn.TEXTJOIN(", ", TRUE, IF(H366:K366=MAX(H366:K366), $H$1:$K$1, ""))</f>
        <v>A_Medical_Test</v>
      </c>
    </row>
    <row r="367" spans="1:13">
      <c r="A367" s="1">
        <v>4955</v>
      </c>
      <c r="B367" s="1" t="s">
        <v>739</v>
      </c>
      <c r="C367" s="4">
        <v>0</v>
      </c>
      <c r="D367" s="4">
        <v>0</v>
      </c>
      <c r="E367" s="4">
        <v>0</v>
      </c>
      <c r="F367" s="4">
        <v>100</v>
      </c>
      <c r="G367" s="4" t="s">
        <v>740</v>
      </c>
      <c r="H367" s="4">
        <v>100</v>
      </c>
      <c r="I367" s="4">
        <v>0</v>
      </c>
      <c r="J367" s="4">
        <v>0</v>
      </c>
      <c r="K367" s="4">
        <v>0</v>
      </c>
      <c r="L367" s="2" t="str" cm="1">
        <f t="array" ref="L367">_xlfn.TEXTJOIN(", ", TRUE, IF(C367:F367=MAX(C367:F367), $C$1:$F$1, ""))</f>
        <v>Q_Symptom</v>
      </c>
      <c r="M367" s="2" t="str" cm="1">
        <f t="array" ref="M367">_xlfn.TEXTJOIN(", ", TRUE, IF(H367:K367=MAX(H367:K367), $H$1:$K$1, ""))</f>
        <v>A_Disease</v>
      </c>
    </row>
    <row r="368" spans="1:13">
      <c r="A368" s="1">
        <v>1726</v>
      </c>
      <c r="B368" s="1" t="s">
        <v>741</v>
      </c>
      <c r="C368" s="4">
        <v>0</v>
      </c>
      <c r="D368" s="4">
        <v>0</v>
      </c>
      <c r="E368" s="4">
        <v>0</v>
      </c>
      <c r="F368" s="4">
        <v>100</v>
      </c>
      <c r="G368" s="4" t="s">
        <v>742</v>
      </c>
      <c r="H368" s="4">
        <v>20</v>
      </c>
      <c r="I368" s="4">
        <v>20</v>
      </c>
      <c r="J368" s="4">
        <v>0</v>
      </c>
      <c r="K368" s="4">
        <v>60</v>
      </c>
      <c r="L368" s="2" t="str" cm="1">
        <f t="array" ref="L368">_xlfn.TEXTJOIN(", ", TRUE, IF(C368:F368=MAX(C368:F368), $C$1:$F$1, ""))</f>
        <v>Q_Symptom</v>
      </c>
      <c r="M368" s="2" t="str" cm="1">
        <f t="array" ref="M368">_xlfn.TEXTJOIN(", ", TRUE, IF(H368:K368=MAX(H368:K368), $H$1:$K$1, ""))</f>
        <v>A_Symptom</v>
      </c>
    </row>
    <row r="369" spans="1:13">
      <c r="A369" s="1">
        <v>2809</v>
      </c>
      <c r="B369" s="1" t="s">
        <v>743</v>
      </c>
      <c r="C369" s="4">
        <v>0</v>
      </c>
      <c r="D369" s="4">
        <v>0</v>
      </c>
      <c r="E369" s="4">
        <v>0</v>
      </c>
      <c r="F369" s="4">
        <v>100</v>
      </c>
      <c r="G369" s="4" t="s">
        <v>744</v>
      </c>
      <c r="H369" s="4">
        <v>0</v>
      </c>
      <c r="I369" s="4">
        <v>0</v>
      </c>
      <c r="J369" s="4">
        <v>0</v>
      </c>
      <c r="K369" s="4">
        <v>100</v>
      </c>
      <c r="L369" s="2" t="str" cm="1">
        <f t="array" ref="L369">_xlfn.TEXTJOIN(", ", TRUE, IF(C369:F369=MAX(C369:F369), $C$1:$F$1, ""))</f>
        <v>Q_Symptom</v>
      </c>
      <c r="M369" s="2" t="str" cm="1">
        <f t="array" ref="M369">_xlfn.TEXTJOIN(", ", TRUE, IF(H369:K369=MAX(H369:K369), $H$1:$K$1, ""))</f>
        <v>A_Symptom</v>
      </c>
    </row>
    <row r="370" spans="1:13">
      <c r="A370" s="1">
        <v>1668</v>
      </c>
      <c r="B370" s="1" t="s">
        <v>745</v>
      </c>
      <c r="C370" s="4">
        <v>0</v>
      </c>
      <c r="D370" s="4">
        <v>0</v>
      </c>
      <c r="E370" s="4">
        <v>0</v>
      </c>
      <c r="F370" s="4">
        <v>100</v>
      </c>
      <c r="G370" s="4" t="s">
        <v>746</v>
      </c>
      <c r="H370" s="4">
        <v>33.3333333333333</v>
      </c>
      <c r="I370" s="4">
        <v>0</v>
      </c>
      <c r="J370" s="4">
        <v>0</v>
      </c>
      <c r="K370" s="4">
        <v>66.6666666666666</v>
      </c>
      <c r="L370" s="2" t="str" cm="1">
        <f t="array" ref="L370">_xlfn.TEXTJOIN(", ", TRUE, IF(C370:F370=MAX(C370:F370), $C$1:$F$1, ""))</f>
        <v>Q_Symptom</v>
      </c>
      <c r="M370" s="2" t="str" cm="1">
        <f t="array" ref="M370">_xlfn.TEXTJOIN(", ", TRUE, IF(H370:K370=MAX(H370:K370), $H$1:$K$1, ""))</f>
        <v>A_Symptom</v>
      </c>
    </row>
    <row r="371" spans="1:13">
      <c r="A371" s="1">
        <v>5196</v>
      </c>
      <c r="B371" s="1" t="s">
        <v>747</v>
      </c>
      <c r="C371" s="4">
        <v>0</v>
      </c>
      <c r="D371" s="4">
        <v>0</v>
      </c>
      <c r="E371" s="4">
        <v>0</v>
      </c>
      <c r="F371" s="4">
        <v>100</v>
      </c>
      <c r="G371" s="4" t="s">
        <v>748</v>
      </c>
      <c r="H371" s="4">
        <v>0</v>
      </c>
      <c r="I371" s="4">
        <v>50</v>
      </c>
      <c r="J371" s="4">
        <v>0</v>
      </c>
      <c r="K371" s="4">
        <v>50</v>
      </c>
      <c r="L371" s="2" t="str" cm="1">
        <f t="array" ref="L371">_xlfn.TEXTJOIN(", ", TRUE, IF(C371:F371=MAX(C371:F371), $C$1:$F$1, ""))</f>
        <v>Q_Symptom</v>
      </c>
      <c r="M371" s="2" t="str" cm="1">
        <f t="array" ref="M371">_xlfn.TEXTJOIN(", ", TRUE, IF(H371:K371=MAX(H371:K371), $H$1:$K$1, ""))</f>
        <v>A_Medical_Test, A_Symptom</v>
      </c>
    </row>
    <row r="372" spans="1:13">
      <c r="A372" s="1">
        <v>2163</v>
      </c>
      <c r="B372" s="1" t="s">
        <v>749</v>
      </c>
      <c r="C372" s="4">
        <v>0</v>
      </c>
      <c r="D372" s="4">
        <v>0</v>
      </c>
      <c r="E372" s="4">
        <v>0</v>
      </c>
      <c r="F372" s="4">
        <v>100</v>
      </c>
      <c r="G372" s="4" t="s">
        <v>750</v>
      </c>
      <c r="H372" s="4">
        <v>0</v>
      </c>
      <c r="I372" s="4">
        <v>0</v>
      </c>
      <c r="J372" s="4">
        <v>100</v>
      </c>
      <c r="K372" s="4">
        <v>0</v>
      </c>
      <c r="L372" s="2" t="str" cm="1">
        <f t="array" ref="L372">_xlfn.TEXTJOIN(", ", TRUE, IF(C372:F372=MAX(C372:F372), $C$1:$F$1, ""))</f>
        <v>Q_Symptom</v>
      </c>
      <c r="M372" s="2" t="str" cm="1">
        <f t="array" ref="M372">_xlfn.TEXTJOIN(", ", TRUE, IF(H372:K372=MAX(H372:K372), $H$1:$K$1, ""))</f>
        <v>A_Medication</v>
      </c>
    </row>
    <row r="373" spans="1:13">
      <c r="A373" s="1">
        <v>4141</v>
      </c>
      <c r="B373" s="1" t="s">
        <v>751</v>
      </c>
      <c r="C373" s="4">
        <v>0</v>
      </c>
      <c r="D373" s="4">
        <v>0</v>
      </c>
      <c r="E373" s="4">
        <v>0</v>
      </c>
      <c r="F373" s="4">
        <v>100</v>
      </c>
      <c r="G373" s="4" t="s">
        <v>752</v>
      </c>
      <c r="H373" s="4">
        <v>14.285714285714199</v>
      </c>
      <c r="I373" s="4">
        <v>57.142857142857103</v>
      </c>
      <c r="J373" s="4">
        <v>14.285714285714199</v>
      </c>
      <c r="K373" s="4">
        <v>14.285714285714199</v>
      </c>
      <c r="L373" s="2" t="str" cm="1">
        <f t="array" ref="L373">_xlfn.TEXTJOIN(", ", TRUE, IF(C373:F373=MAX(C373:F373), $C$1:$F$1, ""))</f>
        <v>Q_Symptom</v>
      </c>
      <c r="M373" s="2" t="str" cm="1">
        <f t="array" ref="M373">_xlfn.TEXTJOIN(", ", TRUE, IF(H373:K373=MAX(H373:K373), $H$1:$K$1, ""))</f>
        <v>A_Medical_Test</v>
      </c>
    </row>
    <row r="374" spans="1:13">
      <c r="A374" s="1">
        <v>2058</v>
      </c>
      <c r="B374" s="1" t="s">
        <v>753</v>
      </c>
      <c r="C374" s="4">
        <v>0</v>
      </c>
      <c r="D374" s="4">
        <v>0</v>
      </c>
      <c r="E374" s="4">
        <v>0</v>
      </c>
      <c r="F374" s="4">
        <v>100</v>
      </c>
      <c r="G374" s="4" t="s">
        <v>754</v>
      </c>
      <c r="H374" s="4">
        <v>100</v>
      </c>
      <c r="I374" s="4">
        <v>0</v>
      </c>
      <c r="J374" s="4">
        <v>0</v>
      </c>
      <c r="K374" s="4">
        <v>0</v>
      </c>
      <c r="L374" s="2" t="str" cm="1">
        <f t="array" ref="L374">_xlfn.TEXTJOIN(", ", TRUE, IF(C374:F374=MAX(C374:F374), $C$1:$F$1, ""))</f>
        <v>Q_Symptom</v>
      </c>
      <c r="M374" s="2" t="str" cm="1">
        <f t="array" ref="M374">_xlfn.TEXTJOIN(", ", TRUE, IF(H374:K374=MAX(H374:K374), $H$1:$K$1, ""))</f>
        <v>A_Disease</v>
      </c>
    </row>
    <row r="375" spans="1:13">
      <c r="A375" s="1">
        <v>417</v>
      </c>
      <c r="B375" s="1" t="s">
        <v>755</v>
      </c>
      <c r="C375" s="4">
        <v>0</v>
      </c>
      <c r="D375" s="4">
        <v>0</v>
      </c>
      <c r="E375" s="4">
        <v>0</v>
      </c>
      <c r="F375" s="4">
        <v>100</v>
      </c>
      <c r="G375" s="4" t="s">
        <v>756</v>
      </c>
      <c r="H375" s="4">
        <v>0</v>
      </c>
      <c r="I375" s="4">
        <v>88.8888888888888</v>
      </c>
      <c r="J375" s="4">
        <v>0</v>
      </c>
      <c r="K375" s="4">
        <v>11.1111111111111</v>
      </c>
      <c r="L375" s="2" t="str" cm="1">
        <f t="array" ref="L375">_xlfn.TEXTJOIN(", ", TRUE, IF(C375:F375=MAX(C375:F375), $C$1:$F$1, ""))</f>
        <v>Q_Symptom</v>
      </c>
      <c r="M375" s="2" t="str" cm="1">
        <f t="array" ref="M375">_xlfn.TEXTJOIN(", ", TRUE, IF(H375:K375=MAX(H375:K375), $H$1:$K$1, ""))</f>
        <v>A_Medical_Test</v>
      </c>
    </row>
    <row r="376" spans="1:13">
      <c r="A376" s="1">
        <v>757</v>
      </c>
      <c r="B376" s="1" t="s">
        <v>757</v>
      </c>
      <c r="C376" s="4">
        <v>0</v>
      </c>
      <c r="D376" s="4">
        <v>0</v>
      </c>
      <c r="E376" s="4">
        <v>0</v>
      </c>
      <c r="F376" s="4">
        <v>100</v>
      </c>
      <c r="G376" s="4" t="s">
        <v>758</v>
      </c>
      <c r="H376" s="4">
        <v>0</v>
      </c>
      <c r="I376" s="4">
        <v>100</v>
      </c>
      <c r="J376" s="4">
        <v>0</v>
      </c>
      <c r="K376" s="4">
        <v>0</v>
      </c>
      <c r="L376" s="2" t="str" cm="1">
        <f t="array" ref="L376">_xlfn.TEXTJOIN(", ", TRUE, IF(C376:F376=MAX(C376:F376), $C$1:$F$1, ""))</f>
        <v>Q_Symptom</v>
      </c>
      <c r="M376" s="2" t="str" cm="1">
        <f t="array" ref="M376">_xlfn.TEXTJOIN(", ", TRUE, IF(H376:K376=MAX(H376:K376), $H$1:$K$1, ""))</f>
        <v>A_Medical_Test</v>
      </c>
    </row>
    <row r="377" spans="1:13">
      <c r="A377" s="1">
        <v>5197</v>
      </c>
      <c r="B377" s="1" t="s">
        <v>759</v>
      </c>
      <c r="C377" s="4">
        <v>0</v>
      </c>
      <c r="D377" s="4">
        <v>0</v>
      </c>
      <c r="E377" s="4">
        <v>0</v>
      </c>
      <c r="F377" s="4">
        <v>100</v>
      </c>
      <c r="G377" s="4" t="s">
        <v>760</v>
      </c>
      <c r="H377" s="4">
        <v>33.3333333333333</v>
      </c>
      <c r="I377" s="4">
        <v>66.6666666666666</v>
      </c>
      <c r="J377" s="4">
        <v>0</v>
      </c>
      <c r="K377" s="4">
        <v>0</v>
      </c>
      <c r="L377" s="2" t="str" cm="1">
        <f t="array" ref="L377">_xlfn.TEXTJOIN(", ", TRUE, IF(C377:F377=MAX(C377:F377), $C$1:$F$1, ""))</f>
        <v>Q_Symptom</v>
      </c>
      <c r="M377" s="2" t="str" cm="1">
        <f t="array" ref="M377">_xlfn.TEXTJOIN(", ", TRUE, IF(H377:K377=MAX(H377:K377), $H$1:$K$1, ""))</f>
        <v>A_Medical_Test</v>
      </c>
    </row>
    <row r="378" spans="1:13">
      <c r="A378" s="1">
        <v>2267</v>
      </c>
      <c r="B378" s="1" t="s">
        <v>761</v>
      </c>
      <c r="C378" s="4">
        <v>0</v>
      </c>
      <c r="D378" s="4">
        <v>0</v>
      </c>
      <c r="E378" s="4">
        <v>0</v>
      </c>
      <c r="F378" s="4">
        <v>100</v>
      </c>
      <c r="G378" s="4" t="s">
        <v>762</v>
      </c>
      <c r="H378" s="4">
        <v>100</v>
      </c>
      <c r="I378" s="4">
        <v>0</v>
      </c>
      <c r="J378" s="4">
        <v>0</v>
      </c>
      <c r="K378" s="4">
        <v>0</v>
      </c>
      <c r="L378" s="2" t="str" cm="1">
        <f t="array" ref="L378">_xlfn.TEXTJOIN(", ", TRUE, IF(C378:F378=MAX(C378:F378), $C$1:$F$1, ""))</f>
        <v>Q_Symptom</v>
      </c>
      <c r="M378" s="2" t="str" cm="1">
        <f t="array" ref="M378">_xlfn.TEXTJOIN(", ", TRUE, IF(H378:K378=MAX(H378:K378), $H$1:$K$1, ""))</f>
        <v>A_Disease</v>
      </c>
    </row>
    <row r="379" spans="1:13">
      <c r="A379" s="1">
        <v>362</v>
      </c>
      <c r="B379" s="1" t="s">
        <v>763</v>
      </c>
      <c r="C379" s="4">
        <v>0</v>
      </c>
      <c r="D379" s="4">
        <v>0</v>
      </c>
      <c r="E379" s="4">
        <v>0</v>
      </c>
      <c r="F379" s="4">
        <v>100</v>
      </c>
      <c r="G379" s="4" t="s">
        <v>764</v>
      </c>
      <c r="H379" s="4">
        <v>0</v>
      </c>
      <c r="I379" s="4">
        <v>88.8888888888888</v>
      </c>
      <c r="J379" s="4">
        <v>11.1111111111111</v>
      </c>
      <c r="K379" s="4">
        <v>0</v>
      </c>
      <c r="L379" s="2" t="str" cm="1">
        <f t="array" ref="L379">_xlfn.TEXTJOIN(", ", TRUE, IF(C379:F379=MAX(C379:F379), $C$1:$F$1, ""))</f>
        <v>Q_Symptom</v>
      </c>
      <c r="M379" s="2" t="str" cm="1">
        <f t="array" ref="M379">_xlfn.TEXTJOIN(", ", TRUE, IF(H379:K379=MAX(H379:K379), $H$1:$K$1, ""))</f>
        <v>A_Medical_Test</v>
      </c>
    </row>
    <row r="380" spans="1:13">
      <c r="A380" s="1">
        <v>30</v>
      </c>
      <c r="B380" s="1" t="s">
        <v>765</v>
      </c>
      <c r="C380" s="4">
        <v>33.3333333333333</v>
      </c>
      <c r="D380" s="4">
        <v>0</v>
      </c>
      <c r="E380" s="4">
        <v>0</v>
      </c>
      <c r="F380" s="4">
        <v>66.6666666666666</v>
      </c>
      <c r="G380" s="4" t="s">
        <v>766</v>
      </c>
      <c r="H380" s="4">
        <v>0</v>
      </c>
      <c r="I380" s="4">
        <v>85.714285714285694</v>
      </c>
      <c r="J380" s="4">
        <v>0</v>
      </c>
      <c r="K380" s="4">
        <v>14.285714285714199</v>
      </c>
      <c r="L380" s="2" t="str" cm="1">
        <f t="array" ref="L380">_xlfn.TEXTJOIN(", ", TRUE, IF(C380:F380=MAX(C380:F380), $C$1:$F$1, ""))</f>
        <v>Q_Symptom</v>
      </c>
      <c r="M380" s="2" t="str" cm="1">
        <f t="array" ref="M380">_xlfn.TEXTJOIN(", ", TRUE, IF(H380:K380=MAX(H380:K380), $H$1:$K$1, ""))</f>
        <v>A_Medical_Test</v>
      </c>
    </row>
    <row r="381" spans="1:13">
      <c r="A381" s="1">
        <v>2733</v>
      </c>
      <c r="B381" s="1" t="s">
        <v>767</v>
      </c>
      <c r="C381" s="4">
        <v>0</v>
      </c>
      <c r="D381" s="4">
        <v>0</v>
      </c>
      <c r="E381" s="4">
        <v>0</v>
      </c>
      <c r="F381" s="4">
        <v>100</v>
      </c>
      <c r="G381" s="4" t="s">
        <v>768</v>
      </c>
      <c r="H381" s="4">
        <v>0</v>
      </c>
      <c r="I381" s="4">
        <v>25</v>
      </c>
      <c r="J381" s="4">
        <v>0</v>
      </c>
      <c r="K381" s="4">
        <v>75</v>
      </c>
      <c r="L381" s="2" t="str" cm="1">
        <f t="array" ref="L381">_xlfn.TEXTJOIN(", ", TRUE, IF(C381:F381=MAX(C381:F381), $C$1:$F$1, ""))</f>
        <v>Q_Symptom</v>
      </c>
      <c r="M381" s="2" t="str" cm="1">
        <f t="array" ref="M381">_xlfn.TEXTJOIN(", ", TRUE, IF(H381:K381=MAX(H381:K381), $H$1:$K$1, ""))</f>
        <v>A_Symptom</v>
      </c>
    </row>
    <row r="382" spans="1:13">
      <c r="A382" s="1">
        <v>1072</v>
      </c>
      <c r="B382" s="1" t="s">
        <v>769</v>
      </c>
      <c r="C382" s="4">
        <v>33.3333333333333</v>
      </c>
      <c r="D382" s="4">
        <v>0</v>
      </c>
      <c r="E382" s="4">
        <v>0</v>
      </c>
      <c r="F382" s="4">
        <v>66.6666666666666</v>
      </c>
      <c r="G382" s="4" t="s">
        <v>770</v>
      </c>
      <c r="H382" s="4">
        <v>33.3333333333333</v>
      </c>
      <c r="I382" s="4">
        <v>0</v>
      </c>
      <c r="J382" s="4">
        <v>66.6666666666666</v>
      </c>
      <c r="K382" s="4">
        <v>0</v>
      </c>
      <c r="L382" s="2" t="str" cm="1">
        <f t="array" ref="L382">_xlfn.TEXTJOIN(", ", TRUE, IF(C382:F382=MAX(C382:F382), $C$1:$F$1, ""))</f>
        <v>Q_Symptom</v>
      </c>
      <c r="M382" s="2" t="str" cm="1">
        <f t="array" ref="M382">_xlfn.TEXTJOIN(", ", TRUE, IF(H382:K382=MAX(H382:K382), $H$1:$K$1, ""))</f>
        <v>A_Medication</v>
      </c>
    </row>
    <row r="383" spans="1:13">
      <c r="A383" s="1">
        <v>5220</v>
      </c>
      <c r="B383" s="1" t="s">
        <v>771</v>
      </c>
      <c r="C383" s="4">
        <v>0</v>
      </c>
      <c r="D383" s="4">
        <v>0</v>
      </c>
      <c r="E383" s="4">
        <v>0</v>
      </c>
      <c r="F383" s="4">
        <v>100</v>
      </c>
      <c r="G383" s="4" t="s">
        <v>772</v>
      </c>
      <c r="H383" s="4">
        <v>50</v>
      </c>
      <c r="I383" s="4">
        <v>50</v>
      </c>
      <c r="J383" s="4">
        <v>0</v>
      </c>
      <c r="K383" s="4">
        <v>0</v>
      </c>
      <c r="L383" s="2" t="str" cm="1">
        <f t="array" ref="L383">_xlfn.TEXTJOIN(", ", TRUE, IF(C383:F383=MAX(C383:F383), $C$1:$F$1, ""))</f>
        <v>Q_Symptom</v>
      </c>
      <c r="M383" s="2" t="str" cm="1">
        <f t="array" ref="M383">_xlfn.TEXTJOIN(", ", TRUE, IF(H383:K383=MAX(H383:K383), $H$1:$K$1, ""))</f>
        <v>A_Disease, A_Medical_Test</v>
      </c>
    </row>
    <row r="384" spans="1:13">
      <c r="A384" s="1">
        <v>2146</v>
      </c>
      <c r="B384" s="1" t="s">
        <v>773</v>
      </c>
      <c r="C384" s="4">
        <v>0</v>
      </c>
      <c r="D384" s="4">
        <v>0</v>
      </c>
      <c r="E384" s="4">
        <v>0</v>
      </c>
      <c r="F384" s="4">
        <v>100</v>
      </c>
      <c r="G384" s="4" t="s">
        <v>774</v>
      </c>
      <c r="H384" s="4">
        <v>0</v>
      </c>
      <c r="I384" s="4">
        <v>0</v>
      </c>
      <c r="J384" s="4">
        <v>0</v>
      </c>
      <c r="K384" s="4">
        <v>100</v>
      </c>
      <c r="L384" s="2" t="str" cm="1">
        <f t="array" ref="L384">_xlfn.TEXTJOIN(", ", TRUE, IF(C384:F384=MAX(C384:F384), $C$1:$F$1, ""))</f>
        <v>Q_Symptom</v>
      </c>
      <c r="M384" s="2" t="str" cm="1">
        <f t="array" ref="M384">_xlfn.TEXTJOIN(", ", TRUE, IF(H384:K384=MAX(H384:K384), $H$1:$K$1, ""))</f>
        <v>A_Symptom</v>
      </c>
    </row>
    <row r="385" spans="1:13">
      <c r="A385" s="1">
        <v>3620</v>
      </c>
      <c r="B385" s="1" t="s">
        <v>775</v>
      </c>
      <c r="C385" s="4">
        <v>0</v>
      </c>
      <c r="D385" s="4">
        <v>0</v>
      </c>
      <c r="E385" s="4">
        <v>0</v>
      </c>
      <c r="F385" s="4">
        <v>100</v>
      </c>
      <c r="G385" s="4" t="s">
        <v>776</v>
      </c>
      <c r="H385" s="4">
        <v>25</v>
      </c>
      <c r="I385" s="4">
        <v>25</v>
      </c>
      <c r="J385" s="4">
        <v>0</v>
      </c>
      <c r="K385" s="4">
        <v>50</v>
      </c>
      <c r="L385" s="2" t="str" cm="1">
        <f t="array" ref="L385">_xlfn.TEXTJOIN(", ", TRUE, IF(C385:F385=MAX(C385:F385), $C$1:$F$1, ""))</f>
        <v>Q_Symptom</v>
      </c>
      <c r="M385" s="2" t="str" cm="1">
        <f t="array" ref="M385">_xlfn.TEXTJOIN(", ", TRUE, IF(H385:K385=MAX(H385:K385), $H$1:$K$1, ""))</f>
        <v>A_Symptom</v>
      </c>
    </row>
    <row r="386" spans="1:13">
      <c r="A386" s="1">
        <v>4520</v>
      </c>
      <c r="B386" s="1" t="s">
        <v>777</v>
      </c>
      <c r="C386" s="4">
        <v>0</v>
      </c>
      <c r="D386" s="4">
        <v>0</v>
      </c>
      <c r="E386" s="4">
        <v>0</v>
      </c>
      <c r="F386" s="4">
        <v>100</v>
      </c>
      <c r="G386" s="4" t="s">
        <v>778</v>
      </c>
      <c r="H386" s="4">
        <v>50</v>
      </c>
      <c r="I386" s="4">
        <v>0</v>
      </c>
      <c r="J386" s="4">
        <v>0</v>
      </c>
      <c r="K386" s="4">
        <v>50</v>
      </c>
      <c r="L386" s="2" t="str" cm="1">
        <f t="array" ref="L386">_xlfn.TEXTJOIN(", ", TRUE, IF(C386:F386=MAX(C386:F386), $C$1:$F$1, ""))</f>
        <v>Q_Symptom</v>
      </c>
      <c r="M386" s="2" t="str" cm="1">
        <f t="array" ref="M386">_xlfn.TEXTJOIN(", ", TRUE, IF(H386:K386=MAX(H386:K386), $H$1:$K$1, ""))</f>
        <v>A_Disease, A_Symptom</v>
      </c>
    </row>
    <row r="387" spans="1:13">
      <c r="A387" s="1">
        <v>3504</v>
      </c>
      <c r="B387" s="1" t="s">
        <v>779</v>
      </c>
      <c r="C387" s="4">
        <v>0</v>
      </c>
      <c r="D387" s="4">
        <v>0</v>
      </c>
      <c r="E387" s="4">
        <v>0</v>
      </c>
      <c r="F387" s="4">
        <v>100</v>
      </c>
      <c r="G387" s="4" t="s">
        <v>780</v>
      </c>
      <c r="H387" s="4">
        <v>0</v>
      </c>
      <c r="I387" s="4">
        <v>0</v>
      </c>
      <c r="J387" s="4">
        <v>0</v>
      </c>
      <c r="K387" s="4">
        <v>100</v>
      </c>
      <c r="L387" s="2" t="str" cm="1">
        <f t="array" ref="L387">_xlfn.TEXTJOIN(", ", TRUE, IF(C387:F387=MAX(C387:F387), $C$1:$F$1, ""))</f>
        <v>Q_Symptom</v>
      </c>
      <c r="M387" s="2" t="str" cm="1">
        <f t="array" ref="M387">_xlfn.TEXTJOIN(", ", TRUE, IF(H387:K387=MAX(H387:K387), $H$1:$K$1, ""))</f>
        <v>A_Symptom</v>
      </c>
    </row>
    <row r="388" spans="1:13">
      <c r="A388" s="1">
        <v>4595</v>
      </c>
      <c r="B388" s="1" t="s">
        <v>781</v>
      </c>
      <c r="C388" s="4">
        <v>0</v>
      </c>
      <c r="D388" s="4">
        <v>0</v>
      </c>
      <c r="E388" s="4">
        <v>0</v>
      </c>
      <c r="F388" s="4">
        <v>100</v>
      </c>
      <c r="G388" s="4" t="s">
        <v>782</v>
      </c>
      <c r="H388" s="4">
        <v>0</v>
      </c>
      <c r="I388" s="4">
        <v>0</v>
      </c>
      <c r="J388" s="4">
        <v>50</v>
      </c>
      <c r="K388" s="4">
        <v>50</v>
      </c>
      <c r="L388" s="2" t="str" cm="1">
        <f t="array" ref="L388">_xlfn.TEXTJOIN(", ", TRUE, IF(C388:F388=MAX(C388:F388), $C$1:$F$1, ""))</f>
        <v>Q_Symptom</v>
      </c>
      <c r="M388" s="2" t="str" cm="1">
        <f t="array" ref="M388">_xlfn.TEXTJOIN(", ", TRUE, IF(H388:K388=MAX(H388:K388), $H$1:$K$1, ""))</f>
        <v>A_Medication, A_Symptom</v>
      </c>
    </row>
    <row r="389" spans="1:13">
      <c r="A389" s="1">
        <v>80</v>
      </c>
      <c r="B389" s="1" t="s">
        <v>783</v>
      </c>
      <c r="C389" s="4">
        <v>0</v>
      </c>
      <c r="D389" s="4">
        <v>0</v>
      </c>
      <c r="E389" s="4">
        <v>0</v>
      </c>
      <c r="F389" s="4">
        <v>100</v>
      </c>
      <c r="G389" s="4" t="s">
        <v>784</v>
      </c>
      <c r="H389" s="4">
        <v>10</v>
      </c>
      <c r="I389" s="4">
        <v>80</v>
      </c>
      <c r="J389" s="4">
        <v>10</v>
      </c>
      <c r="K389" s="4">
        <v>0</v>
      </c>
      <c r="L389" s="2" t="str" cm="1">
        <f t="array" ref="L389">_xlfn.TEXTJOIN(", ", TRUE, IF(C389:F389=MAX(C389:F389), $C$1:$F$1, ""))</f>
        <v>Q_Symptom</v>
      </c>
      <c r="M389" s="2" t="str" cm="1">
        <f t="array" ref="M389">_xlfn.TEXTJOIN(", ", TRUE, IF(H389:K389=MAX(H389:K389), $H$1:$K$1, ""))</f>
        <v>A_Medical_Test</v>
      </c>
    </row>
    <row r="390" spans="1:13">
      <c r="A390" s="1">
        <v>617</v>
      </c>
      <c r="B390" s="1" t="s">
        <v>785</v>
      </c>
      <c r="C390" s="4">
        <v>0</v>
      </c>
      <c r="D390" s="4">
        <v>0</v>
      </c>
      <c r="E390" s="4">
        <v>0</v>
      </c>
      <c r="F390" s="4">
        <v>100</v>
      </c>
      <c r="G390" s="4" t="s">
        <v>786</v>
      </c>
      <c r="H390" s="4">
        <v>33.3333333333333</v>
      </c>
      <c r="I390" s="4">
        <v>66.6666666666666</v>
      </c>
      <c r="J390" s="4">
        <v>0</v>
      </c>
      <c r="K390" s="4">
        <v>0</v>
      </c>
      <c r="L390" s="2" t="str" cm="1">
        <f t="array" ref="L390">_xlfn.TEXTJOIN(", ", TRUE, IF(C390:F390=MAX(C390:F390), $C$1:$F$1, ""))</f>
        <v>Q_Symptom</v>
      </c>
      <c r="M390" s="2" t="str" cm="1">
        <f t="array" ref="M390">_xlfn.TEXTJOIN(", ", TRUE, IF(H390:K390=MAX(H390:K390), $H$1:$K$1, ""))</f>
        <v>A_Medical_Test</v>
      </c>
    </row>
    <row r="391" spans="1:13">
      <c r="A391" s="1">
        <v>1222</v>
      </c>
      <c r="B391" s="1" t="s">
        <v>787</v>
      </c>
      <c r="C391" s="4">
        <v>0</v>
      </c>
      <c r="D391" s="4">
        <v>0</v>
      </c>
      <c r="E391" s="4">
        <v>50</v>
      </c>
      <c r="F391" s="4">
        <v>50</v>
      </c>
      <c r="G391" s="4" t="s">
        <v>788</v>
      </c>
      <c r="H391" s="4">
        <v>0</v>
      </c>
      <c r="I391" s="4">
        <v>0</v>
      </c>
      <c r="J391" s="4">
        <v>100</v>
      </c>
      <c r="K391" s="4">
        <v>0</v>
      </c>
      <c r="L391" s="2" t="str" cm="1">
        <f t="array" ref="L391">_xlfn.TEXTJOIN(", ", TRUE, IF(C391:F391=MAX(C391:F391), $C$1:$F$1, ""))</f>
        <v>Q_Medication, Q_Symptom</v>
      </c>
      <c r="M391" s="2" t="str" cm="1">
        <f t="array" ref="M391">_xlfn.TEXTJOIN(", ", TRUE, IF(H391:K391=MAX(H391:K391), $H$1:$K$1, ""))</f>
        <v>A_Medication</v>
      </c>
    </row>
    <row r="392" spans="1:13">
      <c r="A392" s="1">
        <v>4470</v>
      </c>
      <c r="B392" s="1" t="s">
        <v>789</v>
      </c>
      <c r="C392" s="4">
        <v>0</v>
      </c>
      <c r="D392" s="4">
        <v>0</v>
      </c>
      <c r="E392" s="4">
        <v>0</v>
      </c>
      <c r="F392" s="4">
        <v>100</v>
      </c>
      <c r="G392" s="4" t="s">
        <v>790</v>
      </c>
      <c r="H392" s="4">
        <v>25</v>
      </c>
      <c r="I392" s="4">
        <v>50</v>
      </c>
      <c r="J392" s="4">
        <v>0</v>
      </c>
      <c r="K392" s="4">
        <v>25</v>
      </c>
      <c r="L392" s="2" t="str" cm="1">
        <f t="array" ref="L392">_xlfn.TEXTJOIN(", ", TRUE, IF(C392:F392=MAX(C392:F392), $C$1:$F$1, ""))</f>
        <v>Q_Symptom</v>
      </c>
      <c r="M392" s="2" t="str" cm="1">
        <f t="array" ref="M392">_xlfn.TEXTJOIN(", ", TRUE, IF(H392:K392=MAX(H392:K392), $H$1:$K$1, ""))</f>
        <v>A_Medical_Test</v>
      </c>
    </row>
    <row r="393" spans="1:13">
      <c r="A393" s="1">
        <v>296</v>
      </c>
      <c r="B393" s="1" t="s">
        <v>791</v>
      </c>
      <c r="C393" s="4">
        <v>50</v>
      </c>
      <c r="D393" s="4">
        <v>0</v>
      </c>
      <c r="E393" s="4">
        <v>0</v>
      </c>
      <c r="F393" s="4">
        <v>50</v>
      </c>
      <c r="G393" s="4" t="s">
        <v>792</v>
      </c>
      <c r="H393" s="4">
        <v>0</v>
      </c>
      <c r="I393" s="4">
        <v>88.8888888888888</v>
      </c>
      <c r="J393" s="4">
        <v>0</v>
      </c>
      <c r="K393" s="4">
        <v>11.1111111111111</v>
      </c>
      <c r="L393" s="2" t="str" cm="1">
        <f t="array" ref="L393">_xlfn.TEXTJOIN(", ", TRUE, IF(C393:F393=MAX(C393:F393), $C$1:$F$1, ""))</f>
        <v>Q_Disease, Q_Symptom</v>
      </c>
      <c r="M393" s="2" t="str" cm="1">
        <f t="array" ref="M393">_xlfn.TEXTJOIN(", ", TRUE, IF(H393:K393=MAX(H393:K393), $H$1:$K$1, ""))</f>
        <v>A_Medical_Test</v>
      </c>
    </row>
    <row r="394" spans="1:13">
      <c r="A394" s="1">
        <v>3025</v>
      </c>
      <c r="B394" s="1" t="s">
        <v>793</v>
      </c>
      <c r="C394" s="4">
        <v>0</v>
      </c>
      <c r="D394" s="4">
        <v>0</v>
      </c>
      <c r="E394" s="4">
        <v>0</v>
      </c>
      <c r="F394" s="4">
        <v>100</v>
      </c>
      <c r="G394" s="4" t="s">
        <v>794</v>
      </c>
      <c r="H394" s="4">
        <v>14.285714285714199</v>
      </c>
      <c r="I394" s="4">
        <v>28.571428571428498</v>
      </c>
      <c r="J394" s="4">
        <v>14.285714285714199</v>
      </c>
      <c r="K394" s="4">
        <v>42.857142857142797</v>
      </c>
      <c r="L394" s="2" t="str" cm="1">
        <f t="array" ref="L394">_xlfn.TEXTJOIN(", ", TRUE, IF(C394:F394=MAX(C394:F394), $C$1:$F$1, ""))</f>
        <v>Q_Symptom</v>
      </c>
      <c r="M394" s="2" t="str" cm="1">
        <f t="array" ref="M394">_xlfn.TEXTJOIN(", ", TRUE, IF(H394:K394=MAX(H394:K394), $H$1:$K$1, ""))</f>
        <v>A_Symptom</v>
      </c>
    </row>
    <row r="395" spans="1:13">
      <c r="A395" s="1">
        <v>4772</v>
      </c>
      <c r="B395" s="1" t="s">
        <v>795</v>
      </c>
      <c r="C395" s="4">
        <v>0</v>
      </c>
      <c r="D395" s="4">
        <v>0</v>
      </c>
      <c r="E395" s="4">
        <v>0</v>
      </c>
      <c r="F395" s="4">
        <v>100</v>
      </c>
      <c r="G395" s="4" t="s">
        <v>796</v>
      </c>
      <c r="H395" s="4">
        <v>0</v>
      </c>
      <c r="I395" s="4">
        <v>50</v>
      </c>
      <c r="J395" s="4">
        <v>0</v>
      </c>
      <c r="K395" s="4">
        <v>50</v>
      </c>
      <c r="L395" s="2" t="str" cm="1">
        <f t="array" ref="L395">_xlfn.TEXTJOIN(", ", TRUE, IF(C395:F395=MAX(C395:F395), $C$1:$F$1, ""))</f>
        <v>Q_Symptom</v>
      </c>
      <c r="M395" s="2" t="str" cm="1">
        <f t="array" ref="M395">_xlfn.TEXTJOIN(", ", TRUE, IF(H395:K395=MAX(H395:K395), $H$1:$K$1, ""))</f>
        <v>A_Medical_Test, A_Symptom</v>
      </c>
    </row>
    <row r="396" spans="1:13">
      <c r="A396" s="1">
        <v>4527</v>
      </c>
      <c r="B396" s="1" t="s">
        <v>797</v>
      </c>
      <c r="C396" s="4">
        <v>0</v>
      </c>
      <c r="D396" s="4">
        <v>0</v>
      </c>
      <c r="E396" s="4">
        <v>0</v>
      </c>
      <c r="F396" s="4">
        <v>100</v>
      </c>
      <c r="G396" s="4" t="s">
        <v>798</v>
      </c>
      <c r="H396" s="4">
        <v>50</v>
      </c>
      <c r="I396" s="4">
        <v>50</v>
      </c>
      <c r="J396" s="4">
        <v>0</v>
      </c>
      <c r="K396" s="4">
        <v>0</v>
      </c>
      <c r="L396" s="2" t="str" cm="1">
        <f t="array" ref="L396">_xlfn.TEXTJOIN(", ", TRUE, IF(C396:F396=MAX(C396:F396), $C$1:$F$1, ""))</f>
        <v>Q_Symptom</v>
      </c>
      <c r="M396" s="2" t="str" cm="1">
        <f t="array" ref="M396">_xlfn.TEXTJOIN(", ", TRUE, IF(H396:K396=MAX(H396:K396), $H$1:$K$1, ""))</f>
        <v>A_Disease, A_Medical_Test</v>
      </c>
    </row>
    <row r="397" spans="1:13">
      <c r="A397" s="1">
        <v>1214</v>
      </c>
      <c r="B397" s="1" t="s">
        <v>799</v>
      </c>
      <c r="C397" s="4">
        <v>0</v>
      </c>
      <c r="D397" s="4">
        <v>25</v>
      </c>
      <c r="E397" s="4">
        <v>25</v>
      </c>
      <c r="F397" s="4">
        <v>50</v>
      </c>
      <c r="G397" s="4" t="s">
        <v>800</v>
      </c>
      <c r="H397" s="4">
        <v>9.0909090909090899</v>
      </c>
      <c r="I397" s="4">
        <v>0</v>
      </c>
      <c r="J397" s="4">
        <v>90.909090909090907</v>
      </c>
      <c r="K397" s="4">
        <v>0</v>
      </c>
      <c r="L397" s="2" t="str" cm="1">
        <f t="array" ref="L397">_xlfn.TEXTJOIN(", ", TRUE, IF(C397:F397=MAX(C397:F397), $C$1:$F$1, ""))</f>
        <v>Q_Symptom</v>
      </c>
      <c r="M397" s="2" t="str" cm="1">
        <f t="array" ref="M397">_xlfn.TEXTJOIN(", ", TRUE, IF(H397:K397=MAX(H397:K397), $H$1:$K$1, ""))</f>
        <v>A_Medication</v>
      </c>
    </row>
    <row r="398" spans="1:13">
      <c r="A398" s="1">
        <v>3521</v>
      </c>
      <c r="B398" s="1" t="s">
        <v>801</v>
      </c>
      <c r="C398" s="4">
        <v>0</v>
      </c>
      <c r="D398" s="4">
        <v>0</v>
      </c>
      <c r="E398" s="4">
        <v>0</v>
      </c>
      <c r="F398" s="4">
        <v>100</v>
      </c>
      <c r="G398" s="4" t="s">
        <v>802</v>
      </c>
      <c r="H398" s="4">
        <v>0</v>
      </c>
      <c r="I398" s="4">
        <v>66.6666666666666</v>
      </c>
      <c r="J398" s="4">
        <v>0</v>
      </c>
      <c r="K398" s="4">
        <v>33.3333333333333</v>
      </c>
      <c r="L398" s="2" t="str" cm="1">
        <f t="array" ref="L398">_xlfn.TEXTJOIN(", ", TRUE, IF(C398:F398=MAX(C398:F398), $C$1:$F$1, ""))</f>
        <v>Q_Symptom</v>
      </c>
      <c r="M398" s="2" t="str" cm="1">
        <f t="array" ref="M398">_xlfn.TEXTJOIN(", ", TRUE, IF(H398:K398=MAX(H398:K398), $H$1:$K$1, ""))</f>
        <v>A_Medical_Test</v>
      </c>
    </row>
    <row r="399" spans="1:13">
      <c r="A399" s="1">
        <v>1045</v>
      </c>
      <c r="B399" s="1" t="s">
        <v>803</v>
      </c>
      <c r="C399" s="4">
        <v>0</v>
      </c>
      <c r="D399" s="4">
        <v>0</v>
      </c>
      <c r="E399" s="4">
        <v>0</v>
      </c>
      <c r="F399" s="4">
        <v>100</v>
      </c>
      <c r="G399" s="4" t="s">
        <v>804</v>
      </c>
      <c r="H399" s="4">
        <v>7.1428571428571397</v>
      </c>
      <c r="I399" s="4">
        <v>0</v>
      </c>
      <c r="J399" s="4">
        <v>78.571428571428498</v>
      </c>
      <c r="K399" s="4">
        <v>14.285714285714199</v>
      </c>
      <c r="L399" s="2" t="str" cm="1">
        <f t="array" ref="L399">_xlfn.TEXTJOIN(", ", TRUE, IF(C399:F399=MAX(C399:F399), $C$1:$F$1, ""))</f>
        <v>Q_Symptom</v>
      </c>
      <c r="M399" s="2" t="str" cm="1">
        <f t="array" ref="M399">_xlfn.TEXTJOIN(", ", TRUE, IF(H399:K399=MAX(H399:K399), $H$1:$K$1, ""))</f>
        <v>A_Medication</v>
      </c>
    </row>
    <row r="400" spans="1:13">
      <c r="A400" s="1">
        <v>343</v>
      </c>
      <c r="B400" s="1" t="s">
        <v>805</v>
      </c>
      <c r="C400" s="4">
        <v>0</v>
      </c>
      <c r="D400" s="4">
        <v>0</v>
      </c>
      <c r="E400" s="4">
        <v>0</v>
      </c>
      <c r="F400" s="4">
        <v>100</v>
      </c>
      <c r="G400" s="4" t="s">
        <v>806</v>
      </c>
      <c r="H400" s="4">
        <v>0</v>
      </c>
      <c r="I400" s="4">
        <v>66.6666666666666</v>
      </c>
      <c r="J400" s="4">
        <v>0</v>
      </c>
      <c r="K400" s="4">
        <v>33.3333333333333</v>
      </c>
      <c r="L400" s="2" t="str" cm="1">
        <f t="array" ref="L400">_xlfn.TEXTJOIN(", ", TRUE, IF(C400:F400=MAX(C400:F400), $C$1:$F$1, ""))</f>
        <v>Q_Symptom</v>
      </c>
      <c r="M400" s="2" t="str" cm="1">
        <f t="array" ref="M400">_xlfn.TEXTJOIN(", ", TRUE, IF(H400:K400=MAX(H400:K400), $H$1:$K$1, ""))</f>
        <v>A_Medical_Test</v>
      </c>
    </row>
    <row r="401" spans="1:13">
      <c r="A401" s="1">
        <v>2526</v>
      </c>
      <c r="B401" s="1" t="s">
        <v>807</v>
      </c>
      <c r="C401" s="4">
        <v>0</v>
      </c>
      <c r="D401" s="4">
        <v>0</v>
      </c>
      <c r="E401" s="4">
        <v>0</v>
      </c>
      <c r="F401" s="4">
        <v>100</v>
      </c>
      <c r="G401" s="4" t="s">
        <v>808</v>
      </c>
      <c r="H401" s="4">
        <v>100</v>
      </c>
      <c r="I401" s="4">
        <v>0</v>
      </c>
      <c r="J401" s="4">
        <v>0</v>
      </c>
      <c r="K401" s="4">
        <v>0</v>
      </c>
      <c r="L401" s="2" t="str" cm="1">
        <f t="array" ref="L401">_xlfn.TEXTJOIN(", ", TRUE, IF(C401:F401=MAX(C401:F401), $C$1:$F$1, ""))</f>
        <v>Q_Symptom</v>
      </c>
      <c r="M401" s="2" t="str" cm="1">
        <f t="array" ref="M401">_xlfn.TEXTJOIN(", ", TRUE, IF(H401:K401=MAX(H401:K401), $H$1:$K$1, ""))</f>
        <v>A_Disease</v>
      </c>
    </row>
    <row r="402" spans="1:13">
      <c r="A402" s="1">
        <v>2988</v>
      </c>
      <c r="B402" s="1" t="s">
        <v>809</v>
      </c>
      <c r="C402" s="4">
        <v>0</v>
      </c>
      <c r="D402" s="4">
        <v>0</v>
      </c>
      <c r="E402" s="4">
        <v>0</v>
      </c>
      <c r="F402" s="4">
        <v>100</v>
      </c>
      <c r="G402" s="4" t="s">
        <v>810</v>
      </c>
      <c r="H402" s="4">
        <v>100</v>
      </c>
      <c r="I402" s="4">
        <v>0</v>
      </c>
      <c r="J402" s="4">
        <v>0</v>
      </c>
      <c r="K402" s="4">
        <v>0</v>
      </c>
      <c r="L402" s="2" t="str" cm="1">
        <f t="array" ref="L402">_xlfn.TEXTJOIN(", ", TRUE, IF(C402:F402=MAX(C402:F402), $C$1:$F$1, ""))</f>
        <v>Q_Symptom</v>
      </c>
      <c r="M402" s="2" t="str" cm="1">
        <f t="array" ref="M402">_xlfn.TEXTJOIN(", ", TRUE, IF(H402:K402=MAX(H402:K402), $H$1:$K$1, ""))</f>
        <v>A_Disease</v>
      </c>
    </row>
    <row r="403" spans="1:13">
      <c r="A403" s="1">
        <v>327</v>
      </c>
      <c r="B403" s="1" t="s">
        <v>811</v>
      </c>
      <c r="C403" s="4">
        <v>0</v>
      </c>
      <c r="D403" s="4">
        <v>0</v>
      </c>
      <c r="E403" s="4">
        <v>0</v>
      </c>
      <c r="F403" s="4">
        <v>100</v>
      </c>
      <c r="G403" s="4" t="s">
        <v>812</v>
      </c>
      <c r="H403" s="4">
        <v>0</v>
      </c>
      <c r="I403" s="4">
        <v>100</v>
      </c>
      <c r="J403" s="4">
        <v>0</v>
      </c>
      <c r="K403" s="4">
        <v>0</v>
      </c>
      <c r="L403" s="2" t="str" cm="1">
        <f t="array" ref="L403">_xlfn.TEXTJOIN(", ", TRUE, IF(C403:F403=MAX(C403:F403), $C$1:$F$1, ""))</f>
        <v>Q_Symptom</v>
      </c>
      <c r="M403" s="2" t="str" cm="1">
        <f t="array" ref="M403">_xlfn.TEXTJOIN(", ", TRUE, IF(H403:K403=MAX(H403:K403), $H$1:$K$1, ""))</f>
        <v>A_Medical_Test</v>
      </c>
    </row>
    <row r="404" spans="1:13">
      <c r="A404" s="1">
        <v>2932</v>
      </c>
      <c r="B404" s="1" t="s">
        <v>813</v>
      </c>
      <c r="C404" s="4">
        <v>0</v>
      </c>
      <c r="D404" s="4">
        <v>0</v>
      </c>
      <c r="E404" s="4">
        <v>0</v>
      </c>
      <c r="F404" s="4">
        <v>100</v>
      </c>
      <c r="G404" s="4" t="s">
        <v>814</v>
      </c>
      <c r="H404" s="4">
        <v>50</v>
      </c>
      <c r="I404" s="4">
        <v>0</v>
      </c>
      <c r="J404" s="4">
        <v>0</v>
      </c>
      <c r="K404" s="4">
        <v>50</v>
      </c>
      <c r="L404" s="2" t="str" cm="1">
        <f t="array" ref="L404">_xlfn.TEXTJOIN(", ", TRUE, IF(C404:F404=MAX(C404:F404), $C$1:$F$1, ""))</f>
        <v>Q_Symptom</v>
      </c>
      <c r="M404" s="2" t="str" cm="1">
        <f t="array" ref="M404">_xlfn.TEXTJOIN(", ", TRUE, IF(H404:K404=MAX(H404:K404), $H$1:$K$1, ""))</f>
        <v>A_Disease, A_Symptom</v>
      </c>
    </row>
    <row r="405" spans="1:13">
      <c r="A405" s="1">
        <v>1721</v>
      </c>
      <c r="B405" s="1" t="s">
        <v>815</v>
      </c>
      <c r="C405" s="4">
        <v>0</v>
      </c>
      <c r="D405" s="4">
        <v>0</v>
      </c>
      <c r="E405" s="4">
        <v>0</v>
      </c>
      <c r="F405" s="4">
        <v>100</v>
      </c>
      <c r="G405" s="4" t="s">
        <v>816</v>
      </c>
      <c r="H405" s="4">
        <v>14.285714285714199</v>
      </c>
      <c r="I405" s="4">
        <v>28.571428571428498</v>
      </c>
      <c r="J405" s="4">
        <v>0</v>
      </c>
      <c r="K405" s="4">
        <v>57.142857142857103</v>
      </c>
      <c r="L405" s="2" t="str" cm="1">
        <f t="array" ref="L405">_xlfn.TEXTJOIN(", ", TRUE, IF(C405:F405=MAX(C405:F405), $C$1:$F$1, ""))</f>
        <v>Q_Symptom</v>
      </c>
      <c r="M405" s="2" t="str" cm="1">
        <f t="array" ref="M405">_xlfn.TEXTJOIN(", ", TRUE, IF(H405:K405=MAX(H405:K405), $H$1:$K$1, ""))</f>
        <v>A_Symptom</v>
      </c>
    </row>
    <row r="406" spans="1:13">
      <c r="A406" s="1">
        <v>2045</v>
      </c>
      <c r="B406" s="1" t="s">
        <v>817</v>
      </c>
      <c r="C406" s="4">
        <v>0</v>
      </c>
      <c r="D406" s="4">
        <v>0</v>
      </c>
      <c r="E406" s="4">
        <v>0</v>
      </c>
      <c r="F406" s="4">
        <v>100</v>
      </c>
      <c r="G406" s="4" t="s">
        <v>818</v>
      </c>
      <c r="H406" s="4">
        <v>40</v>
      </c>
      <c r="I406" s="4">
        <v>0</v>
      </c>
      <c r="J406" s="4">
        <v>0</v>
      </c>
      <c r="K406" s="4">
        <v>60</v>
      </c>
      <c r="L406" s="2" t="str" cm="1">
        <f t="array" ref="L406">_xlfn.TEXTJOIN(", ", TRUE, IF(C406:F406=MAX(C406:F406), $C$1:$F$1, ""))</f>
        <v>Q_Symptom</v>
      </c>
      <c r="M406" s="2" t="str" cm="1">
        <f t="array" ref="M406">_xlfn.TEXTJOIN(", ", TRUE, IF(H406:K406=MAX(H406:K406), $H$1:$K$1, ""))</f>
        <v>A_Symptom</v>
      </c>
    </row>
    <row r="407" spans="1:13">
      <c r="A407" s="1">
        <v>843</v>
      </c>
      <c r="B407" s="1" t="s">
        <v>819</v>
      </c>
      <c r="C407" s="4">
        <v>100</v>
      </c>
      <c r="D407" s="4">
        <v>0</v>
      </c>
      <c r="E407" s="4">
        <v>0</v>
      </c>
      <c r="F407" s="4">
        <v>0</v>
      </c>
      <c r="G407" s="4" t="s">
        <v>820</v>
      </c>
      <c r="H407" s="4">
        <v>50</v>
      </c>
      <c r="I407" s="4">
        <v>0</v>
      </c>
      <c r="J407" s="4">
        <v>50</v>
      </c>
      <c r="K407" s="4">
        <v>0</v>
      </c>
      <c r="L407" s="2" t="str" cm="1">
        <f t="array" ref="L407">_xlfn.TEXTJOIN(", ", TRUE, IF(C407:F407=MAX(C407:F407), $C$1:$F$1, ""))</f>
        <v>Q_Disease</v>
      </c>
      <c r="M407" s="2" t="str" cm="1">
        <f t="array" ref="M407">_xlfn.TEXTJOIN(", ", TRUE, IF(H407:K407=MAX(H407:K407), $H$1:$K$1, ""))</f>
        <v>A_Disease, A_Medication</v>
      </c>
    </row>
    <row r="408" spans="1:13">
      <c r="A408" s="1">
        <v>2898</v>
      </c>
      <c r="B408" s="1" t="s">
        <v>821</v>
      </c>
      <c r="C408" s="4">
        <v>0</v>
      </c>
      <c r="D408" s="4">
        <v>0</v>
      </c>
      <c r="E408" s="4">
        <v>0</v>
      </c>
      <c r="F408" s="4">
        <v>100</v>
      </c>
      <c r="G408" s="4" t="s">
        <v>822</v>
      </c>
      <c r="H408" s="4">
        <v>0</v>
      </c>
      <c r="I408" s="4">
        <v>0</v>
      </c>
      <c r="J408" s="4">
        <v>0</v>
      </c>
      <c r="K408" s="4">
        <v>100</v>
      </c>
      <c r="L408" s="2" t="str" cm="1">
        <f t="array" ref="L408">_xlfn.TEXTJOIN(", ", TRUE, IF(C408:F408=MAX(C408:F408), $C$1:$F$1, ""))</f>
        <v>Q_Symptom</v>
      </c>
      <c r="M408" s="2" t="str" cm="1">
        <f t="array" ref="M408">_xlfn.TEXTJOIN(", ", TRUE, IF(H408:K408=MAX(H408:K408), $H$1:$K$1, ""))</f>
        <v>A_Symptom</v>
      </c>
    </row>
    <row r="409" spans="1:13">
      <c r="A409" s="1">
        <v>4587</v>
      </c>
      <c r="B409" s="1" t="s">
        <v>823</v>
      </c>
      <c r="C409" s="4">
        <v>0</v>
      </c>
      <c r="D409" s="4">
        <v>0</v>
      </c>
      <c r="E409" s="4">
        <v>0</v>
      </c>
      <c r="F409" s="4">
        <v>100</v>
      </c>
      <c r="G409" s="4" t="s">
        <v>824</v>
      </c>
      <c r="H409" s="4">
        <v>50</v>
      </c>
      <c r="I409" s="4">
        <v>25</v>
      </c>
      <c r="J409" s="4">
        <v>0</v>
      </c>
      <c r="K409" s="4">
        <v>25</v>
      </c>
      <c r="L409" s="2" t="str" cm="1">
        <f t="array" ref="L409">_xlfn.TEXTJOIN(", ", TRUE, IF(C409:F409=MAX(C409:F409), $C$1:$F$1, ""))</f>
        <v>Q_Symptom</v>
      </c>
      <c r="M409" s="2" t="str" cm="1">
        <f t="array" ref="M409">_xlfn.TEXTJOIN(", ", TRUE, IF(H409:K409=MAX(H409:K409), $H$1:$K$1, ""))</f>
        <v>A_Disease</v>
      </c>
    </row>
    <row r="410" spans="1:13">
      <c r="A410" s="1">
        <v>1267</v>
      </c>
      <c r="B410" s="1" t="s">
        <v>825</v>
      </c>
      <c r="C410" s="4">
        <v>33.3333333333333</v>
      </c>
      <c r="D410" s="4">
        <v>0</v>
      </c>
      <c r="E410" s="4">
        <v>0</v>
      </c>
      <c r="F410" s="4">
        <v>66.6666666666666</v>
      </c>
      <c r="G410" s="4" t="s">
        <v>826</v>
      </c>
      <c r="H410" s="4">
        <v>0</v>
      </c>
      <c r="I410" s="4">
        <v>0</v>
      </c>
      <c r="J410" s="4">
        <v>84.615384615384599</v>
      </c>
      <c r="K410" s="4">
        <v>15.3846153846153</v>
      </c>
      <c r="L410" s="2" t="str" cm="1">
        <f t="array" ref="L410">_xlfn.TEXTJOIN(", ", TRUE, IF(C410:F410=MAX(C410:F410), $C$1:$F$1, ""))</f>
        <v>Q_Symptom</v>
      </c>
      <c r="M410" s="2" t="str" cm="1">
        <f t="array" ref="M410">_xlfn.TEXTJOIN(", ", TRUE, IF(H410:K410=MAX(H410:K410), $H$1:$K$1, ""))</f>
        <v>A_Medication</v>
      </c>
    </row>
    <row r="411" spans="1:13">
      <c r="A411" s="1">
        <v>1940</v>
      </c>
      <c r="B411" s="1" t="s">
        <v>827</v>
      </c>
      <c r="C411" s="4">
        <v>0</v>
      </c>
      <c r="D411" s="4">
        <v>0</v>
      </c>
      <c r="E411" s="4">
        <v>0</v>
      </c>
      <c r="F411" s="4">
        <v>100</v>
      </c>
      <c r="G411" s="4" t="s">
        <v>828</v>
      </c>
      <c r="H411" s="4">
        <v>25</v>
      </c>
      <c r="I411" s="4">
        <v>0</v>
      </c>
      <c r="J411" s="4">
        <v>0</v>
      </c>
      <c r="K411" s="4">
        <v>75</v>
      </c>
      <c r="L411" s="2" t="str" cm="1">
        <f t="array" ref="L411">_xlfn.TEXTJOIN(", ", TRUE, IF(C411:F411=MAX(C411:F411), $C$1:$F$1, ""))</f>
        <v>Q_Symptom</v>
      </c>
      <c r="M411" s="2" t="str" cm="1">
        <f t="array" ref="M411">_xlfn.TEXTJOIN(", ", TRUE, IF(H411:K411=MAX(H411:K411), $H$1:$K$1, ""))</f>
        <v>A_Symptom</v>
      </c>
    </row>
    <row r="412" spans="1:13">
      <c r="A412" s="1">
        <v>1332</v>
      </c>
      <c r="B412" s="1" t="s">
        <v>829</v>
      </c>
      <c r="C412" s="4">
        <v>25</v>
      </c>
      <c r="D412" s="4">
        <v>0</v>
      </c>
      <c r="E412" s="4">
        <v>25</v>
      </c>
      <c r="F412" s="4">
        <v>50</v>
      </c>
      <c r="G412" s="4" t="s">
        <v>830</v>
      </c>
      <c r="H412" s="4">
        <v>7.6923076923076898</v>
      </c>
      <c r="I412" s="4">
        <v>7.6923076923076898</v>
      </c>
      <c r="J412" s="4">
        <v>76.923076923076906</v>
      </c>
      <c r="K412" s="4">
        <v>7.6923076923076898</v>
      </c>
      <c r="L412" s="2" t="str" cm="1">
        <f t="array" ref="L412">_xlfn.TEXTJOIN(", ", TRUE, IF(C412:F412=MAX(C412:F412), $C$1:$F$1, ""))</f>
        <v>Q_Symptom</v>
      </c>
      <c r="M412" s="2" t="str" cm="1">
        <f t="array" ref="M412">_xlfn.TEXTJOIN(", ", TRUE, IF(H412:K412=MAX(H412:K412), $H$1:$K$1, ""))</f>
        <v>A_Medication</v>
      </c>
    </row>
    <row r="413" spans="1:13">
      <c r="A413" s="1">
        <v>1451</v>
      </c>
      <c r="B413" s="1" t="s">
        <v>831</v>
      </c>
      <c r="C413" s="4">
        <v>50</v>
      </c>
      <c r="D413" s="4">
        <v>0</v>
      </c>
      <c r="E413" s="4">
        <v>0</v>
      </c>
      <c r="F413" s="4">
        <v>50</v>
      </c>
      <c r="G413" s="4" t="s">
        <v>832</v>
      </c>
      <c r="H413" s="4">
        <v>16.6666666666666</v>
      </c>
      <c r="I413" s="4">
        <v>16.6666666666666</v>
      </c>
      <c r="J413" s="4">
        <v>66.6666666666666</v>
      </c>
      <c r="K413" s="4">
        <v>0</v>
      </c>
      <c r="L413" s="2" t="str" cm="1">
        <f t="array" ref="L413">_xlfn.TEXTJOIN(", ", TRUE, IF(C413:F413=MAX(C413:F413), $C$1:$F$1, ""))</f>
        <v>Q_Disease, Q_Symptom</v>
      </c>
      <c r="M413" s="2" t="str" cm="1">
        <f t="array" ref="M413">_xlfn.TEXTJOIN(", ", TRUE, IF(H413:K413=MAX(H413:K413), $H$1:$K$1, ""))</f>
        <v>A_Medication</v>
      </c>
    </row>
    <row r="414" spans="1:13">
      <c r="A414" s="1">
        <v>3378</v>
      </c>
      <c r="B414" s="1" t="s">
        <v>833</v>
      </c>
      <c r="C414" s="4">
        <v>0</v>
      </c>
      <c r="D414" s="4">
        <v>0</v>
      </c>
      <c r="E414" s="4">
        <v>0</v>
      </c>
      <c r="F414" s="4">
        <v>100</v>
      </c>
      <c r="G414" s="4" t="s">
        <v>834</v>
      </c>
      <c r="H414" s="4">
        <v>0</v>
      </c>
      <c r="I414" s="4">
        <v>100</v>
      </c>
      <c r="J414" s="4">
        <v>0</v>
      </c>
      <c r="K414" s="4">
        <v>0</v>
      </c>
      <c r="L414" s="2" t="str" cm="1">
        <f t="array" ref="L414">_xlfn.TEXTJOIN(", ", TRUE, IF(C414:F414=MAX(C414:F414), $C$1:$F$1, ""))</f>
        <v>Q_Symptom</v>
      </c>
      <c r="M414" s="2" t="str" cm="1">
        <f t="array" ref="M414">_xlfn.TEXTJOIN(", ", TRUE, IF(H414:K414=MAX(H414:K414), $H$1:$K$1, ""))</f>
        <v>A_Medical_Test</v>
      </c>
    </row>
    <row r="415" spans="1:13">
      <c r="A415" s="1">
        <v>204</v>
      </c>
      <c r="B415" s="1" t="s">
        <v>835</v>
      </c>
      <c r="C415" s="4">
        <v>0</v>
      </c>
      <c r="D415" s="4">
        <v>0</v>
      </c>
      <c r="E415" s="4">
        <v>0</v>
      </c>
      <c r="F415" s="4">
        <v>100</v>
      </c>
      <c r="G415" s="4" t="s">
        <v>836</v>
      </c>
      <c r="H415" s="4">
        <v>9.0909090909090899</v>
      </c>
      <c r="I415" s="4">
        <v>72.727272727272705</v>
      </c>
      <c r="J415" s="4">
        <v>9.0909090909090899</v>
      </c>
      <c r="K415" s="4">
        <v>9.0909090909090899</v>
      </c>
      <c r="L415" s="2" t="str" cm="1">
        <f t="array" ref="L415">_xlfn.TEXTJOIN(", ", TRUE, IF(C415:F415=MAX(C415:F415), $C$1:$F$1, ""))</f>
        <v>Q_Symptom</v>
      </c>
      <c r="M415" s="2" t="str" cm="1">
        <f t="array" ref="M415">_xlfn.TEXTJOIN(", ", TRUE, IF(H415:K415=MAX(H415:K415), $H$1:$K$1, ""))</f>
        <v>A_Medical_Test</v>
      </c>
    </row>
    <row r="416" spans="1:13">
      <c r="A416" s="1">
        <v>1470</v>
      </c>
      <c r="B416" s="1" t="s">
        <v>837</v>
      </c>
      <c r="C416" s="4">
        <v>50</v>
      </c>
      <c r="D416" s="4">
        <v>0</v>
      </c>
      <c r="E416" s="4">
        <v>50</v>
      </c>
      <c r="F416" s="4">
        <v>0</v>
      </c>
      <c r="G416" s="4" t="s">
        <v>838</v>
      </c>
      <c r="H416" s="4">
        <v>9.0909090909090899</v>
      </c>
      <c r="I416" s="4">
        <v>0</v>
      </c>
      <c r="J416" s="4">
        <v>90.909090909090907</v>
      </c>
      <c r="K416" s="4">
        <v>0</v>
      </c>
      <c r="L416" s="2" t="str" cm="1">
        <f t="array" ref="L416">_xlfn.TEXTJOIN(", ", TRUE, IF(C416:F416=MAX(C416:F416), $C$1:$F$1, ""))</f>
        <v>Q_Disease, Q_Medication</v>
      </c>
      <c r="M416" s="2" t="str" cm="1">
        <f t="array" ref="M416">_xlfn.TEXTJOIN(", ", TRUE, IF(H416:K416=MAX(H416:K416), $H$1:$K$1, ""))</f>
        <v>A_Medication</v>
      </c>
    </row>
    <row r="417" spans="1:13">
      <c r="A417" s="1">
        <v>2722</v>
      </c>
      <c r="B417" s="1" t="s">
        <v>839</v>
      </c>
      <c r="C417" s="4">
        <v>0</v>
      </c>
      <c r="D417" s="4">
        <v>0</v>
      </c>
      <c r="E417" s="4">
        <v>0</v>
      </c>
      <c r="F417" s="4">
        <v>100</v>
      </c>
      <c r="G417" s="4" t="s">
        <v>840</v>
      </c>
      <c r="H417" s="4">
        <v>25</v>
      </c>
      <c r="I417" s="4">
        <v>25</v>
      </c>
      <c r="J417" s="4">
        <v>25</v>
      </c>
      <c r="K417" s="4">
        <v>25</v>
      </c>
      <c r="L417" s="2" t="str" cm="1">
        <f t="array" ref="L417">_xlfn.TEXTJOIN(", ", TRUE, IF(C417:F417=MAX(C417:F417), $C$1:$F$1, ""))</f>
        <v>Q_Symptom</v>
      </c>
      <c r="M417" s="2" t="str" cm="1">
        <f t="array" ref="M417">_xlfn.TEXTJOIN(", ", TRUE, IF(H417:K417=MAX(H417:K417), $H$1:$K$1, ""))</f>
        <v>A_Disease, A_Medical_Test, A_Medication, A_Symptom</v>
      </c>
    </row>
    <row r="418" spans="1:13">
      <c r="A418" s="1">
        <v>3373</v>
      </c>
      <c r="B418" s="1" t="s">
        <v>841</v>
      </c>
      <c r="C418" s="4">
        <v>0</v>
      </c>
      <c r="D418" s="4">
        <v>0</v>
      </c>
      <c r="E418" s="4">
        <v>0</v>
      </c>
      <c r="F418" s="4">
        <v>100</v>
      </c>
      <c r="G418" s="4" t="s">
        <v>842</v>
      </c>
      <c r="H418" s="4">
        <v>100</v>
      </c>
      <c r="I418" s="4">
        <v>0</v>
      </c>
      <c r="J418" s="4">
        <v>0</v>
      </c>
      <c r="K418" s="4">
        <v>0</v>
      </c>
      <c r="L418" s="2" t="str" cm="1">
        <f t="array" ref="L418">_xlfn.TEXTJOIN(", ", TRUE, IF(C418:F418=MAX(C418:F418), $C$1:$F$1, ""))</f>
        <v>Q_Symptom</v>
      </c>
      <c r="M418" s="2" t="str" cm="1">
        <f t="array" ref="M418">_xlfn.TEXTJOIN(", ", TRUE, IF(H418:K418=MAX(H418:K418), $H$1:$K$1, ""))</f>
        <v>A_Disease</v>
      </c>
    </row>
    <row r="419" spans="1:13">
      <c r="A419" s="1">
        <v>2033</v>
      </c>
      <c r="B419" s="1" t="s">
        <v>843</v>
      </c>
      <c r="C419" s="4">
        <v>0</v>
      </c>
      <c r="D419" s="4">
        <v>0</v>
      </c>
      <c r="E419" s="4">
        <v>0</v>
      </c>
      <c r="F419" s="4">
        <v>100</v>
      </c>
      <c r="G419" s="4" t="s">
        <v>844</v>
      </c>
      <c r="H419" s="4">
        <v>0</v>
      </c>
      <c r="I419" s="4">
        <v>0</v>
      </c>
      <c r="J419" s="4">
        <v>66.6666666666666</v>
      </c>
      <c r="K419" s="4">
        <v>33.3333333333333</v>
      </c>
      <c r="L419" s="2" t="str" cm="1">
        <f t="array" ref="L419">_xlfn.TEXTJOIN(", ", TRUE, IF(C419:F419=MAX(C419:F419), $C$1:$F$1, ""))</f>
        <v>Q_Symptom</v>
      </c>
      <c r="M419" s="2" t="str" cm="1">
        <f t="array" ref="M419">_xlfn.TEXTJOIN(", ", TRUE, IF(H419:K419=MAX(H419:K419), $H$1:$K$1, ""))</f>
        <v>A_Medication</v>
      </c>
    </row>
    <row r="420" spans="1:13">
      <c r="A420" s="1">
        <v>1305</v>
      </c>
      <c r="B420" s="1" t="s">
        <v>845</v>
      </c>
      <c r="C420" s="4">
        <v>100</v>
      </c>
      <c r="D420" s="4">
        <v>0</v>
      </c>
      <c r="E420" s="4">
        <v>0</v>
      </c>
      <c r="F420" s="4">
        <v>0</v>
      </c>
      <c r="G420" s="4" t="s">
        <v>846</v>
      </c>
      <c r="H420" s="4">
        <v>0</v>
      </c>
      <c r="I420" s="4">
        <v>0</v>
      </c>
      <c r="J420" s="4">
        <v>100</v>
      </c>
      <c r="K420" s="4">
        <v>0</v>
      </c>
      <c r="L420" s="2" t="str" cm="1">
        <f t="array" ref="L420">_xlfn.TEXTJOIN(", ", TRUE, IF(C420:F420=MAX(C420:F420), $C$1:$F$1, ""))</f>
        <v>Q_Disease</v>
      </c>
      <c r="M420" s="2" t="str" cm="1">
        <f t="array" ref="M420">_xlfn.TEXTJOIN(", ", TRUE, IF(H420:K420=MAX(H420:K420), $H$1:$K$1, ""))</f>
        <v>A_Medication</v>
      </c>
    </row>
    <row r="421" spans="1:13">
      <c r="A421" s="1">
        <v>886</v>
      </c>
      <c r="B421" s="1" t="s">
        <v>847</v>
      </c>
      <c r="C421" s="4">
        <v>33.3333333333333</v>
      </c>
      <c r="D421" s="4">
        <v>0</v>
      </c>
      <c r="E421" s="4">
        <v>33.3333333333333</v>
      </c>
      <c r="F421" s="4">
        <v>33.3333333333333</v>
      </c>
      <c r="G421" s="4" t="s">
        <v>848</v>
      </c>
      <c r="H421" s="4">
        <v>0</v>
      </c>
      <c r="I421" s="4">
        <v>0</v>
      </c>
      <c r="J421" s="4">
        <v>100</v>
      </c>
      <c r="K421" s="4">
        <v>0</v>
      </c>
      <c r="L421" s="2" t="str" cm="1">
        <f t="array" ref="L421">_xlfn.TEXTJOIN(", ", TRUE, IF(C421:F421=MAX(C421:F421), $C$1:$F$1, ""))</f>
        <v>Q_Disease, Q_Medication, Q_Symptom</v>
      </c>
      <c r="M421" s="2" t="str" cm="1">
        <f t="array" ref="M421">_xlfn.TEXTJOIN(", ", TRUE, IF(H421:K421=MAX(H421:K421), $H$1:$K$1, ""))</f>
        <v>A_Medication</v>
      </c>
    </row>
    <row r="422" spans="1:13">
      <c r="A422" s="1">
        <v>3134</v>
      </c>
      <c r="B422" s="1" t="s">
        <v>849</v>
      </c>
      <c r="C422" s="4">
        <v>0</v>
      </c>
      <c r="D422" s="4">
        <v>0</v>
      </c>
      <c r="E422" s="4">
        <v>0</v>
      </c>
      <c r="F422" s="4">
        <v>100</v>
      </c>
      <c r="G422" s="4" t="s">
        <v>850</v>
      </c>
      <c r="H422" s="4">
        <v>20</v>
      </c>
      <c r="I422" s="4">
        <v>0</v>
      </c>
      <c r="J422" s="4">
        <v>0</v>
      </c>
      <c r="K422" s="4">
        <v>80</v>
      </c>
      <c r="L422" s="2" t="str" cm="1">
        <f t="array" ref="L422">_xlfn.TEXTJOIN(", ", TRUE, IF(C422:F422=MAX(C422:F422), $C$1:$F$1, ""))</f>
        <v>Q_Symptom</v>
      </c>
      <c r="M422" s="2" t="str" cm="1">
        <f t="array" ref="M422">_xlfn.TEXTJOIN(", ", TRUE, IF(H422:K422=MAX(H422:K422), $H$1:$K$1, ""))</f>
        <v>A_Symptom</v>
      </c>
    </row>
    <row r="423" spans="1:13">
      <c r="A423" s="1">
        <v>318</v>
      </c>
      <c r="B423" s="1" t="s">
        <v>851</v>
      </c>
      <c r="C423" s="4">
        <v>0</v>
      </c>
      <c r="D423" s="4">
        <v>0</v>
      </c>
      <c r="E423" s="4">
        <v>0</v>
      </c>
      <c r="F423" s="4">
        <v>100</v>
      </c>
      <c r="G423" s="4" t="s">
        <v>852</v>
      </c>
      <c r="H423" s="4">
        <v>0</v>
      </c>
      <c r="I423" s="4">
        <v>50</v>
      </c>
      <c r="J423" s="4">
        <v>0</v>
      </c>
      <c r="K423" s="4">
        <v>50</v>
      </c>
      <c r="L423" s="2" t="str" cm="1">
        <f t="array" ref="L423">_xlfn.TEXTJOIN(", ", TRUE, IF(C423:F423=MAX(C423:F423), $C$1:$F$1, ""))</f>
        <v>Q_Symptom</v>
      </c>
      <c r="M423" s="2" t="str" cm="1">
        <f t="array" ref="M423">_xlfn.TEXTJOIN(", ", TRUE, IF(H423:K423=MAX(H423:K423), $H$1:$K$1, ""))</f>
        <v>A_Medical_Test, A_Symptom</v>
      </c>
    </row>
    <row r="424" spans="1:13">
      <c r="A424" s="1">
        <v>3856</v>
      </c>
      <c r="B424" s="1" t="s">
        <v>853</v>
      </c>
      <c r="C424" s="4">
        <v>0</v>
      </c>
      <c r="D424" s="4">
        <v>0</v>
      </c>
      <c r="E424" s="4">
        <v>0</v>
      </c>
      <c r="F424" s="4">
        <v>100</v>
      </c>
      <c r="G424" s="4" t="s">
        <v>854</v>
      </c>
      <c r="H424" s="4">
        <v>22.2222222222222</v>
      </c>
      <c r="I424" s="4">
        <v>11.1111111111111</v>
      </c>
      <c r="J424" s="4">
        <v>0</v>
      </c>
      <c r="K424" s="4">
        <v>66.6666666666666</v>
      </c>
      <c r="L424" s="2" t="str" cm="1">
        <f t="array" ref="L424">_xlfn.TEXTJOIN(", ", TRUE, IF(C424:F424=MAX(C424:F424), $C$1:$F$1, ""))</f>
        <v>Q_Symptom</v>
      </c>
      <c r="M424" s="2" t="str" cm="1">
        <f t="array" ref="M424">_xlfn.TEXTJOIN(", ", TRUE, IF(H424:K424=MAX(H424:K424), $H$1:$K$1, ""))</f>
        <v>A_Symptom</v>
      </c>
    </row>
    <row r="425" spans="1:13">
      <c r="A425" s="1">
        <v>1823</v>
      </c>
      <c r="B425" s="1" t="s">
        <v>855</v>
      </c>
      <c r="C425" s="4">
        <v>33.3333333333333</v>
      </c>
      <c r="D425" s="4">
        <v>0</v>
      </c>
      <c r="E425" s="4">
        <v>0</v>
      </c>
      <c r="F425" s="4">
        <v>66.6666666666666</v>
      </c>
      <c r="G425" s="4" t="s">
        <v>856</v>
      </c>
      <c r="H425" s="4">
        <v>28.571428571428498</v>
      </c>
      <c r="I425" s="4">
        <v>14.285714285714199</v>
      </c>
      <c r="J425" s="4">
        <v>0</v>
      </c>
      <c r="K425" s="4">
        <v>57.142857142857103</v>
      </c>
      <c r="L425" s="2" t="str" cm="1">
        <f t="array" ref="L425">_xlfn.TEXTJOIN(", ", TRUE, IF(C425:F425=MAX(C425:F425), $C$1:$F$1, ""))</f>
        <v>Q_Symptom</v>
      </c>
      <c r="M425" s="2" t="str" cm="1">
        <f t="array" ref="M425">_xlfn.TEXTJOIN(", ", TRUE, IF(H425:K425=MAX(H425:K425), $H$1:$K$1, ""))</f>
        <v>A_Symptom</v>
      </c>
    </row>
    <row r="426" spans="1:13">
      <c r="A426" s="1">
        <v>1635</v>
      </c>
      <c r="B426" s="1" t="s">
        <v>857</v>
      </c>
      <c r="C426" s="4">
        <v>0</v>
      </c>
      <c r="D426" s="4">
        <v>0</v>
      </c>
      <c r="E426" s="4">
        <v>0</v>
      </c>
      <c r="F426" s="4">
        <v>100</v>
      </c>
      <c r="G426" s="4" t="s">
        <v>858</v>
      </c>
      <c r="H426" s="4">
        <v>100</v>
      </c>
      <c r="I426" s="4">
        <v>0</v>
      </c>
      <c r="J426" s="4">
        <v>0</v>
      </c>
      <c r="K426" s="4">
        <v>0</v>
      </c>
      <c r="L426" s="2" t="str" cm="1">
        <f t="array" ref="L426">_xlfn.TEXTJOIN(", ", TRUE, IF(C426:F426=MAX(C426:F426), $C$1:$F$1, ""))</f>
        <v>Q_Symptom</v>
      </c>
      <c r="M426" s="2" t="str" cm="1">
        <f t="array" ref="M426">_xlfn.TEXTJOIN(", ", TRUE, IF(H426:K426=MAX(H426:K426), $H$1:$K$1, ""))</f>
        <v>A_Disease</v>
      </c>
    </row>
    <row r="427" spans="1:13">
      <c r="A427" s="1">
        <v>3771</v>
      </c>
      <c r="B427" s="1" t="s">
        <v>859</v>
      </c>
      <c r="C427" s="4">
        <v>0</v>
      </c>
      <c r="D427" s="4">
        <v>0</v>
      </c>
      <c r="E427" s="4">
        <v>0</v>
      </c>
      <c r="F427" s="4">
        <v>100</v>
      </c>
      <c r="G427" s="4" t="s">
        <v>860</v>
      </c>
      <c r="H427" s="4">
        <v>0</v>
      </c>
      <c r="I427" s="4">
        <v>0</v>
      </c>
      <c r="J427" s="4">
        <v>0</v>
      </c>
      <c r="K427" s="4">
        <v>100</v>
      </c>
      <c r="L427" s="2" t="str" cm="1">
        <f t="array" ref="L427">_xlfn.TEXTJOIN(", ", TRUE, IF(C427:F427=MAX(C427:F427), $C$1:$F$1, ""))</f>
        <v>Q_Symptom</v>
      </c>
      <c r="M427" s="2" t="str" cm="1">
        <f t="array" ref="M427">_xlfn.TEXTJOIN(", ", TRUE, IF(H427:K427=MAX(H427:K427), $H$1:$K$1, ""))</f>
        <v>A_Symptom</v>
      </c>
    </row>
    <row r="428" spans="1:13">
      <c r="A428" s="1">
        <v>2865</v>
      </c>
      <c r="B428" s="1" t="s">
        <v>861</v>
      </c>
      <c r="C428" s="4">
        <v>0</v>
      </c>
      <c r="D428" s="4">
        <v>0</v>
      </c>
      <c r="E428" s="4">
        <v>0</v>
      </c>
      <c r="F428" s="4">
        <v>100</v>
      </c>
      <c r="G428" s="4" t="s">
        <v>862</v>
      </c>
      <c r="H428" s="4">
        <v>50</v>
      </c>
      <c r="I428" s="4">
        <v>50</v>
      </c>
      <c r="J428" s="4">
        <v>0</v>
      </c>
      <c r="K428" s="4">
        <v>0</v>
      </c>
      <c r="L428" s="2" t="str" cm="1">
        <f t="array" ref="L428">_xlfn.TEXTJOIN(", ", TRUE, IF(C428:F428=MAX(C428:F428), $C$1:$F$1, ""))</f>
        <v>Q_Symptom</v>
      </c>
      <c r="M428" s="2" t="str" cm="1">
        <f t="array" ref="M428">_xlfn.TEXTJOIN(", ", TRUE, IF(H428:K428=MAX(H428:K428), $H$1:$K$1, ""))</f>
        <v>A_Disease, A_Medical_Test</v>
      </c>
    </row>
    <row r="429" spans="1:13">
      <c r="A429" s="1">
        <v>2501</v>
      </c>
      <c r="B429" s="1" t="s">
        <v>863</v>
      </c>
      <c r="C429" s="4">
        <v>0</v>
      </c>
      <c r="D429" s="4">
        <v>0</v>
      </c>
      <c r="E429" s="4">
        <v>0</v>
      </c>
      <c r="F429" s="4">
        <v>100</v>
      </c>
      <c r="G429" s="4" t="s">
        <v>864</v>
      </c>
      <c r="H429" s="4">
        <v>100</v>
      </c>
      <c r="I429" s="4">
        <v>0</v>
      </c>
      <c r="J429" s="4">
        <v>0</v>
      </c>
      <c r="K429" s="4">
        <v>0</v>
      </c>
      <c r="L429" s="2" t="str" cm="1">
        <f t="array" ref="L429">_xlfn.TEXTJOIN(", ", TRUE, IF(C429:F429=MAX(C429:F429), $C$1:$F$1, ""))</f>
        <v>Q_Symptom</v>
      </c>
      <c r="M429" s="2" t="str" cm="1">
        <f t="array" ref="M429">_xlfn.TEXTJOIN(", ", TRUE, IF(H429:K429=MAX(H429:K429), $H$1:$K$1, ""))</f>
        <v>A_Disease</v>
      </c>
    </row>
    <row r="430" spans="1:13">
      <c r="A430" s="1">
        <v>1865</v>
      </c>
      <c r="B430" s="1" t="s">
        <v>865</v>
      </c>
      <c r="C430" s="4">
        <v>0</v>
      </c>
      <c r="D430" s="4">
        <v>0</v>
      </c>
      <c r="E430" s="4">
        <v>0</v>
      </c>
      <c r="F430" s="4">
        <v>100</v>
      </c>
      <c r="G430" s="4" t="s">
        <v>866</v>
      </c>
      <c r="H430" s="4">
        <v>40</v>
      </c>
      <c r="I430" s="4">
        <v>0</v>
      </c>
      <c r="J430" s="4">
        <v>0</v>
      </c>
      <c r="K430" s="4">
        <v>60</v>
      </c>
      <c r="L430" s="2" t="str" cm="1">
        <f t="array" ref="L430">_xlfn.TEXTJOIN(", ", TRUE, IF(C430:F430=MAX(C430:F430), $C$1:$F$1, ""))</f>
        <v>Q_Symptom</v>
      </c>
      <c r="M430" s="2" t="str" cm="1">
        <f t="array" ref="M430">_xlfn.TEXTJOIN(", ", TRUE, IF(H430:K430=MAX(H430:K430), $H$1:$K$1, ""))</f>
        <v>A_Symptom</v>
      </c>
    </row>
    <row r="431" spans="1:13">
      <c r="A431" s="1">
        <v>1827</v>
      </c>
      <c r="B431" s="1" t="s">
        <v>867</v>
      </c>
      <c r="C431" s="4">
        <v>0</v>
      </c>
      <c r="D431" s="4">
        <v>0</v>
      </c>
      <c r="E431" s="4">
        <v>33.3333333333333</v>
      </c>
      <c r="F431" s="4">
        <v>66.6666666666666</v>
      </c>
      <c r="G431" s="4" t="s">
        <v>868</v>
      </c>
      <c r="H431" s="4">
        <v>25</v>
      </c>
      <c r="I431" s="4">
        <v>25</v>
      </c>
      <c r="J431" s="4">
        <v>0</v>
      </c>
      <c r="K431" s="4">
        <v>50</v>
      </c>
      <c r="L431" s="2" t="str" cm="1">
        <f t="array" ref="L431">_xlfn.TEXTJOIN(", ", TRUE, IF(C431:F431=MAX(C431:F431), $C$1:$F$1, ""))</f>
        <v>Q_Symptom</v>
      </c>
      <c r="M431" s="2" t="str" cm="1">
        <f t="array" ref="M431">_xlfn.TEXTJOIN(", ", TRUE, IF(H431:K431=MAX(H431:K431), $H$1:$K$1, ""))</f>
        <v>A_Symptom</v>
      </c>
    </row>
    <row r="432" spans="1:13">
      <c r="A432" s="1">
        <v>194</v>
      </c>
      <c r="B432" s="1" t="s">
        <v>869</v>
      </c>
      <c r="C432" s="4">
        <v>0</v>
      </c>
      <c r="D432" s="4">
        <v>0</v>
      </c>
      <c r="E432" s="4">
        <v>0</v>
      </c>
      <c r="F432" s="4">
        <v>100</v>
      </c>
      <c r="G432" s="4" t="s">
        <v>870</v>
      </c>
      <c r="H432" s="4">
        <v>14.285714285714199</v>
      </c>
      <c r="I432" s="4">
        <v>85.714285714285694</v>
      </c>
      <c r="J432" s="4">
        <v>0</v>
      </c>
      <c r="K432" s="4">
        <v>0</v>
      </c>
      <c r="L432" s="2" t="str" cm="1">
        <f t="array" ref="L432">_xlfn.TEXTJOIN(", ", TRUE, IF(C432:F432=MAX(C432:F432), $C$1:$F$1, ""))</f>
        <v>Q_Symptom</v>
      </c>
      <c r="M432" s="2" t="str" cm="1">
        <f t="array" ref="M432">_xlfn.TEXTJOIN(", ", TRUE, IF(H432:K432=MAX(H432:K432), $H$1:$K$1, ""))</f>
        <v>A_Medical_Test</v>
      </c>
    </row>
    <row r="433" spans="1:13">
      <c r="A433" s="1">
        <v>5407</v>
      </c>
      <c r="B433" s="1" t="s">
        <v>871</v>
      </c>
      <c r="C433" s="4">
        <v>0</v>
      </c>
      <c r="D433" s="4">
        <v>0</v>
      </c>
      <c r="E433" s="4">
        <v>0</v>
      </c>
      <c r="F433" s="4">
        <v>100</v>
      </c>
      <c r="G433" s="4" t="s">
        <v>872</v>
      </c>
      <c r="H433" s="4">
        <v>33.3333333333333</v>
      </c>
      <c r="I433" s="4">
        <v>66.6666666666666</v>
      </c>
      <c r="J433" s="4">
        <v>0</v>
      </c>
      <c r="K433" s="4">
        <v>0</v>
      </c>
      <c r="L433" s="2" t="str" cm="1">
        <f t="array" ref="L433">_xlfn.TEXTJOIN(", ", TRUE, IF(C433:F433=MAX(C433:F433), $C$1:$F$1, ""))</f>
        <v>Q_Symptom</v>
      </c>
      <c r="M433" s="2" t="str" cm="1">
        <f t="array" ref="M433">_xlfn.TEXTJOIN(", ", TRUE, IF(H433:K433=MAX(H433:K433), $H$1:$K$1, ""))</f>
        <v>A_Medical_Test</v>
      </c>
    </row>
    <row r="434" spans="1:13">
      <c r="A434" s="1">
        <v>1583</v>
      </c>
      <c r="B434" s="1" t="s">
        <v>873</v>
      </c>
      <c r="C434" s="4">
        <v>0</v>
      </c>
      <c r="D434" s="4">
        <v>0</v>
      </c>
      <c r="E434" s="4">
        <v>0</v>
      </c>
      <c r="F434" s="4">
        <v>100</v>
      </c>
      <c r="G434" s="4" t="s">
        <v>874</v>
      </c>
      <c r="H434" s="4">
        <v>100</v>
      </c>
      <c r="I434" s="4">
        <v>0</v>
      </c>
      <c r="J434" s="4">
        <v>0</v>
      </c>
      <c r="K434" s="4">
        <v>0</v>
      </c>
      <c r="L434" s="2" t="str" cm="1">
        <f t="array" ref="L434">_xlfn.TEXTJOIN(", ", TRUE, IF(C434:F434=MAX(C434:F434), $C$1:$F$1, ""))</f>
        <v>Q_Symptom</v>
      </c>
      <c r="M434" s="2" t="str" cm="1">
        <f t="array" ref="M434">_xlfn.TEXTJOIN(", ", TRUE, IF(H434:K434=MAX(H434:K434), $H$1:$K$1, ""))</f>
        <v>A_Disease</v>
      </c>
    </row>
    <row r="435" spans="1:13">
      <c r="A435" s="1">
        <v>3265</v>
      </c>
      <c r="B435" s="1" t="s">
        <v>875</v>
      </c>
      <c r="C435" s="4">
        <v>0</v>
      </c>
      <c r="D435" s="4">
        <v>0</v>
      </c>
      <c r="E435" s="4">
        <v>0</v>
      </c>
      <c r="F435" s="4">
        <v>100</v>
      </c>
      <c r="G435" s="4" t="s">
        <v>876</v>
      </c>
      <c r="H435" s="4">
        <v>50</v>
      </c>
      <c r="I435" s="4">
        <v>0</v>
      </c>
      <c r="J435" s="4">
        <v>0</v>
      </c>
      <c r="K435" s="4">
        <v>50</v>
      </c>
      <c r="L435" s="2" t="str" cm="1">
        <f t="array" ref="L435">_xlfn.TEXTJOIN(", ", TRUE, IF(C435:F435=MAX(C435:F435), $C$1:$F$1, ""))</f>
        <v>Q_Symptom</v>
      </c>
      <c r="M435" s="2" t="str" cm="1">
        <f t="array" ref="M435">_xlfn.TEXTJOIN(", ", TRUE, IF(H435:K435=MAX(H435:K435), $H$1:$K$1, ""))</f>
        <v>A_Disease, A_Symptom</v>
      </c>
    </row>
    <row r="436" spans="1:13">
      <c r="A436" s="1">
        <v>2690</v>
      </c>
      <c r="B436" s="1" t="s">
        <v>877</v>
      </c>
      <c r="C436" s="4">
        <v>0</v>
      </c>
      <c r="D436" s="4">
        <v>0</v>
      </c>
      <c r="E436" s="4">
        <v>0</v>
      </c>
      <c r="F436" s="4">
        <v>100</v>
      </c>
      <c r="G436" s="4" t="s">
        <v>878</v>
      </c>
      <c r="H436" s="4">
        <v>25</v>
      </c>
      <c r="I436" s="4">
        <v>0</v>
      </c>
      <c r="J436" s="4">
        <v>0</v>
      </c>
      <c r="K436" s="4">
        <v>75</v>
      </c>
      <c r="L436" s="2" t="str" cm="1">
        <f t="array" ref="L436">_xlfn.TEXTJOIN(", ", TRUE, IF(C436:F436=MAX(C436:F436), $C$1:$F$1, ""))</f>
        <v>Q_Symptom</v>
      </c>
      <c r="M436" s="2" t="str" cm="1">
        <f t="array" ref="M436">_xlfn.TEXTJOIN(", ", TRUE, IF(H436:K436=MAX(H436:K436), $H$1:$K$1, ""))</f>
        <v>A_Symptom</v>
      </c>
    </row>
    <row r="437" spans="1:13">
      <c r="A437" s="1">
        <v>2283</v>
      </c>
      <c r="B437" s="1" t="s">
        <v>879</v>
      </c>
      <c r="C437" s="4">
        <v>0</v>
      </c>
      <c r="D437" s="4">
        <v>0</v>
      </c>
      <c r="E437" s="4">
        <v>0</v>
      </c>
      <c r="F437" s="4">
        <v>100</v>
      </c>
      <c r="G437" s="4" t="s">
        <v>880</v>
      </c>
      <c r="H437" s="4">
        <v>25</v>
      </c>
      <c r="I437" s="4">
        <v>50</v>
      </c>
      <c r="J437" s="4">
        <v>0</v>
      </c>
      <c r="K437" s="4">
        <v>25</v>
      </c>
      <c r="L437" s="2" t="str" cm="1">
        <f t="array" ref="L437">_xlfn.TEXTJOIN(", ", TRUE, IF(C437:F437=MAX(C437:F437), $C$1:$F$1, ""))</f>
        <v>Q_Symptom</v>
      </c>
      <c r="M437" s="2" t="str" cm="1">
        <f t="array" ref="M437">_xlfn.TEXTJOIN(", ", TRUE, IF(H437:K437=MAX(H437:K437), $H$1:$K$1, ""))</f>
        <v>A_Medical_Test</v>
      </c>
    </row>
    <row r="438" spans="1:13">
      <c r="A438" s="1">
        <v>569</v>
      </c>
      <c r="B438" s="1" t="s">
        <v>881</v>
      </c>
      <c r="C438" s="4">
        <v>0</v>
      </c>
      <c r="D438" s="4">
        <v>0</v>
      </c>
      <c r="E438" s="4">
        <v>0</v>
      </c>
      <c r="F438" s="4">
        <v>100</v>
      </c>
      <c r="G438" s="4" t="s">
        <v>882</v>
      </c>
      <c r="H438" s="4">
        <v>12.5</v>
      </c>
      <c r="I438" s="4">
        <v>87.5</v>
      </c>
      <c r="J438" s="4">
        <v>0</v>
      </c>
      <c r="K438" s="4">
        <v>0</v>
      </c>
      <c r="L438" s="2" t="str" cm="1">
        <f t="array" ref="L438">_xlfn.TEXTJOIN(", ", TRUE, IF(C438:F438=MAX(C438:F438), $C$1:$F$1, ""))</f>
        <v>Q_Symptom</v>
      </c>
      <c r="M438" s="2" t="str" cm="1">
        <f t="array" ref="M438">_xlfn.TEXTJOIN(", ", TRUE, IF(H438:K438=MAX(H438:K438), $H$1:$K$1, ""))</f>
        <v>A_Medical_Test</v>
      </c>
    </row>
    <row r="439" spans="1:13">
      <c r="A439" s="1">
        <v>2287</v>
      </c>
      <c r="B439" s="1" t="s">
        <v>883</v>
      </c>
      <c r="C439" s="4">
        <v>0</v>
      </c>
      <c r="D439" s="4">
        <v>0</v>
      </c>
      <c r="E439" s="4">
        <v>0</v>
      </c>
      <c r="F439" s="4">
        <v>100</v>
      </c>
      <c r="G439" s="4" t="s">
        <v>884</v>
      </c>
      <c r="H439" s="4">
        <v>33.3333333333333</v>
      </c>
      <c r="I439" s="4">
        <v>0</v>
      </c>
      <c r="J439" s="4">
        <v>0</v>
      </c>
      <c r="K439" s="4">
        <v>66.6666666666666</v>
      </c>
      <c r="L439" s="2" t="str" cm="1">
        <f t="array" ref="L439">_xlfn.TEXTJOIN(", ", TRUE, IF(C439:F439=MAX(C439:F439), $C$1:$F$1, ""))</f>
        <v>Q_Symptom</v>
      </c>
      <c r="M439" s="2" t="str" cm="1">
        <f t="array" ref="M439">_xlfn.TEXTJOIN(", ", TRUE, IF(H439:K439=MAX(H439:K439), $H$1:$K$1, ""))</f>
        <v>A_Symptom</v>
      </c>
    </row>
    <row r="440" spans="1:13">
      <c r="A440" s="1">
        <v>2877</v>
      </c>
      <c r="B440" s="1" t="s">
        <v>885</v>
      </c>
      <c r="C440" s="4">
        <v>0</v>
      </c>
      <c r="D440" s="4">
        <v>0</v>
      </c>
      <c r="E440" s="4">
        <v>0</v>
      </c>
      <c r="F440" s="4">
        <v>100</v>
      </c>
      <c r="G440" s="4" t="s">
        <v>886</v>
      </c>
      <c r="H440" s="4">
        <v>100</v>
      </c>
      <c r="I440" s="4">
        <v>0</v>
      </c>
      <c r="J440" s="4">
        <v>0</v>
      </c>
      <c r="K440" s="4">
        <v>0</v>
      </c>
      <c r="L440" s="2" t="str" cm="1">
        <f t="array" ref="L440">_xlfn.TEXTJOIN(", ", TRUE, IF(C440:F440=MAX(C440:F440), $C$1:$F$1, ""))</f>
        <v>Q_Symptom</v>
      </c>
      <c r="M440" s="2" t="str" cm="1">
        <f t="array" ref="M440">_xlfn.TEXTJOIN(", ", TRUE, IF(H440:K440=MAX(H440:K440), $H$1:$K$1, ""))</f>
        <v>A_Disease</v>
      </c>
    </row>
    <row r="441" spans="1:13">
      <c r="A441" s="1">
        <v>5256</v>
      </c>
      <c r="B441" s="1" t="s">
        <v>887</v>
      </c>
      <c r="C441" s="4">
        <v>0</v>
      </c>
      <c r="D441" s="4">
        <v>0</v>
      </c>
      <c r="E441" s="4">
        <v>33.3333333333333</v>
      </c>
      <c r="F441" s="4">
        <v>66.6666666666666</v>
      </c>
      <c r="G441" s="4" t="s">
        <v>888</v>
      </c>
      <c r="H441" s="4">
        <v>0</v>
      </c>
      <c r="I441" s="4">
        <v>0</v>
      </c>
      <c r="J441" s="4">
        <v>0</v>
      </c>
      <c r="K441" s="4">
        <v>100</v>
      </c>
      <c r="L441" s="2" t="str" cm="1">
        <f t="array" ref="L441">_xlfn.TEXTJOIN(", ", TRUE, IF(C441:F441=MAX(C441:F441), $C$1:$F$1, ""))</f>
        <v>Q_Symptom</v>
      </c>
      <c r="M441" s="2" t="str" cm="1">
        <f t="array" ref="M441">_xlfn.TEXTJOIN(", ", TRUE, IF(H441:K441=MAX(H441:K441), $H$1:$K$1, ""))</f>
        <v>A_Symptom</v>
      </c>
    </row>
    <row r="442" spans="1:13">
      <c r="A442" s="1">
        <v>4174</v>
      </c>
      <c r="B442" s="1" t="s">
        <v>889</v>
      </c>
      <c r="C442" s="4">
        <v>0</v>
      </c>
      <c r="D442" s="4">
        <v>0</v>
      </c>
      <c r="E442" s="4">
        <v>0</v>
      </c>
      <c r="F442" s="4">
        <v>100</v>
      </c>
      <c r="G442" s="4" t="s">
        <v>890</v>
      </c>
      <c r="H442" s="4">
        <v>100</v>
      </c>
      <c r="I442" s="4">
        <v>0</v>
      </c>
      <c r="J442" s="4">
        <v>0</v>
      </c>
      <c r="K442" s="4">
        <v>0</v>
      </c>
      <c r="L442" s="2" t="str" cm="1">
        <f t="array" ref="L442">_xlfn.TEXTJOIN(", ", TRUE, IF(C442:F442=MAX(C442:F442), $C$1:$F$1, ""))</f>
        <v>Q_Symptom</v>
      </c>
      <c r="M442" s="2" t="str" cm="1">
        <f t="array" ref="M442">_xlfn.TEXTJOIN(", ", TRUE, IF(H442:K442=MAX(H442:K442), $H$1:$K$1, ""))</f>
        <v>A_Disease</v>
      </c>
    </row>
    <row r="443" spans="1:13">
      <c r="A443" s="1">
        <v>3275</v>
      </c>
      <c r="B443" s="1" t="s">
        <v>891</v>
      </c>
      <c r="C443" s="4">
        <v>20</v>
      </c>
      <c r="D443" s="4">
        <v>0</v>
      </c>
      <c r="E443" s="4">
        <v>20</v>
      </c>
      <c r="F443" s="4">
        <v>60</v>
      </c>
      <c r="G443" s="4" t="s">
        <v>892</v>
      </c>
      <c r="H443" s="4">
        <v>100</v>
      </c>
      <c r="I443" s="4">
        <v>0</v>
      </c>
      <c r="J443" s="4">
        <v>0</v>
      </c>
      <c r="K443" s="4">
        <v>0</v>
      </c>
      <c r="L443" s="2" t="str" cm="1">
        <f t="array" ref="L443">_xlfn.TEXTJOIN(", ", TRUE, IF(C443:F443=MAX(C443:F443), $C$1:$F$1, ""))</f>
        <v>Q_Symptom</v>
      </c>
      <c r="M443" s="2" t="str" cm="1">
        <f t="array" ref="M443">_xlfn.TEXTJOIN(", ", TRUE, IF(H443:K443=MAX(H443:K443), $H$1:$K$1, ""))</f>
        <v>A_Disease</v>
      </c>
    </row>
    <row r="444" spans="1:13">
      <c r="A444" s="1">
        <v>2713</v>
      </c>
      <c r="B444" s="1" t="s">
        <v>893</v>
      </c>
      <c r="C444" s="4">
        <v>0</v>
      </c>
      <c r="D444" s="4">
        <v>0</v>
      </c>
      <c r="E444" s="4">
        <v>0</v>
      </c>
      <c r="F444" s="4">
        <v>100</v>
      </c>
      <c r="G444" s="4" t="s">
        <v>894</v>
      </c>
      <c r="H444" s="4">
        <v>0</v>
      </c>
      <c r="I444" s="4">
        <v>33.3333333333333</v>
      </c>
      <c r="J444" s="4">
        <v>0</v>
      </c>
      <c r="K444" s="4">
        <v>66.6666666666666</v>
      </c>
      <c r="L444" s="2" t="str" cm="1">
        <f t="array" ref="L444">_xlfn.TEXTJOIN(", ", TRUE, IF(C444:F444=MAX(C444:F444), $C$1:$F$1, ""))</f>
        <v>Q_Symptom</v>
      </c>
      <c r="M444" s="2" t="str" cm="1">
        <f t="array" ref="M444">_xlfn.TEXTJOIN(", ", TRUE, IF(H444:K444=MAX(H444:K444), $H$1:$K$1, ""))</f>
        <v>A_Symptom</v>
      </c>
    </row>
    <row r="445" spans="1:13">
      <c r="A445" s="1">
        <v>227</v>
      </c>
      <c r="B445" s="1" t="s">
        <v>895</v>
      </c>
      <c r="C445" s="4">
        <v>75</v>
      </c>
      <c r="D445" s="4">
        <v>0</v>
      </c>
      <c r="E445" s="4">
        <v>0</v>
      </c>
      <c r="F445" s="4">
        <v>25</v>
      </c>
      <c r="G445" s="4" t="s">
        <v>896</v>
      </c>
      <c r="H445" s="4">
        <v>0</v>
      </c>
      <c r="I445" s="4">
        <v>100</v>
      </c>
      <c r="J445" s="4">
        <v>0</v>
      </c>
      <c r="K445" s="4">
        <v>0</v>
      </c>
      <c r="L445" s="2" t="str" cm="1">
        <f t="array" ref="L445">_xlfn.TEXTJOIN(", ", TRUE, IF(C445:F445=MAX(C445:F445), $C$1:$F$1, ""))</f>
        <v>Q_Disease</v>
      </c>
      <c r="M445" s="2" t="str" cm="1">
        <f t="array" ref="M445">_xlfn.TEXTJOIN(", ", TRUE, IF(H445:K445=MAX(H445:K445), $H$1:$K$1, ""))</f>
        <v>A_Medical_Test</v>
      </c>
    </row>
    <row r="446" spans="1:13">
      <c r="A446" s="1">
        <v>945</v>
      </c>
      <c r="B446" s="1" t="s">
        <v>897</v>
      </c>
      <c r="C446" s="4">
        <v>0</v>
      </c>
      <c r="D446" s="4">
        <v>0</v>
      </c>
      <c r="E446" s="4">
        <v>0</v>
      </c>
      <c r="F446" s="4">
        <v>100</v>
      </c>
      <c r="G446" s="4" t="s">
        <v>898</v>
      </c>
      <c r="H446" s="4">
        <v>0</v>
      </c>
      <c r="I446" s="4">
        <v>0</v>
      </c>
      <c r="J446" s="4">
        <v>83.3333333333333</v>
      </c>
      <c r="K446" s="4">
        <v>16.6666666666666</v>
      </c>
      <c r="L446" s="2" t="str" cm="1">
        <f t="array" ref="L446">_xlfn.TEXTJOIN(", ", TRUE, IF(C446:F446=MAX(C446:F446), $C$1:$F$1, ""))</f>
        <v>Q_Symptom</v>
      </c>
      <c r="M446" s="2" t="str" cm="1">
        <f t="array" ref="M446">_xlfn.TEXTJOIN(", ", TRUE, IF(H446:K446=MAX(H446:K446), $H$1:$K$1, ""))</f>
        <v>A_Medication</v>
      </c>
    </row>
    <row r="447" spans="1:13">
      <c r="A447" s="1">
        <v>2140</v>
      </c>
      <c r="B447" s="1" t="s">
        <v>899</v>
      </c>
      <c r="C447" s="4">
        <v>0</v>
      </c>
      <c r="D447" s="4">
        <v>0</v>
      </c>
      <c r="E447" s="4">
        <v>0</v>
      </c>
      <c r="F447" s="4">
        <v>100</v>
      </c>
      <c r="G447" s="4" t="s">
        <v>900</v>
      </c>
      <c r="H447" s="4">
        <v>25</v>
      </c>
      <c r="I447" s="4">
        <v>0</v>
      </c>
      <c r="J447" s="4">
        <v>0</v>
      </c>
      <c r="K447" s="4">
        <v>75</v>
      </c>
      <c r="L447" s="2" t="str" cm="1">
        <f t="array" ref="L447">_xlfn.TEXTJOIN(", ", TRUE, IF(C447:F447=MAX(C447:F447), $C$1:$F$1, ""))</f>
        <v>Q_Symptom</v>
      </c>
      <c r="M447" s="2" t="str" cm="1">
        <f t="array" ref="M447">_xlfn.TEXTJOIN(", ", TRUE, IF(H447:K447=MAX(H447:K447), $H$1:$K$1, ""))</f>
        <v>A_Symptom</v>
      </c>
    </row>
    <row r="448" spans="1:13">
      <c r="A448" s="1">
        <v>1463</v>
      </c>
      <c r="B448" s="1" t="s">
        <v>901</v>
      </c>
      <c r="C448" s="4">
        <v>50</v>
      </c>
      <c r="D448" s="4">
        <v>0</v>
      </c>
      <c r="E448" s="4">
        <v>50</v>
      </c>
      <c r="F448" s="4">
        <v>0</v>
      </c>
      <c r="G448" s="4" t="s">
        <v>902</v>
      </c>
      <c r="H448" s="4">
        <v>0</v>
      </c>
      <c r="I448" s="4">
        <v>0</v>
      </c>
      <c r="J448" s="4">
        <v>100</v>
      </c>
      <c r="K448" s="4">
        <v>0</v>
      </c>
      <c r="L448" s="2" t="str" cm="1">
        <f t="array" ref="L448">_xlfn.TEXTJOIN(", ", TRUE, IF(C448:F448=MAX(C448:F448), $C$1:$F$1, ""))</f>
        <v>Q_Disease, Q_Medication</v>
      </c>
      <c r="M448" s="2" t="str" cm="1">
        <f t="array" ref="M448">_xlfn.TEXTJOIN(", ", TRUE, IF(H448:K448=MAX(H448:K448), $H$1:$K$1, ""))</f>
        <v>A_Medication</v>
      </c>
    </row>
    <row r="449" spans="1:13">
      <c r="A449" s="1">
        <v>4757</v>
      </c>
      <c r="B449" s="1" t="s">
        <v>903</v>
      </c>
      <c r="C449" s="4">
        <v>0</v>
      </c>
      <c r="D449" s="4">
        <v>0</v>
      </c>
      <c r="E449" s="4">
        <v>0</v>
      </c>
      <c r="F449" s="4">
        <v>100</v>
      </c>
      <c r="G449" s="4" t="s">
        <v>904</v>
      </c>
      <c r="H449" s="4">
        <v>0</v>
      </c>
      <c r="I449" s="4">
        <v>50</v>
      </c>
      <c r="J449" s="4">
        <v>0</v>
      </c>
      <c r="K449" s="4">
        <v>50</v>
      </c>
      <c r="L449" s="2" t="str" cm="1">
        <f t="array" ref="L449">_xlfn.TEXTJOIN(", ", TRUE, IF(C449:F449=MAX(C449:F449), $C$1:$F$1, ""))</f>
        <v>Q_Symptom</v>
      </c>
      <c r="M449" s="2" t="str" cm="1">
        <f t="array" ref="M449">_xlfn.TEXTJOIN(", ", TRUE, IF(H449:K449=MAX(H449:K449), $H$1:$K$1, ""))</f>
        <v>A_Medical_Test, A_Symptom</v>
      </c>
    </row>
    <row r="450" spans="1:13">
      <c r="A450" s="1">
        <v>2175</v>
      </c>
      <c r="B450" s="1" t="s">
        <v>905</v>
      </c>
      <c r="C450" s="4">
        <v>0</v>
      </c>
      <c r="D450" s="4">
        <v>0</v>
      </c>
      <c r="E450" s="4">
        <v>0</v>
      </c>
      <c r="F450" s="4">
        <v>100</v>
      </c>
      <c r="G450" s="4" t="s">
        <v>906</v>
      </c>
      <c r="H450" s="4">
        <v>0</v>
      </c>
      <c r="I450" s="4">
        <v>0</v>
      </c>
      <c r="J450" s="4">
        <v>50</v>
      </c>
      <c r="K450" s="4">
        <v>50</v>
      </c>
      <c r="L450" s="2" t="str" cm="1">
        <f t="array" ref="L450">_xlfn.TEXTJOIN(", ", TRUE, IF(C450:F450=MAX(C450:F450), $C$1:$F$1, ""))</f>
        <v>Q_Symptom</v>
      </c>
      <c r="M450" s="2" t="str" cm="1">
        <f t="array" ref="M450">_xlfn.TEXTJOIN(", ", TRUE, IF(H450:K450=MAX(H450:K450), $H$1:$K$1, ""))</f>
        <v>A_Medication, A_Symptom</v>
      </c>
    </row>
    <row r="451" spans="1:13">
      <c r="A451" s="1">
        <v>314</v>
      </c>
      <c r="B451" s="1" t="s">
        <v>907</v>
      </c>
      <c r="C451" s="4">
        <v>100</v>
      </c>
      <c r="D451" s="4">
        <v>0</v>
      </c>
      <c r="E451" s="4">
        <v>0</v>
      </c>
      <c r="F451" s="4">
        <v>0</v>
      </c>
      <c r="G451" s="4" t="s">
        <v>908</v>
      </c>
      <c r="H451" s="4">
        <v>0</v>
      </c>
      <c r="I451" s="4">
        <v>100</v>
      </c>
      <c r="J451" s="4">
        <v>0</v>
      </c>
      <c r="K451" s="4">
        <v>0</v>
      </c>
      <c r="L451" s="2" t="str" cm="1">
        <f t="array" ref="L451">_xlfn.TEXTJOIN(", ", TRUE, IF(C451:F451=MAX(C451:F451), $C$1:$F$1, ""))</f>
        <v>Q_Disease</v>
      </c>
      <c r="M451" s="2" t="str" cm="1">
        <f t="array" ref="M451">_xlfn.TEXTJOIN(", ", TRUE, IF(H451:K451=MAX(H451:K451), $H$1:$K$1, ""))</f>
        <v>A_Medical_Test</v>
      </c>
    </row>
    <row r="452" spans="1:13">
      <c r="A452" s="1">
        <v>889</v>
      </c>
      <c r="B452" s="1" t="s">
        <v>909</v>
      </c>
      <c r="C452" s="4">
        <v>0</v>
      </c>
      <c r="D452" s="4">
        <v>0</v>
      </c>
      <c r="E452" s="4">
        <v>50</v>
      </c>
      <c r="F452" s="4">
        <v>50</v>
      </c>
      <c r="G452" s="4" t="s">
        <v>910</v>
      </c>
      <c r="H452" s="4">
        <v>0</v>
      </c>
      <c r="I452" s="4">
        <v>0</v>
      </c>
      <c r="J452" s="4">
        <v>100</v>
      </c>
      <c r="K452" s="4">
        <v>0</v>
      </c>
      <c r="L452" s="2" t="str" cm="1">
        <f t="array" ref="L452">_xlfn.TEXTJOIN(", ", TRUE, IF(C452:F452=MAX(C452:F452), $C$1:$F$1, ""))</f>
        <v>Q_Medication, Q_Symptom</v>
      </c>
      <c r="M452" s="2" t="str" cm="1">
        <f t="array" ref="M452">_xlfn.TEXTJOIN(", ", TRUE, IF(H452:K452=MAX(H452:K452), $H$1:$K$1, ""))</f>
        <v>A_Medication</v>
      </c>
    </row>
    <row r="453" spans="1:13">
      <c r="A453" s="1">
        <v>4888</v>
      </c>
      <c r="B453" s="1" t="s">
        <v>911</v>
      </c>
      <c r="C453" s="4">
        <v>0</v>
      </c>
      <c r="D453" s="4">
        <v>0</v>
      </c>
      <c r="E453" s="4">
        <v>0</v>
      </c>
      <c r="F453" s="4">
        <v>100</v>
      </c>
      <c r="G453" s="4" t="s">
        <v>912</v>
      </c>
      <c r="H453" s="4">
        <v>50</v>
      </c>
      <c r="I453" s="4">
        <v>0</v>
      </c>
      <c r="J453" s="4">
        <v>0</v>
      </c>
      <c r="K453" s="4">
        <v>50</v>
      </c>
      <c r="L453" s="2" t="str" cm="1">
        <f t="array" ref="L453">_xlfn.TEXTJOIN(", ", TRUE, IF(C453:F453=MAX(C453:F453), $C$1:$F$1, ""))</f>
        <v>Q_Symptom</v>
      </c>
      <c r="M453" s="2" t="str" cm="1">
        <f t="array" ref="M453">_xlfn.TEXTJOIN(", ", TRUE, IF(H453:K453=MAX(H453:K453), $H$1:$K$1, ""))</f>
        <v>A_Disease, A_Symptom</v>
      </c>
    </row>
    <row r="454" spans="1:13">
      <c r="A454" s="1">
        <v>3560</v>
      </c>
      <c r="B454" s="1" t="s">
        <v>913</v>
      </c>
      <c r="C454" s="4">
        <v>0</v>
      </c>
      <c r="D454" s="4">
        <v>0</v>
      </c>
      <c r="E454" s="4">
        <v>0</v>
      </c>
      <c r="F454" s="4">
        <v>100</v>
      </c>
      <c r="G454" s="4" t="s">
        <v>914</v>
      </c>
      <c r="H454" s="4">
        <v>40</v>
      </c>
      <c r="I454" s="4">
        <v>40</v>
      </c>
      <c r="J454" s="4">
        <v>0</v>
      </c>
      <c r="K454" s="4">
        <v>20</v>
      </c>
      <c r="L454" s="2" t="str" cm="1">
        <f t="array" ref="L454">_xlfn.TEXTJOIN(", ", TRUE, IF(C454:F454=MAX(C454:F454), $C$1:$F$1, ""))</f>
        <v>Q_Symptom</v>
      </c>
      <c r="M454" s="2" t="str" cm="1">
        <f t="array" ref="M454">_xlfn.TEXTJOIN(", ", TRUE, IF(H454:K454=MAX(H454:K454), $H$1:$K$1, ""))</f>
        <v>A_Disease, A_Medical_Test</v>
      </c>
    </row>
    <row r="455" spans="1:13">
      <c r="A455" s="1">
        <v>2832</v>
      </c>
      <c r="B455" s="1" t="s">
        <v>915</v>
      </c>
      <c r="C455" s="4">
        <v>0</v>
      </c>
      <c r="D455" s="4">
        <v>0</v>
      </c>
      <c r="E455" s="4">
        <v>0</v>
      </c>
      <c r="F455" s="4">
        <v>100</v>
      </c>
      <c r="G455" s="4" t="s">
        <v>916</v>
      </c>
      <c r="H455" s="4">
        <v>0</v>
      </c>
      <c r="I455" s="4">
        <v>100</v>
      </c>
      <c r="J455" s="4">
        <v>0</v>
      </c>
      <c r="K455" s="4">
        <v>0</v>
      </c>
      <c r="L455" s="2" t="str" cm="1">
        <f t="array" ref="L455">_xlfn.TEXTJOIN(", ", TRUE, IF(C455:F455=MAX(C455:F455), $C$1:$F$1, ""))</f>
        <v>Q_Symptom</v>
      </c>
      <c r="M455" s="2" t="str" cm="1">
        <f t="array" ref="M455">_xlfn.TEXTJOIN(", ", TRUE, IF(H455:K455=MAX(H455:K455), $H$1:$K$1, ""))</f>
        <v>A_Medical_Test</v>
      </c>
    </row>
    <row r="456" spans="1:13">
      <c r="A456" s="1">
        <v>3575</v>
      </c>
      <c r="B456" s="1" t="s">
        <v>917</v>
      </c>
      <c r="C456" s="4">
        <v>0</v>
      </c>
      <c r="D456" s="4">
        <v>0</v>
      </c>
      <c r="E456" s="4">
        <v>0</v>
      </c>
      <c r="F456" s="4">
        <v>100</v>
      </c>
      <c r="G456" s="4" t="s">
        <v>918</v>
      </c>
      <c r="H456" s="4">
        <v>33.3333333333333</v>
      </c>
      <c r="I456" s="4">
        <v>0</v>
      </c>
      <c r="J456" s="4">
        <v>0</v>
      </c>
      <c r="K456" s="4">
        <v>66.6666666666666</v>
      </c>
      <c r="L456" s="2" t="str" cm="1">
        <f t="array" ref="L456">_xlfn.TEXTJOIN(", ", TRUE, IF(C456:F456=MAX(C456:F456), $C$1:$F$1, ""))</f>
        <v>Q_Symptom</v>
      </c>
      <c r="M456" s="2" t="str" cm="1">
        <f t="array" ref="M456">_xlfn.TEXTJOIN(", ", TRUE, IF(H456:K456=MAX(H456:K456), $H$1:$K$1, ""))</f>
        <v>A_Symptom</v>
      </c>
    </row>
    <row r="457" spans="1:13">
      <c r="A457" s="1">
        <v>4967</v>
      </c>
      <c r="B457" s="1" t="s">
        <v>919</v>
      </c>
      <c r="C457" s="4">
        <v>0</v>
      </c>
      <c r="D457" s="4">
        <v>0</v>
      </c>
      <c r="E457" s="4">
        <v>0</v>
      </c>
      <c r="F457" s="4">
        <v>100</v>
      </c>
      <c r="G457" s="4" t="s">
        <v>920</v>
      </c>
      <c r="H457" s="4">
        <v>0</v>
      </c>
      <c r="I457" s="4">
        <v>0</v>
      </c>
      <c r="J457" s="4">
        <v>25</v>
      </c>
      <c r="K457" s="4">
        <v>75</v>
      </c>
      <c r="L457" s="2" t="str" cm="1">
        <f t="array" ref="L457">_xlfn.TEXTJOIN(", ", TRUE, IF(C457:F457=MAX(C457:F457), $C$1:$F$1, ""))</f>
        <v>Q_Symptom</v>
      </c>
      <c r="M457" s="2" t="str" cm="1">
        <f t="array" ref="M457">_xlfn.TEXTJOIN(", ", TRUE, IF(H457:K457=MAX(H457:K457), $H$1:$K$1, ""))</f>
        <v>A_Symptom</v>
      </c>
    </row>
    <row r="458" spans="1:13">
      <c r="A458" s="1">
        <v>4190</v>
      </c>
      <c r="B458" s="1" t="s">
        <v>921</v>
      </c>
      <c r="C458" s="4">
        <v>0</v>
      </c>
      <c r="D458" s="4">
        <v>0</v>
      </c>
      <c r="E458" s="4">
        <v>0</v>
      </c>
      <c r="F458" s="4">
        <v>100</v>
      </c>
      <c r="G458" s="4" t="s">
        <v>922</v>
      </c>
      <c r="H458" s="4">
        <v>100</v>
      </c>
      <c r="I458" s="4">
        <v>0</v>
      </c>
      <c r="J458" s="4">
        <v>0</v>
      </c>
      <c r="K458" s="4">
        <v>0</v>
      </c>
      <c r="L458" s="2" t="str" cm="1">
        <f t="array" ref="L458">_xlfn.TEXTJOIN(", ", TRUE, IF(C458:F458=MAX(C458:F458), $C$1:$F$1, ""))</f>
        <v>Q_Symptom</v>
      </c>
      <c r="M458" s="2" t="str" cm="1">
        <f t="array" ref="M458">_xlfn.TEXTJOIN(", ", TRUE, IF(H458:K458=MAX(H458:K458), $H$1:$K$1, ""))</f>
        <v>A_Disease</v>
      </c>
    </row>
    <row r="459" spans="1:13">
      <c r="A459" s="1">
        <v>948</v>
      </c>
      <c r="B459" s="1" t="s">
        <v>923</v>
      </c>
      <c r="C459" s="4">
        <v>50</v>
      </c>
      <c r="D459" s="4">
        <v>0</v>
      </c>
      <c r="E459" s="4">
        <v>50</v>
      </c>
      <c r="F459" s="4">
        <v>0</v>
      </c>
      <c r="G459" s="4" t="s">
        <v>924</v>
      </c>
      <c r="H459" s="4">
        <v>8.3333333333333304</v>
      </c>
      <c r="I459" s="4">
        <v>8.3333333333333304</v>
      </c>
      <c r="J459" s="4">
        <v>83.3333333333333</v>
      </c>
      <c r="K459" s="4">
        <v>0</v>
      </c>
      <c r="L459" s="2" t="str" cm="1">
        <f t="array" ref="L459">_xlfn.TEXTJOIN(", ", TRUE, IF(C459:F459=MAX(C459:F459), $C$1:$F$1, ""))</f>
        <v>Q_Disease, Q_Medication</v>
      </c>
      <c r="M459" s="2" t="str" cm="1">
        <f t="array" ref="M459">_xlfn.TEXTJOIN(", ", TRUE, IF(H459:K459=MAX(H459:K459), $H$1:$K$1, ""))</f>
        <v>A_Medication</v>
      </c>
    </row>
    <row r="460" spans="1:13">
      <c r="A460" s="1">
        <v>3156</v>
      </c>
      <c r="B460" s="1" t="s">
        <v>925</v>
      </c>
      <c r="C460" s="4">
        <v>0</v>
      </c>
      <c r="D460" s="4">
        <v>0</v>
      </c>
      <c r="E460" s="4">
        <v>0</v>
      </c>
      <c r="F460" s="4">
        <v>100</v>
      </c>
      <c r="G460" s="4" t="s">
        <v>926</v>
      </c>
      <c r="H460" s="4">
        <v>0</v>
      </c>
      <c r="I460" s="4">
        <v>0</v>
      </c>
      <c r="J460" s="4">
        <v>0</v>
      </c>
      <c r="K460" s="4">
        <v>100</v>
      </c>
      <c r="L460" s="2" t="str" cm="1">
        <f t="array" ref="L460">_xlfn.TEXTJOIN(", ", TRUE, IF(C460:F460=MAX(C460:F460), $C$1:$F$1, ""))</f>
        <v>Q_Symptom</v>
      </c>
      <c r="M460" s="2" t="str" cm="1">
        <f t="array" ref="M460">_xlfn.TEXTJOIN(", ", TRUE, IF(H460:K460=MAX(H460:K460), $H$1:$K$1, ""))</f>
        <v>A_Symptom</v>
      </c>
    </row>
    <row r="461" spans="1:13">
      <c r="A461" s="1">
        <v>4724</v>
      </c>
      <c r="B461" s="1" t="s">
        <v>927</v>
      </c>
      <c r="C461" s="4">
        <v>0</v>
      </c>
      <c r="D461" s="4">
        <v>0</v>
      </c>
      <c r="E461" s="4">
        <v>0</v>
      </c>
      <c r="F461" s="4">
        <v>100</v>
      </c>
      <c r="G461" s="4" t="s">
        <v>928</v>
      </c>
      <c r="H461" s="4">
        <v>0</v>
      </c>
      <c r="I461" s="4">
        <v>0</v>
      </c>
      <c r="J461" s="4">
        <v>50</v>
      </c>
      <c r="K461" s="4">
        <v>50</v>
      </c>
      <c r="L461" s="2" t="str" cm="1">
        <f t="array" ref="L461">_xlfn.TEXTJOIN(", ", TRUE, IF(C461:F461=MAX(C461:F461), $C$1:$F$1, ""))</f>
        <v>Q_Symptom</v>
      </c>
      <c r="M461" s="2" t="str" cm="1">
        <f t="array" ref="M461">_xlfn.TEXTJOIN(", ", TRUE, IF(H461:K461=MAX(H461:K461), $H$1:$K$1, ""))</f>
        <v>A_Medication, A_Symptom</v>
      </c>
    </row>
    <row r="462" spans="1:13">
      <c r="A462" s="1">
        <v>1558</v>
      </c>
      <c r="B462" s="1" t="s">
        <v>929</v>
      </c>
      <c r="C462" s="4">
        <v>0</v>
      </c>
      <c r="D462" s="4">
        <v>50</v>
      </c>
      <c r="E462" s="4">
        <v>50</v>
      </c>
      <c r="F462" s="4">
        <v>0</v>
      </c>
      <c r="G462" s="4" t="s">
        <v>930</v>
      </c>
      <c r="H462" s="4">
        <v>0</v>
      </c>
      <c r="I462" s="4">
        <v>0</v>
      </c>
      <c r="J462" s="4">
        <v>100</v>
      </c>
      <c r="K462" s="4">
        <v>0</v>
      </c>
      <c r="L462" s="2" t="str" cm="1">
        <f t="array" ref="L462">_xlfn.TEXTJOIN(", ", TRUE, IF(C462:F462=MAX(C462:F462), $C$1:$F$1, ""))</f>
        <v>Q_Medical_Test, Q_Medication</v>
      </c>
      <c r="M462" s="2" t="str" cm="1">
        <f t="array" ref="M462">_xlfn.TEXTJOIN(", ", TRUE, IF(H462:K462=MAX(H462:K462), $H$1:$K$1, ""))</f>
        <v>A_Medication</v>
      </c>
    </row>
    <row r="463" spans="1:13">
      <c r="A463" s="1">
        <v>2087</v>
      </c>
      <c r="B463" s="1" t="s">
        <v>931</v>
      </c>
      <c r="C463" s="4">
        <v>0</v>
      </c>
      <c r="D463" s="4">
        <v>0</v>
      </c>
      <c r="E463" s="4">
        <v>0</v>
      </c>
      <c r="F463" s="4">
        <v>100</v>
      </c>
      <c r="G463" s="4" t="s">
        <v>932</v>
      </c>
      <c r="H463" s="4">
        <v>50</v>
      </c>
      <c r="I463" s="4">
        <v>0</v>
      </c>
      <c r="J463" s="4">
        <v>0</v>
      </c>
      <c r="K463" s="4">
        <v>50</v>
      </c>
      <c r="L463" s="2" t="str" cm="1">
        <f t="array" ref="L463">_xlfn.TEXTJOIN(", ", TRUE, IF(C463:F463=MAX(C463:F463), $C$1:$F$1, ""))</f>
        <v>Q_Symptom</v>
      </c>
      <c r="M463" s="2" t="str" cm="1">
        <f t="array" ref="M463">_xlfn.TEXTJOIN(", ", TRUE, IF(H463:K463=MAX(H463:K463), $H$1:$K$1, ""))</f>
        <v>A_Disease, A_Symptom</v>
      </c>
    </row>
    <row r="464" spans="1:13">
      <c r="A464" s="1">
        <v>364</v>
      </c>
      <c r="B464" s="1" t="s">
        <v>933</v>
      </c>
      <c r="C464" s="4">
        <v>0</v>
      </c>
      <c r="D464" s="4">
        <v>0</v>
      </c>
      <c r="E464" s="4">
        <v>0</v>
      </c>
      <c r="F464" s="4">
        <v>100</v>
      </c>
      <c r="G464" s="4" t="s">
        <v>934</v>
      </c>
      <c r="H464" s="4">
        <v>0</v>
      </c>
      <c r="I464" s="4">
        <v>100</v>
      </c>
      <c r="J464" s="4">
        <v>0</v>
      </c>
      <c r="K464" s="4">
        <v>0</v>
      </c>
      <c r="L464" s="2" t="str" cm="1">
        <f t="array" ref="L464">_xlfn.TEXTJOIN(", ", TRUE, IF(C464:F464=MAX(C464:F464), $C$1:$F$1, ""))</f>
        <v>Q_Symptom</v>
      </c>
      <c r="M464" s="2" t="str" cm="1">
        <f t="array" ref="M464">_xlfn.TEXTJOIN(", ", TRUE, IF(H464:K464=MAX(H464:K464), $H$1:$K$1, ""))</f>
        <v>A_Medical_Test</v>
      </c>
    </row>
    <row r="465" spans="1:13">
      <c r="A465" s="1">
        <v>3573</v>
      </c>
      <c r="B465" s="1" t="s">
        <v>935</v>
      </c>
      <c r="C465" s="4">
        <v>0</v>
      </c>
      <c r="D465" s="4">
        <v>0</v>
      </c>
      <c r="E465" s="4">
        <v>0</v>
      </c>
      <c r="F465" s="4">
        <v>100</v>
      </c>
      <c r="G465" s="4" t="s">
        <v>936</v>
      </c>
      <c r="H465" s="4">
        <v>25</v>
      </c>
      <c r="I465" s="4">
        <v>25</v>
      </c>
      <c r="J465" s="4">
        <v>0</v>
      </c>
      <c r="K465" s="4">
        <v>50</v>
      </c>
      <c r="L465" s="2" t="str" cm="1">
        <f t="array" ref="L465">_xlfn.TEXTJOIN(", ", TRUE, IF(C465:F465=MAX(C465:F465), $C$1:$F$1, ""))</f>
        <v>Q_Symptom</v>
      </c>
      <c r="M465" s="2" t="str" cm="1">
        <f t="array" ref="M465">_xlfn.TEXTJOIN(", ", TRUE, IF(H465:K465=MAX(H465:K465), $H$1:$K$1, ""))</f>
        <v>A_Symptom</v>
      </c>
    </row>
    <row r="466" spans="1:13">
      <c r="A466" s="1">
        <v>14</v>
      </c>
      <c r="B466" s="1" t="s">
        <v>937</v>
      </c>
      <c r="C466" s="4">
        <v>40</v>
      </c>
      <c r="D466" s="4">
        <v>20</v>
      </c>
      <c r="E466" s="4">
        <v>0</v>
      </c>
      <c r="F466" s="4">
        <v>40</v>
      </c>
      <c r="G466" s="4" t="s">
        <v>938</v>
      </c>
      <c r="H466" s="4">
        <v>11.1111111111111</v>
      </c>
      <c r="I466" s="4">
        <v>88.8888888888888</v>
      </c>
      <c r="J466" s="4">
        <v>0</v>
      </c>
      <c r="K466" s="4">
        <v>0</v>
      </c>
      <c r="L466" s="2" t="str" cm="1">
        <f t="array" ref="L466">_xlfn.TEXTJOIN(", ", TRUE, IF(C466:F466=MAX(C466:F466), $C$1:$F$1, ""))</f>
        <v>Q_Disease, Q_Symptom</v>
      </c>
      <c r="M466" s="2" t="str" cm="1">
        <f t="array" ref="M466">_xlfn.TEXTJOIN(", ", TRUE, IF(H466:K466=MAX(H466:K466), $H$1:$K$1, ""))</f>
        <v>A_Medical_Test</v>
      </c>
    </row>
    <row r="467" spans="1:13">
      <c r="A467" s="1">
        <v>4260</v>
      </c>
      <c r="B467" s="1" t="s">
        <v>939</v>
      </c>
      <c r="C467" s="4">
        <v>0</v>
      </c>
      <c r="D467" s="4">
        <v>0</v>
      </c>
      <c r="E467" s="4">
        <v>0</v>
      </c>
      <c r="F467" s="4">
        <v>100</v>
      </c>
      <c r="G467" s="4" t="s">
        <v>940</v>
      </c>
      <c r="H467" s="4">
        <v>33.3333333333333</v>
      </c>
      <c r="I467" s="4">
        <v>0</v>
      </c>
      <c r="J467" s="4">
        <v>33.3333333333333</v>
      </c>
      <c r="K467" s="4">
        <v>33.3333333333333</v>
      </c>
      <c r="L467" s="2" t="str" cm="1">
        <f t="array" ref="L467">_xlfn.TEXTJOIN(", ", TRUE, IF(C467:F467=MAX(C467:F467), $C$1:$F$1, ""))</f>
        <v>Q_Symptom</v>
      </c>
      <c r="M467" s="2" t="str" cm="1">
        <f t="array" ref="M467">_xlfn.TEXTJOIN(", ", TRUE, IF(H467:K467=MAX(H467:K467), $H$1:$K$1, ""))</f>
        <v>A_Disease, A_Medication, A_Symptom</v>
      </c>
    </row>
    <row r="468" spans="1:13">
      <c r="A468" s="1">
        <v>4411</v>
      </c>
      <c r="B468" s="1" t="s">
        <v>941</v>
      </c>
      <c r="C468" s="4">
        <v>0</v>
      </c>
      <c r="D468" s="4">
        <v>0</v>
      </c>
      <c r="E468" s="4">
        <v>0</v>
      </c>
      <c r="F468" s="4">
        <v>100</v>
      </c>
      <c r="G468" s="4" t="s">
        <v>942</v>
      </c>
      <c r="H468" s="4">
        <v>0</v>
      </c>
      <c r="I468" s="4">
        <v>0</v>
      </c>
      <c r="J468" s="4">
        <v>0</v>
      </c>
      <c r="K468" s="4">
        <v>100</v>
      </c>
      <c r="L468" s="2" t="str" cm="1">
        <f t="array" ref="L468">_xlfn.TEXTJOIN(", ", TRUE, IF(C468:F468=MAX(C468:F468), $C$1:$F$1, ""))</f>
        <v>Q_Symptom</v>
      </c>
      <c r="M468" s="2" t="str" cm="1">
        <f t="array" ref="M468">_xlfn.TEXTJOIN(", ", TRUE, IF(H468:K468=MAX(H468:K468), $H$1:$K$1, ""))</f>
        <v>A_Symptom</v>
      </c>
    </row>
    <row r="469" spans="1:13">
      <c r="A469" s="1">
        <v>1615</v>
      </c>
      <c r="B469" s="1" t="s">
        <v>943</v>
      </c>
      <c r="C469" s="4">
        <v>0</v>
      </c>
      <c r="D469" s="4">
        <v>0</v>
      </c>
      <c r="E469" s="4">
        <v>0</v>
      </c>
      <c r="F469" s="4">
        <v>100</v>
      </c>
      <c r="G469" s="4" t="s">
        <v>944</v>
      </c>
      <c r="H469" s="4">
        <v>33.3333333333333</v>
      </c>
      <c r="I469" s="4">
        <v>0</v>
      </c>
      <c r="J469" s="4">
        <v>0</v>
      </c>
      <c r="K469" s="4">
        <v>66.6666666666666</v>
      </c>
      <c r="L469" s="2" t="str" cm="1">
        <f t="array" ref="L469">_xlfn.TEXTJOIN(", ", TRUE, IF(C469:F469=MAX(C469:F469), $C$1:$F$1, ""))</f>
        <v>Q_Symptom</v>
      </c>
      <c r="M469" s="2" t="str" cm="1">
        <f t="array" ref="M469">_xlfn.TEXTJOIN(", ", TRUE, IF(H469:K469=MAX(H469:K469), $H$1:$K$1, ""))</f>
        <v>A_Symptom</v>
      </c>
    </row>
    <row r="470" spans="1:13">
      <c r="A470" s="1">
        <v>2984</v>
      </c>
      <c r="B470" s="1" t="s">
        <v>945</v>
      </c>
      <c r="C470" s="4">
        <v>0</v>
      </c>
      <c r="D470" s="4">
        <v>50</v>
      </c>
      <c r="E470" s="4">
        <v>0</v>
      </c>
      <c r="F470" s="4">
        <v>50</v>
      </c>
      <c r="G470" s="4" t="s">
        <v>946</v>
      </c>
      <c r="H470" s="4">
        <v>33.3333333333333</v>
      </c>
      <c r="I470" s="4">
        <v>33.3333333333333</v>
      </c>
      <c r="J470" s="4">
        <v>0</v>
      </c>
      <c r="K470" s="4">
        <v>33.3333333333333</v>
      </c>
      <c r="L470" s="2" t="str" cm="1">
        <f t="array" ref="L470">_xlfn.TEXTJOIN(", ", TRUE, IF(C470:F470=MAX(C470:F470), $C$1:$F$1, ""))</f>
        <v>Q_Medical_Test, Q_Symptom</v>
      </c>
      <c r="M470" s="2" t="str" cm="1">
        <f t="array" ref="M470">_xlfn.TEXTJOIN(", ", TRUE, IF(H470:K470=MAX(H470:K470), $H$1:$K$1, ""))</f>
        <v>A_Disease, A_Medical_Test, A_Symptom</v>
      </c>
    </row>
    <row r="471" spans="1:13">
      <c r="A471" s="1">
        <v>3534</v>
      </c>
      <c r="B471" s="1" t="s">
        <v>947</v>
      </c>
      <c r="C471" s="4">
        <v>0</v>
      </c>
      <c r="D471" s="4">
        <v>0</v>
      </c>
      <c r="E471" s="4">
        <v>0</v>
      </c>
      <c r="F471" s="4">
        <v>100</v>
      </c>
      <c r="G471" s="4" t="s">
        <v>948</v>
      </c>
      <c r="H471" s="4">
        <v>25</v>
      </c>
      <c r="I471" s="4">
        <v>0</v>
      </c>
      <c r="J471" s="4">
        <v>25</v>
      </c>
      <c r="K471" s="4">
        <v>50</v>
      </c>
      <c r="L471" s="2" t="str" cm="1">
        <f t="array" ref="L471">_xlfn.TEXTJOIN(", ", TRUE, IF(C471:F471=MAX(C471:F471), $C$1:$F$1, ""))</f>
        <v>Q_Symptom</v>
      </c>
      <c r="M471" s="2" t="str" cm="1">
        <f t="array" ref="M471">_xlfn.TEXTJOIN(", ", TRUE, IF(H471:K471=MAX(H471:K471), $H$1:$K$1, ""))</f>
        <v>A_Symptom</v>
      </c>
    </row>
    <row r="472" spans="1:13">
      <c r="A472" s="1">
        <v>574</v>
      </c>
      <c r="B472" s="1" t="s">
        <v>949</v>
      </c>
      <c r="C472" s="4">
        <v>20</v>
      </c>
      <c r="D472" s="4">
        <v>0</v>
      </c>
      <c r="E472" s="4">
        <v>0</v>
      </c>
      <c r="F472" s="4">
        <v>80</v>
      </c>
      <c r="G472" s="4" t="s">
        <v>950</v>
      </c>
      <c r="H472" s="4">
        <v>0</v>
      </c>
      <c r="I472" s="4">
        <v>20</v>
      </c>
      <c r="J472" s="4">
        <v>0</v>
      </c>
      <c r="K472" s="4">
        <v>80</v>
      </c>
      <c r="L472" s="2" t="str" cm="1">
        <f t="array" ref="L472">_xlfn.TEXTJOIN(", ", TRUE, IF(C472:F472=MAX(C472:F472), $C$1:$F$1, ""))</f>
        <v>Q_Symptom</v>
      </c>
      <c r="M472" s="2" t="str" cm="1">
        <f t="array" ref="M472">_xlfn.TEXTJOIN(", ", TRUE, IF(H472:K472=MAX(H472:K472), $H$1:$K$1, ""))</f>
        <v>A_Symptom</v>
      </c>
    </row>
    <row r="473" spans="1:13">
      <c r="A473" s="1">
        <v>5442</v>
      </c>
      <c r="B473" s="1" t="s">
        <v>951</v>
      </c>
      <c r="C473" s="4">
        <v>0</v>
      </c>
      <c r="D473" s="4">
        <v>0</v>
      </c>
      <c r="E473" s="4">
        <v>0</v>
      </c>
      <c r="F473" s="4">
        <v>100</v>
      </c>
      <c r="G473" s="4" t="s">
        <v>952</v>
      </c>
      <c r="H473" s="4">
        <v>100</v>
      </c>
      <c r="I473" s="4">
        <v>0</v>
      </c>
      <c r="J473" s="4">
        <v>0</v>
      </c>
      <c r="K473" s="4">
        <v>0</v>
      </c>
      <c r="L473" s="2" t="str" cm="1">
        <f t="array" ref="L473">_xlfn.TEXTJOIN(", ", TRUE, IF(C473:F473=MAX(C473:F473), $C$1:$F$1, ""))</f>
        <v>Q_Symptom</v>
      </c>
      <c r="M473" s="2" t="str" cm="1">
        <f t="array" ref="M473">_xlfn.TEXTJOIN(", ", TRUE, IF(H473:K473=MAX(H473:K473), $H$1:$K$1, ""))</f>
        <v>A_Disease</v>
      </c>
    </row>
    <row r="474" spans="1:13">
      <c r="A474" s="1">
        <v>2705</v>
      </c>
      <c r="B474" s="1" t="s">
        <v>953</v>
      </c>
      <c r="C474" s="4">
        <v>0</v>
      </c>
      <c r="D474" s="4">
        <v>0</v>
      </c>
      <c r="E474" s="4">
        <v>0</v>
      </c>
      <c r="F474" s="4">
        <v>100</v>
      </c>
      <c r="G474" s="4" t="s">
        <v>954</v>
      </c>
      <c r="H474" s="4">
        <v>50</v>
      </c>
      <c r="I474" s="4">
        <v>0</v>
      </c>
      <c r="J474" s="4">
        <v>25</v>
      </c>
      <c r="K474" s="4">
        <v>25</v>
      </c>
      <c r="L474" s="2" t="str" cm="1">
        <f t="array" ref="L474">_xlfn.TEXTJOIN(", ", TRUE, IF(C474:F474=MAX(C474:F474), $C$1:$F$1, ""))</f>
        <v>Q_Symptom</v>
      </c>
      <c r="M474" s="2" t="str" cm="1">
        <f t="array" ref="M474">_xlfn.TEXTJOIN(", ", TRUE, IF(H474:K474=MAX(H474:K474), $H$1:$K$1, ""))</f>
        <v>A_Disease</v>
      </c>
    </row>
    <row r="475" spans="1:13">
      <c r="A475" s="1">
        <v>5105</v>
      </c>
      <c r="B475" s="1" t="s">
        <v>955</v>
      </c>
      <c r="C475" s="4">
        <v>0</v>
      </c>
      <c r="D475" s="4">
        <v>0</v>
      </c>
      <c r="E475" s="4">
        <v>0</v>
      </c>
      <c r="F475" s="4">
        <v>100</v>
      </c>
      <c r="G475" s="4" t="s">
        <v>956</v>
      </c>
      <c r="H475" s="4">
        <v>20</v>
      </c>
      <c r="I475" s="4">
        <v>0</v>
      </c>
      <c r="J475" s="4">
        <v>0</v>
      </c>
      <c r="K475" s="4">
        <v>80</v>
      </c>
      <c r="L475" s="2" t="str" cm="1">
        <f t="array" ref="L475">_xlfn.TEXTJOIN(", ", TRUE, IF(C475:F475=MAX(C475:F475), $C$1:$F$1, ""))</f>
        <v>Q_Symptom</v>
      </c>
      <c r="M475" s="2" t="str" cm="1">
        <f t="array" ref="M475">_xlfn.TEXTJOIN(", ", TRUE, IF(H475:K475=MAX(H475:K475), $H$1:$K$1, ""))</f>
        <v>A_Symptom</v>
      </c>
    </row>
    <row r="476" spans="1:13">
      <c r="A476" s="1">
        <v>2572</v>
      </c>
      <c r="B476" s="1" t="s">
        <v>957</v>
      </c>
      <c r="C476" s="4">
        <v>0</v>
      </c>
      <c r="D476" s="4">
        <v>0</v>
      </c>
      <c r="E476" s="4">
        <v>0</v>
      </c>
      <c r="F476" s="4">
        <v>100</v>
      </c>
      <c r="G476" s="4" t="s">
        <v>958</v>
      </c>
      <c r="H476" s="4">
        <v>0</v>
      </c>
      <c r="I476" s="4">
        <v>0</v>
      </c>
      <c r="J476" s="4">
        <v>20</v>
      </c>
      <c r="K476" s="4">
        <v>80</v>
      </c>
      <c r="L476" s="2" t="str" cm="1">
        <f t="array" ref="L476">_xlfn.TEXTJOIN(", ", TRUE, IF(C476:F476=MAX(C476:F476), $C$1:$F$1, ""))</f>
        <v>Q_Symptom</v>
      </c>
      <c r="M476" s="2" t="str" cm="1">
        <f t="array" ref="M476">_xlfn.TEXTJOIN(", ", TRUE, IF(H476:K476=MAX(H476:K476), $H$1:$K$1, ""))</f>
        <v>A_Symptom</v>
      </c>
    </row>
    <row r="477" spans="1:13">
      <c r="A477" s="1">
        <v>1021</v>
      </c>
      <c r="B477" s="1" t="s">
        <v>959</v>
      </c>
      <c r="C477" s="4">
        <v>50</v>
      </c>
      <c r="D477" s="4">
        <v>0</v>
      </c>
      <c r="E477" s="4">
        <v>0</v>
      </c>
      <c r="F477" s="4">
        <v>50</v>
      </c>
      <c r="G477" s="4" t="s">
        <v>960</v>
      </c>
      <c r="H477" s="4">
        <v>0</v>
      </c>
      <c r="I477" s="4">
        <v>8.3333333333333304</v>
      </c>
      <c r="J477" s="4">
        <v>91.6666666666666</v>
      </c>
      <c r="K477" s="4">
        <v>0</v>
      </c>
      <c r="L477" s="2" t="str" cm="1">
        <f t="array" ref="L477">_xlfn.TEXTJOIN(", ", TRUE, IF(C477:F477=MAX(C477:F477), $C$1:$F$1, ""))</f>
        <v>Q_Disease, Q_Symptom</v>
      </c>
      <c r="M477" s="2" t="str" cm="1">
        <f t="array" ref="M477">_xlfn.TEXTJOIN(", ", TRUE, IF(H477:K477=MAX(H477:K477), $H$1:$K$1, ""))</f>
        <v>A_Medication</v>
      </c>
    </row>
    <row r="478" spans="1:13">
      <c r="A478" s="1">
        <v>2461</v>
      </c>
      <c r="B478" s="1" t="s">
        <v>961</v>
      </c>
      <c r="C478" s="4">
        <v>0</v>
      </c>
      <c r="D478" s="4">
        <v>0</v>
      </c>
      <c r="E478" s="4">
        <v>0</v>
      </c>
      <c r="F478" s="4">
        <v>100</v>
      </c>
      <c r="G478" s="4" t="s">
        <v>962</v>
      </c>
      <c r="H478" s="4">
        <v>66.6666666666666</v>
      </c>
      <c r="I478" s="4">
        <v>0</v>
      </c>
      <c r="J478" s="4">
        <v>33.3333333333333</v>
      </c>
      <c r="K478" s="4">
        <v>0</v>
      </c>
      <c r="L478" s="2" t="str" cm="1">
        <f t="array" ref="L478">_xlfn.TEXTJOIN(", ", TRUE, IF(C478:F478=MAX(C478:F478), $C$1:$F$1, ""))</f>
        <v>Q_Symptom</v>
      </c>
      <c r="M478" s="2" t="str" cm="1">
        <f t="array" ref="M478">_xlfn.TEXTJOIN(", ", TRUE, IF(H478:K478=MAX(H478:K478), $H$1:$K$1, ""))</f>
        <v>A_Disease</v>
      </c>
    </row>
    <row r="479" spans="1:13">
      <c r="A479" s="1">
        <v>4155</v>
      </c>
      <c r="B479" s="1" t="s">
        <v>963</v>
      </c>
      <c r="C479" s="4">
        <v>0</v>
      </c>
      <c r="D479" s="4">
        <v>0</v>
      </c>
      <c r="E479" s="4">
        <v>0</v>
      </c>
      <c r="F479" s="4">
        <v>100</v>
      </c>
      <c r="G479" s="4" t="s">
        <v>964</v>
      </c>
      <c r="H479" s="4">
        <v>50</v>
      </c>
      <c r="I479" s="4">
        <v>50</v>
      </c>
      <c r="J479" s="4">
        <v>0</v>
      </c>
      <c r="K479" s="4">
        <v>0</v>
      </c>
      <c r="L479" s="2" t="str" cm="1">
        <f t="array" ref="L479">_xlfn.TEXTJOIN(", ", TRUE, IF(C479:F479=MAX(C479:F479), $C$1:$F$1, ""))</f>
        <v>Q_Symptom</v>
      </c>
      <c r="M479" s="2" t="str" cm="1">
        <f t="array" ref="M479">_xlfn.TEXTJOIN(", ", TRUE, IF(H479:K479=MAX(H479:K479), $H$1:$K$1, ""))</f>
        <v>A_Disease, A_Medical_Test</v>
      </c>
    </row>
    <row r="480" spans="1:13">
      <c r="A480" s="1">
        <v>2534</v>
      </c>
      <c r="B480" s="1" t="s">
        <v>965</v>
      </c>
      <c r="C480" s="4">
        <v>0</v>
      </c>
      <c r="D480" s="4">
        <v>0</v>
      </c>
      <c r="E480" s="4">
        <v>0</v>
      </c>
      <c r="F480" s="4">
        <v>100</v>
      </c>
      <c r="G480" s="4" t="s">
        <v>966</v>
      </c>
      <c r="H480" s="4">
        <v>100</v>
      </c>
      <c r="I480" s="4">
        <v>0</v>
      </c>
      <c r="J480" s="4">
        <v>0</v>
      </c>
      <c r="K480" s="4">
        <v>0</v>
      </c>
      <c r="L480" s="2" t="str" cm="1">
        <f t="array" ref="L480">_xlfn.TEXTJOIN(", ", TRUE, IF(C480:F480=MAX(C480:F480), $C$1:$F$1, ""))</f>
        <v>Q_Symptom</v>
      </c>
      <c r="M480" s="2" t="str" cm="1">
        <f t="array" ref="M480">_xlfn.TEXTJOIN(", ", TRUE, IF(H480:K480=MAX(H480:K480), $H$1:$K$1, ""))</f>
        <v>A_Disease</v>
      </c>
    </row>
    <row r="481" spans="1:13">
      <c r="A481" s="1">
        <v>3346</v>
      </c>
      <c r="B481" s="1" t="s">
        <v>967</v>
      </c>
      <c r="C481" s="4">
        <v>0</v>
      </c>
      <c r="D481" s="4">
        <v>0</v>
      </c>
      <c r="E481" s="4">
        <v>0</v>
      </c>
      <c r="F481" s="4">
        <v>100</v>
      </c>
      <c r="G481" s="4" t="s">
        <v>968</v>
      </c>
      <c r="H481" s="4">
        <v>0</v>
      </c>
      <c r="I481" s="4">
        <v>0</v>
      </c>
      <c r="J481" s="4">
        <v>33.3333333333333</v>
      </c>
      <c r="K481" s="4">
        <v>66.6666666666666</v>
      </c>
      <c r="L481" s="2" t="str" cm="1">
        <f t="array" ref="L481">_xlfn.TEXTJOIN(", ", TRUE, IF(C481:F481=MAX(C481:F481), $C$1:$F$1, ""))</f>
        <v>Q_Symptom</v>
      </c>
      <c r="M481" s="2" t="str" cm="1">
        <f t="array" ref="M481">_xlfn.TEXTJOIN(", ", TRUE, IF(H481:K481=MAX(H481:K481), $H$1:$K$1, ""))</f>
        <v>A_Symptom</v>
      </c>
    </row>
    <row r="482" spans="1:13">
      <c r="A482" s="1">
        <v>2673</v>
      </c>
      <c r="B482" s="1" t="s">
        <v>969</v>
      </c>
      <c r="C482" s="4">
        <v>0</v>
      </c>
      <c r="D482" s="4">
        <v>0</v>
      </c>
      <c r="E482" s="4">
        <v>0</v>
      </c>
      <c r="F482" s="4">
        <v>100</v>
      </c>
      <c r="G482" s="4" t="s">
        <v>970</v>
      </c>
      <c r="H482" s="4">
        <v>33.3333333333333</v>
      </c>
      <c r="I482" s="4">
        <v>0</v>
      </c>
      <c r="J482" s="4">
        <v>0</v>
      </c>
      <c r="K482" s="4">
        <v>66.6666666666666</v>
      </c>
      <c r="L482" s="2" t="str" cm="1">
        <f t="array" ref="L482">_xlfn.TEXTJOIN(", ", TRUE, IF(C482:F482=MAX(C482:F482), $C$1:$F$1, ""))</f>
        <v>Q_Symptom</v>
      </c>
      <c r="M482" s="2" t="str" cm="1">
        <f t="array" ref="M482">_xlfn.TEXTJOIN(", ", TRUE, IF(H482:K482=MAX(H482:K482), $H$1:$K$1, ""))</f>
        <v>A_Symptom</v>
      </c>
    </row>
    <row r="483" spans="1:13">
      <c r="A483" s="1">
        <v>3297</v>
      </c>
      <c r="B483" s="1" t="s">
        <v>971</v>
      </c>
      <c r="C483" s="4">
        <v>0</v>
      </c>
      <c r="D483" s="4">
        <v>0</v>
      </c>
      <c r="E483" s="4">
        <v>0</v>
      </c>
      <c r="F483" s="4">
        <v>100</v>
      </c>
      <c r="G483" s="4" t="s">
        <v>972</v>
      </c>
      <c r="H483" s="4">
        <v>0</v>
      </c>
      <c r="I483" s="4">
        <v>0</v>
      </c>
      <c r="J483" s="4">
        <v>0</v>
      </c>
      <c r="K483" s="4">
        <v>100</v>
      </c>
      <c r="L483" s="2" t="str" cm="1">
        <f t="array" ref="L483">_xlfn.TEXTJOIN(", ", TRUE, IF(C483:F483=MAX(C483:F483), $C$1:$F$1, ""))</f>
        <v>Q_Symptom</v>
      </c>
      <c r="M483" s="2" t="str" cm="1">
        <f t="array" ref="M483">_xlfn.TEXTJOIN(", ", TRUE, IF(H483:K483=MAX(H483:K483), $H$1:$K$1, ""))</f>
        <v>A_Symptom</v>
      </c>
    </row>
    <row r="484" spans="1:13">
      <c r="A484" s="1">
        <v>2423</v>
      </c>
      <c r="B484" s="1" t="s">
        <v>973</v>
      </c>
      <c r="C484" s="4">
        <v>0</v>
      </c>
      <c r="D484" s="4">
        <v>0</v>
      </c>
      <c r="E484" s="4">
        <v>0</v>
      </c>
      <c r="F484" s="4">
        <v>100</v>
      </c>
      <c r="G484" s="4" t="s">
        <v>974</v>
      </c>
      <c r="H484" s="4">
        <v>50</v>
      </c>
      <c r="I484" s="4">
        <v>50</v>
      </c>
      <c r="J484" s="4">
        <v>0</v>
      </c>
      <c r="K484" s="4">
        <v>0</v>
      </c>
      <c r="L484" s="2" t="str" cm="1">
        <f t="array" ref="L484">_xlfn.TEXTJOIN(", ", TRUE, IF(C484:F484=MAX(C484:F484), $C$1:$F$1, ""))</f>
        <v>Q_Symptom</v>
      </c>
      <c r="M484" s="2" t="str" cm="1">
        <f t="array" ref="M484">_xlfn.TEXTJOIN(", ", TRUE, IF(H484:K484=MAX(H484:K484), $H$1:$K$1, ""))</f>
        <v>A_Disease, A_Medical_Test</v>
      </c>
    </row>
    <row r="485" spans="1:13">
      <c r="A485" s="1">
        <v>4542</v>
      </c>
      <c r="B485" s="1" t="s">
        <v>975</v>
      </c>
      <c r="C485" s="4">
        <v>0</v>
      </c>
      <c r="D485" s="4">
        <v>0</v>
      </c>
      <c r="E485" s="4">
        <v>0</v>
      </c>
      <c r="F485" s="4">
        <v>100</v>
      </c>
      <c r="G485" s="4" t="s">
        <v>976</v>
      </c>
      <c r="H485" s="4">
        <v>0</v>
      </c>
      <c r="I485" s="4">
        <v>0</v>
      </c>
      <c r="J485" s="4">
        <v>0</v>
      </c>
      <c r="K485" s="4">
        <v>100</v>
      </c>
      <c r="L485" s="2" t="str" cm="1">
        <f t="array" ref="L485">_xlfn.TEXTJOIN(", ", TRUE, IF(C485:F485=MAX(C485:F485), $C$1:$F$1, ""))</f>
        <v>Q_Symptom</v>
      </c>
      <c r="M485" s="2" t="str" cm="1">
        <f t="array" ref="M485">_xlfn.TEXTJOIN(", ", TRUE, IF(H485:K485=MAX(H485:K485), $H$1:$K$1, ""))</f>
        <v>A_Symptom</v>
      </c>
    </row>
    <row r="486" spans="1:13">
      <c r="A486" s="1">
        <v>1043</v>
      </c>
      <c r="B486" s="1" t="s">
        <v>977</v>
      </c>
      <c r="C486" s="4">
        <v>50</v>
      </c>
      <c r="D486" s="4">
        <v>0</v>
      </c>
      <c r="E486" s="4">
        <v>50</v>
      </c>
      <c r="F486" s="4">
        <v>0</v>
      </c>
      <c r="G486" s="4" t="s">
        <v>978</v>
      </c>
      <c r="H486" s="4">
        <v>7.6923076923076898</v>
      </c>
      <c r="I486" s="4">
        <v>0</v>
      </c>
      <c r="J486" s="4">
        <v>92.307692307692307</v>
      </c>
      <c r="K486" s="4">
        <v>0</v>
      </c>
      <c r="L486" s="2" t="str" cm="1">
        <f t="array" ref="L486">_xlfn.TEXTJOIN(", ", TRUE, IF(C486:F486=MAX(C486:F486), $C$1:$F$1, ""))</f>
        <v>Q_Disease, Q_Medication</v>
      </c>
      <c r="M486" s="2" t="str" cm="1">
        <f t="array" ref="M486">_xlfn.TEXTJOIN(", ", TRUE, IF(H486:K486=MAX(H486:K486), $H$1:$K$1, ""))</f>
        <v>A_Medication</v>
      </c>
    </row>
    <row r="487" spans="1:13">
      <c r="A487" s="1">
        <v>1572</v>
      </c>
      <c r="B487" s="1" t="s">
        <v>979</v>
      </c>
      <c r="C487" s="4">
        <v>0</v>
      </c>
      <c r="D487" s="4">
        <v>0</v>
      </c>
      <c r="E487" s="4">
        <v>0</v>
      </c>
      <c r="F487" s="4">
        <v>100</v>
      </c>
      <c r="G487" s="4" t="s">
        <v>980</v>
      </c>
      <c r="H487" s="4">
        <v>33.3333333333333</v>
      </c>
      <c r="I487" s="4">
        <v>0</v>
      </c>
      <c r="J487" s="4">
        <v>0</v>
      </c>
      <c r="K487" s="4">
        <v>66.6666666666666</v>
      </c>
      <c r="L487" s="2" t="str" cm="1">
        <f t="array" ref="L487">_xlfn.TEXTJOIN(", ", TRUE, IF(C487:F487=MAX(C487:F487), $C$1:$F$1, ""))</f>
        <v>Q_Symptom</v>
      </c>
      <c r="M487" s="2" t="str" cm="1">
        <f t="array" ref="M487">_xlfn.TEXTJOIN(", ", TRUE, IF(H487:K487=MAX(H487:K487), $H$1:$K$1, ""))</f>
        <v>A_Symptom</v>
      </c>
    </row>
    <row r="488" spans="1:13">
      <c r="A488" s="1">
        <v>3445</v>
      </c>
      <c r="B488" s="1" t="s">
        <v>981</v>
      </c>
      <c r="C488" s="4">
        <v>0</v>
      </c>
      <c r="D488" s="4">
        <v>0</v>
      </c>
      <c r="E488" s="4">
        <v>0</v>
      </c>
      <c r="F488" s="4">
        <v>100</v>
      </c>
      <c r="G488" s="4" t="s">
        <v>982</v>
      </c>
      <c r="H488" s="4">
        <v>0</v>
      </c>
      <c r="I488" s="4">
        <v>20</v>
      </c>
      <c r="J488" s="4">
        <v>0</v>
      </c>
      <c r="K488" s="4">
        <v>80</v>
      </c>
      <c r="L488" s="2" t="str" cm="1">
        <f t="array" ref="L488">_xlfn.TEXTJOIN(", ", TRUE, IF(C488:F488=MAX(C488:F488), $C$1:$F$1, ""))</f>
        <v>Q_Symptom</v>
      </c>
      <c r="M488" s="2" t="str" cm="1">
        <f t="array" ref="M488">_xlfn.TEXTJOIN(", ", TRUE, IF(H488:K488=MAX(H488:K488), $H$1:$K$1, ""))</f>
        <v>A_Symptom</v>
      </c>
    </row>
    <row r="489" spans="1:13">
      <c r="A489" s="1">
        <v>5448</v>
      </c>
      <c r="B489" s="1" t="s">
        <v>983</v>
      </c>
      <c r="C489" s="4">
        <v>20</v>
      </c>
      <c r="D489" s="4">
        <v>0</v>
      </c>
      <c r="E489" s="4">
        <v>0</v>
      </c>
      <c r="F489" s="4">
        <v>80</v>
      </c>
      <c r="G489" s="4" t="s">
        <v>984</v>
      </c>
      <c r="H489" s="4">
        <v>0</v>
      </c>
      <c r="I489" s="4">
        <v>0</v>
      </c>
      <c r="J489" s="4">
        <v>0</v>
      </c>
      <c r="K489" s="4">
        <v>100</v>
      </c>
      <c r="L489" s="2" t="str" cm="1">
        <f t="array" ref="L489">_xlfn.TEXTJOIN(", ", TRUE, IF(C489:F489=MAX(C489:F489), $C$1:$F$1, ""))</f>
        <v>Q_Symptom</v>
      </c>
      <c r="M489" s="2" t="str" cm="1">
        <f t="array" ref="M489">_xlfn.TEXTJOIN(", ", TRUE, IF(H489:K489=MAX(H489:K489), $H$1:$K$1, ""))</f>
        <v>A_Symptom</v>
      </c>
    </row>
    <row r="490" spans="1:13">
      <c r="A490" s="1">
        <v>3106</v>
      </c>
      <c r="B490" s="1" t="s">
        <v>985</v>
      </c>
      <c r="C490" s="4">
        <v>0</v>
      </c>
      <c r="D490" s="4">
        <v>0</v>
      </c>
      <c r="E490" s="4">
        <v>0</v>
      </c>
      <c r="F490" s="4">
        <v>100</v>
      </c>
      <c r="G490" s="4" t="s">
        <v>986</v>
      </c>
      <c r="H490" s="4">
        <v>0</v>
      </c>
      <c r="I490" s="4">
        <v>0</v>
      </c>
      <c r="J490" s="4">
        <v>0</v>
      </c>
      <c r="K490" s="4">
        <v>100</v>
      </c>
      <c r="L490" s="2" t="str" cm="1">
        <f t="array" ref="L490">_xlfn.TEXTJOIN(", ", TRUE, IF(C490:F490=MAX(C490:F490), $C$1:$F$1, ""))</f>
        <v>Q_Symptom</v>
      </c>
      <c r="M490" s="2" t="str" cm="1">
        <f t="array" ref="M490">_xlfn.TEXTJOIN(", ", TRUE, IF(H490:K490=MAX(H490:K490), $H$1:$K$1, ""))</f>
        <v>A_Symptom</v>
      </c>
    </row>
    <row r="491" spans="1:13">
      <c r="A491" s="1">
        <v>1426</v>
      </c>
      <c r="B491" s="1" t="s">
        <v>987</v>
      </c>
      <c r="C491" s="4">
        <v>50</v>
      </c>
      <c r="D491" s="4">
        <v>0</v>
      </c>
      <c r="E491" s="4">
        <v>50</v>
      </c>
      <c r="F491" s="4">
        <v>0</v>
      </c>
      <c r="G491" s="4" t="s">
        <v>988</v>
      </c>
      <c r="H491" s="4">
        <v>0</v>
      </c>
      <c r="I491" s="4">
        <v>0</v>
      </c>
      <c r="J491" s="4">
        <v>100</v>
      </c>
      <c r="K491" s="4">
        <v>0</v>
      </c>
      <c r="L491" s="2" t="str" cm="1">
        <f t="array" ref="L491">_xlfn.TEXTJOIN(", ", TRUE, IF(C491:F491=MAX(C491:F491), $C$1:$F$1, ""))</f>
        <v>Q_Disease, Q_Medication</v>
      </c>
      <c r="M491" s="2" t="str" cm="1">
        <f t="array" ref="M491">_xlfn.TEXTJOIN(", ", TRUE, IF(H491:K491=MAX(H491:K491), $H$1:$K$1, ""))</f>
        <v>A_Medication</v>
      </c>
    </row>
    <row r="492" spans="1:13">
      <c r="A492" s="1">
        <v>5043</v>
      </c>
      <c r="B492" s="1" t="s">
        <v>989</v>
      </c>
      <c r="C492" s="4">
        <v>0</v>
      </c>
      <c r="D492" s="4">
        <v>0</v>
      </c>
      <c r="E492" s="4">
        <v>0</v>
      </c>
      <c r="F492" s="4">
        <v>100</v>
      </c>
      <c r="G492" s="4" t="s">
        <v>990</v>
      </c>
      <c r="H492" s="4">
        <v>0</v>
      </c>
      <c r="I492" s="4">
        <v>66.6666666666666</v>
      </c>
      <c r="J492" s="4">
        <v>0</v>
      </c>
      <c r="K492" s="4">
        <v>33.3333333333333</v>
      </c>
      <c r="L492" s="2" t="str" cm="1">
        <f t="array" ref="L492">_xlfn.TEXTJOIN(", ", TRUE, IF(C492:F492=MAX(C492:F492), $C$1:$F$1, ""))</f>
        <v>Q_Symptom</v>
      </c>
      <c r="M492" s="2" t="str" cm="1">
        <f t="array" ref="M492">_xlfn.TEXTJOIN(", ", TRUE, IF(H492:K492=MAX(H492:K492), $H$1:$K$1, ""))</f>
        <v>A_Medical_Test</v>
      </c>
    </row>
    <row r="493" spans="1:13">
      <c r="A493" s="1">
        <v>4663</v>
      </c>
      <c r="B493" s="1" t="s">
        <v>991</v>
      </c>
      <c r="C493" s="4">
        <v>0</v>
      </c>
      <c r="D493" s="4">
        <v>0</v>
      </c>
      <c r="E493" s="4">
        <v>0</v>
      </c>
      <c r="F493" s="4">
        <v>100</v>
      </c>
      <c r="G493" s="4" t="s">
        <v>992</v>
      </c>
      <c r="H493" s="4">
        <v>33.3333333333333</v>
      </c>
      <c r="I493" s="4">
        <v>0</v>
      </c>
      <c r="J493" s="4">
        <v>0</v>
      </c>
      <c r="K493" s="4">
        <v>66.6666666666666</v>
      </c>
      <c r="L493" s="2" t="str" cm="1">
        <f t="array" ref="L493">_xlfn.TEXTJOIN(", ", TRUE, IF(C493:F493=MAX(C493:F493), $C$1:$F$1, ""))</f>
        <v>Q_Symptom</v>
      </c>
      <c r="M493" s="2" t="str" cm="1">
        <f t="array" ref="M493">_xlfn.TEXTJOIN(", ", TRUE, IF(H493:K493=MAX(H493:K493), $H$1:$K$1, ""))</f>
        <v>A_Symptom</v>
      </c>
    </row>
    <row r="494" spans="1:13">
      <c r="A494" s="1">
        <v>2466</v>
      </c>
      <c r="B494" s="1" t="s">
        <v>993</v>
      </c>
      <c r="C494" s="4">
        <v>0</v>
      </c>
      <c r="D494" s="4">
        <v>0</v>
      </c>
      <c r="E494" s="4">
        <v>0</v>
      </c>
      <c r="F494" s="4">
        <v>100</v>
      </c>
      <c r="G494" s="4" t="s">
        <v>994</v>
      </c>
      <c r="H494" s="4">
        <v>0</v>
      </c>
      <c r="I494" s="4">
        <v>14.285714285714199</v>
      </c>
      <c r="J494" s="4">
        <v>14.285714285714199</v>
      </c>
      <c r="K494" s="4">
        <v>71.428571428571402</v>
      </c>
      <c r="L494" s="2" t="str" cm="1">
        <f t="array" ref="L494">_xlfn.TEXTJOIN(", ", TRUE, IF(C494:F494=MAX(C494:F494), $C$1:$F$1, ""))</f>
        <v>Q_Symptom</v>
      </c>
      <c r="M494" s="2" t="str" cm="1">
        <f t="array" ref="M494">_xlfn.TEXTJOIN(", ", TRUE, IF(H494:K494=MAX(H494:K494), $H$1:$K$1, ""))</f>
        <v>A_Symptom</v>
      </c>
    </row>
    <row r="495" spans="1:13">
      <c r="A495" s="1">
        <v>3327</v>
      </c>
      <c r="B495" s="1" t="s">
        <v>995</v>
      </c>
      <c r="C495" s="4">
        <v>0</v>
      </c>
      <c r="D495" s="4">
        <v>0</v>
      </c>
      <c r="E495" s="4">
        <v>0</v>
      </c>
      <c r="F495" s="4">
        <v>100</v>
      </c>
      <c r="G495" s="4" t="s">
        <v>996</v>
      </c>
      <c r="H495" s="4">
        <v>66.6666666666666</v>
      </c>
      <c r="I495" s="4">
        <v>0</v>
      </c>
      <c r="J495" s="4">
        <v>0</v>
      </c>
      <c r="K495" s="4">
        <v>33.3333333333333</v>
      </c>
      <c r="L495" s="2" t="str" cm="1">
        <f t="array" ref="L495">_xlfn.TEXTJOIN(", ", TRUE, IF(C495:F495=MAX(C495:F495), $C$1:$F$1, ""))</f>
        <v>Q_Symptom</v>
      </c>
      <c r="M495" s="2" t="str" cm="1">
        <f t="array" ref="M495">_xlfn.TEXTJOIN(", ", TRUE, IF(H495:K495=MAX(H495:K495), $H$1:$K$1, ""))</f>
        <v>A_Disease</v>
      </c>
    </row>
    <row r="496" spans="1:13">
      <c r="A496" s="1">
        <v>4489</v>
      </c>
      <c r="B496" s="1" t="s">
        <v>997</v>
      </c>
      <c r="C496" s="4">
        <v>0</v>
      </c>
      <c r="D496" s="4">
        <v>0</v>
      </c>
      <c r="E496" s="4">
        <v>0</v>
      </c>
      <c r="F496" s="4">
        <v>100</v>
      </c>
      <c r="G496" s="4" t="s">
        <v>998</v>
      </c>
      <c r="H496" s="4">
        <v>14.285714285714199</v>
      </c>
      <c r="I496" s="4">
        <v>0</v>
      </c>
      <c r="J496" s="4">
        <v>0</v>
      </c>
      <c r="K496" s="4">
        <v>85.714285714285694</v>
      </c>
      <c r="L496" s="2" t="str" cm="1">
        <f t="array" ref="L496">_xlfn.TEXTJOIN(", ", TRUE, IF(C496:F496=MAX(C496:F496), $C$1:$F$1, ""))</f>
        <v>Q_Symptom</v>
      </c>
      <c r="M496" s="2" t="str" cm="1">
        <f t="array" ref="M496">_xlfn.TEXTJOIN(", ", TRUE, IF(H496:K496=MAX(H496:K496), $H$1:$K$1, ""))</f>
        <v>A_Symptom</v>
      </c>
    </row>
    <row r="497" spans="1:13">
      <c r="A497" s="1">
        <v>4</v>
      </c>
      <c r="B497" s="1" t="s">
        <v>999</v>
      </c>
      <c r="C497" s="4">
        <v>33.3333333333333</v>
      </c>
      <c r="D497" s="4">
        <v>33.3333333333333</v>
      </c>
      <c r="E497" s="4">
        <v>0</v>
      </c>
      <c r="F497" s="4">
        <v>33.3333333333333</v>
      </c>
      <c r="G497" s="4" t="s">
        <v>1000</v>
      </c>
      <c r="H497" s="4">
        <v>0</v>
      </c>
      <c r="I497" s="4">
        <v>88.8888888888888</v>
      </c>
      <c r="J497" s="4">
        <v>0</v>
      </c>
      <c r="K497" s="4">
        <v>11.1111111111111</v>
      </c>
      <c r="L497" s="2" t="str" cm="1">
        <f t="array" ref="L497">_xlfn.TEXTJOIN(", ", TRUE, IF(C497:F497=MAX(C497:F497), $C$1:$F$1, ""))</f>
        <v>Q_Disease, Q_Medical_Test, Q_Symptom</v>
      </c>
      <c r="M497" s="2" t="str" cm="1">
        <f t="array" ref="M497">_xlfn.TEXTJOIN(", ", TRUE, IF(H497:K497=MAX(H497:K497), $H$1:$K$1, ""))</f>
        <v>A_Medical_Test</v>
      </c>
    </row>
    <row r="498" spans="1:13">
      <c r="A498" s="1">
        <v>2490</v>
      </c>
      <c r="B498" s="1" t="s">
        <v>1001</v>
      </c>
      <c r="C498" s="4">
        <v>0</v>
      </c>
      <c r="D498" s="4">
        <v>0</v>
      </c>
      <c r="E498" s="4">
        <v>0</v>
      </c>
      <c r="F498" s="4">
        <v>100</v>
      </c>
      <c r="G498" s="4" t="s">
        <v>1002</v>
      </c>
      <c r="H498" s="4">
        <v>0</v>
      </c>
      <c r="I498" s="4">
        <v>0</v>
      </c>
      <c r="J498" s="4">
        <v>0</v>
      </c>
      <c r="K498" s="4">
        <v>100</v>
      </c>
      <c r="L498" s="2" t="str" cm="1">
        <f t="array" ref="L498">_xlfn.TEXTJOIN(", ", TRUE, IF(C498:F498=MAX(C498:F498), $C$1:$F$1, ""))</f>
        <v>Q_Symptom</v>
      </c>
      <c r="M498" s="2" t="str" cm="1">
        <f t="array" ref="M498">_xlfn.TEXTJOIN(", ", TRUE, IF(H498:K498=MAX(H498:K498), $H$1:$K$1, ""))</f>
        <v>A_Symptom</v>
      </c>
    </row>
    <row r="499" spans="1:13">
      <c r="A499" s="1">
        <v>2351</v>
      </c>
      <c r="B499" s="1" t="s">
        <v>1003</v>
      </c>
      <c r="C499" s="4">
        <v>0</v>
      </c>
      <c r="D499" s="4">
        <v>0</v>
      </c>
      <c r="E499" s="4">
        <v>0</v>
      </c>
      <c r="F499" s="4">
        <v>100</v>
      </c>
      <c r="G499" s="4" t="s">
        <v>1004</v>
      </c>
      <c r="H499" s="4">
        <v>40</v>
      </c>
      <c r="I499" s="4">
        <v>0</v>
      </c>
      <c r="J499" s="4">
        <v>0</v>
      </c>
      <c r="K499" s="4">
        <v>60</v>
      </c>
      <c r="L499" s="2" t="str" cm="1">
        <f t="array" ref="L499">_xlfn.TEXTJOIN(", ", TRUE, IF(C499:F499=MAX(C499:F499), $C$1:$F$1, ""))</f>
        <v>Q_Symptom</v>
      </c>
      <c r="M499" s="2" t="str" cm="1">
        <f t="array" ref="M499">_xlfn.TEXTJOIN(", ", TRUE, IF(H499:K499=MAX(H499:K499), $H$1:$K$1, ""))</f>
        <v>A_Symptom</v>
      </c>
    </row>
    <row r="500" spans="1:13">
      <c r="A500" s="1">
        <v>1722</v>
      </c>
      <c r="B500" s="1" t="s">
        <v>1005</v>
      </c>
      <c r="C500" s="4">
        <v>0</v>
      </c>
      <c r="D500" s="4">
        <v>0</v>
      </c>
      <c r="E500" s="4">
        <v>0</v>
      </c>
      <c r="F500" s="4">
        <v>100</v>
      </c>
      <c r="G500" s="4" t="s">
        <v>1006</v>
      </c>
      <c r="H500" s="4">
        <v>50</v>
      </c>
      <c r="I500" s="4">
        <v>50</v>
      </c>
      <c r="J500" s="4">
        <v>0</v>
      </c>
      <c r="K500" s="4">
        <v>0</v>
      </c>
      <c r="L500" s="2" t="str" cm="1">
        <f t="array" ref="L500">_xlfn.TEXTJOIN(", ", TRUE, IF(C500:F500=MAX(C500:F500), $C$1:$F$1, ""))</f>
        <v>Q_Symptom</v>
      </c>
      <c r="M500" s="2" t="str" cm="1">
        <f t="array" ref="M500">_xlfn.TEXTJOIN(", ", TRUE, IF(H500:K500=MAX(H500:K500), $H$1:$K$1, ""))</f>
        <v>A_Disease, A_Medical_Test</v>
      </c>
    </row>
    <row r="501" spans="1:13">
      <c r="A501" s="1">
        <v>3522</v>
      </c>
      <c r="B501" s="1" t="s">
        <v>1007</v>
      </c>
      <c r="C501" s="4">
        <v>0</v>
      </c>
      <c r="D501" s="4">
        <v>0</v>
      </c>
      <c r="E501" s="4">
        <v>0</v>
      </c>
      <c r="F501" s="4">
        <v>100</v>
      </c>
      <c r="G501" s="4" t="s">
        <v>1008</v>
      </c>
      <c r="H501" s="4">
        <v>0</v>
      </c>
      <c r="I501" s="4">
        <v>25</v>
      </c>
      <c r="J501" s="4">
        <v>0</v>
      </c>
      <c r="K501" s="4">
        <v>75</v>
      </c>
      <c r="L501" s="2" t="str" cm="1">
        <f t="array" ref="L501">_xlfn.TEXTJOIN(", ", TRUE, IF(C501:F501=MAX(C501:F501), $C$1:$F$1, ""))</f>
        <v>Q_Symptom</v>
      </c>
      <c r="M501" s="2" t="str" cm="1">
        <f t="array" ref="M501">_xlfn.TEXTJOIN(", ", TRUE, IF(H501:K501=MAX(H501:K501), $H$1:$K$1, ""))</f>
        <v>A_Symptom</v>
      </c>
    </row>
    <row r="502" spans="1:13">
      <c r="A502" s="1">
        <v>4752</v>
      </c>
      <c r="B502" s="1" t="s">
        <v>1009</v>
      </c>
      <c r="C502" s="4">
        <v>0</v>
      </c>
      <c r="D502" s="4">
        <v>0</v>
      </c>
      <c r="E502" s="4">
        <v>0</v>
      </c>
      <c r="F502" s="4">
        <v>100</v>
      </c>
      <c r="G502" s="4" t="s">
        <v>1010</v>
      </c>
      <c r="H502" s="4">
        <v>50</v>
      </c>
      <c r="I502" s="4">
        <v>50</v>
      </c>
      <c r="J502" s="4">
        <v>0</v>
      </c>
      <c r="K502" s="4">
        <v>0</v>
      </c>
      <c r="L502" s="2" t="str" cm="1">
        <f t="array" ref="L502">_xlfn.TEXTJOIN(", ", TRUE, IF(C502:F502=MAX(C502:F502), $C$1:$F$1, ""))</f>
        <v>Q_Symptom</v>
      </c>
      <c r="M502" s="2" t="str" cm="1">
        <f t="array" ref="M502">_xlfn.TEXTJOIN(", ", TRUE, IF(H502:K502=MAX(H502:K502), $H$1:$K$1, ""))</f>
        <v>A_Disease, A_Medical_Test</v>
      </c>
    </row>
    <row r="503" spans="1:13">
      <c r="A503" s="1">
        <v>5364</v>
      </c>
      <c r="B503" s="1" t="s">
        <v>1011</v>
      </c>
      <c r="C503" s="4">
        <v>0</v>
      </c>
      <c r="D503" s="4">
        <v>0</v>
      </c>
      <c r="E503" s="4">
        <v>0</v>
      </c>
      <c r="F503" s="4">
        <v>100</v>
      </c>
      <c r="G503" s="4" t="s">
        <v>1012</v>
      </c>
      <c r="H503" s="4">
        <v>0</v>
      </c>
      <c r="I503" s="4">
        <v>0</v>
      </c>
      <c r="J503" s="4">
        <v>0</v>
      </c>
      <c r="K503" s="4">
        <v>100</v>
      </c>
      <c r="L503" s="2" t="str" cm="1">
        <f t="array" ref="L503">_xlfn.TEXTJOIN(", ", TRUE, IF(C503:F503=MAX(C503:F503), $C$1:$F$1, ""))</f>
        <v>Q_Symptom</v>
      </c>
      <c r="M503" s="2" t="str" cm="1">
        <f t="array" ref="M503">_xlfn.TEXTJOIN(", ", TRUE, IF(H503:K503=MAX(H503:K503), $H$1:$K$1, ""))</f>
        <v>A_Symptom</v>
      </c>
    </row>
    <row r="504" spans="1:13">
      <c r="A504" s="1">
        <v>2640</v>
      </c>
      <c r="B504" s="1" t="s">
        <v>1013</v>
      </c>
      <c r="C504" s="4">
        <v>0</v>
      </c>
      <c r="D504" s="4">
        <v>0</v>
      </c>
      <c r="E504" s="4">
        <v>0</v>
      </c>
      <c r="F504" s="4">
        <v>100</v>
      </c>
      <c r="G504" s="4" t="s">
        <v>1014</v>
      </c>
      <c r="H504" s="4">
        <v>25</v>
      </c>
      <c r="I504" s="4">
        <v>0</v>
      </c>
      <c r="J504" s="4">
        <v>25</v>
      </c>
      <c r="K504" s="4">
        <v>50</v>
      </c>
      <c r="L504" s="2" t="str" cm="1">
        <f t="array" ref="L504">_xlfn.TEXTJOIN(", ", TRUE, IF(C504:F504=MAX(C504:F504), $C$1:$F$1, ""))</f>
        <v>Q_Symptom</v>
      </c>
      <c r="M504" s="2" t="str" cm="1">
        <f t="array" ref="M504">_xlfn.TEXTJOIN(", ", TRUE, IF(H504:K504=MAX(H504:K504), $H$1:$K$1, ""))</f>
        <v>A_Symptom</v>
      </c>
    </row>
    <row r="505" spans="1:13">
      <c r="A505" s="1">
        <v>3810</v>
      </c>
      <c r="B505" s="1" t="s">
        <v>1015</v>
      </c>
      <c r="C505" s="4">
        <v>0</v>
      </c>
      <c r="D505" s="4">
        <v>0</v>
      </c>
      <c r="E505" s="4">
        <v>0</v>
      </c>
      <c r="F505" s="4">
        <v>100</v>
      </c>
      <c r="G505" s="4" t="s">
        <v>1016</v>
      </c>
      <c r="H505" s="4">
        <v>0</v>
      </c>
      <c r="I505" s="4">
        <v>66.6666666666666</v>
      </c>
      <c r="J505" s="4">
        <v>33.3333333333333</v>
      </c>
      <c r="K505" s="4">
        <v>0</v>
      </c>
      <c r="L505" s="2" t="str" cm="1">
        <f t="array" ref="L505">_xlfn.TEXTJOIN(", ", TRUE, IF(C505:F505=MAX(C505:F505), $C$1:$F$1, ""))</f>
        <v>Q_Symptom</v>
      </c>
      <c r="M505" s="2" t="str" cm="1">
        <f t="array" ref="M505">_xlfn.TEXTJOIN(", ", TRUE, IF(H505:K505=MAX(H505:K505), $H$1:$K$1, ""))</f>
        <v>A_Medical_Test</v>
      </c>
    </row>
    <row r="506" spans="1:13">
      <c r="A506" s="1">
        <v>3623</v>
      </c>
      <c r="B506" s="1" t="s">
        <v>1017</v>
      </c>
      <c r="C506" s="4">
        <v>0</v>
      </c>
      <c r="D506" s="4">
        <v>0</v>
      </c>
      <c r="E506" s="4">
        <v>0</v>
      </c>
      <c r="F506" s="4">
        <v>100</v>
      </c>
      <c r="G506" s="4" t="s">
        <v>1018</v>
      </c>
      <c r="H506" s="4">
        <v>100</v>
      </c>
      <c r="I506" s="4">
        <v>0</v>
      </c>
      <c r="J506" s="4">
        <v>0</v>
      </c>
      <c r="K506" s="4">
        <v>0</v>
      </c>
      <c r="L506" s="2" t="str" cm="1">
        <f t="array" ref="L506">_xlfn.TEXTJOIN(", ", TRUE, IF(C506:F506=MAX(C506:F506), $C$1:$F$1, ""))</f>
        <v>Q_Symptom</v>
      </c>
      <c r="M506" s="2" t="str" cm="1">
        <f t="array" ref="M506">_xlfn.TEXTJOIN(", ", TRUE, IF(H506:K506=MAX(H506:K506), $H$1:$K$1, ""))</f>
        <v>A_Disease</v>
      </c>
    </row>
    <row r="507" spans="1:13">
      <c r="A507" s="1">
        <v>1751</v>
      </c>
      <c r="B507" s="1" t="s">
        <v>1019</v>
      </c>
      <c r="C507" s="4">
        <v>0</v>
      </c>
      <c r="D507" s="4">
        <v>0</v>
      </c>
      <c r="E507" s="4">
        <v>0</v>
      </c>
      <c r="F507" s="4">
        <v>100</v>
      </c>
      <c r="G507" s="4" t="s">
        <v>1020</v>
      </c>
      <c r="H507" s="4">
        <v>60</v>
      </c>
      <c r="I507" s="4">
        <v>20</v>
      </c>
      <c r="J507" s="4">
        <v>0</v>
      </c>
      <c r="K507" s="4">
        <v>20</v>
      </c>
      <c r="L507" s="2" t="str" cm="1">
        <f t="array" ref="L507">_xlfn.TEXTJOIN(", ", TRUE, IF(C507:F507=MAX(C507:F507), $C$1:$F$1, ""))</f>
        <v>Q_Symptom</v>
      </c>
      <c r="M507" s="2" t="str" cm="1">
        <f t="array" ref="M507">_xlfn.TEXTJOIN(", ", TRUE, IF(H507:K507=MAX(H507:K507), $H$1:$K$1, ""))</f>
        <v>A_Disease</v>
      </c>
    </row>
    <row r="508" spans="1:13">
      <c r="A508" s="1">
        <v>4188</v>
      </c>
      <c r="B508" s="1" t="s">
        <v>1021</v>
      </c>
      <c r="C508" s="4">
        <v>0</v>
      </c>
      <c r="D508" s="4">
        <v>0</v>
      </c>
      <c r="E508" s="4">
        <v>0</v>
      </c>
      <c r="F508" s="4">
        <v>100</v>
      </c>
      <c r="G508" s="4" t="s">
        <v>1022</v>
      </c>
      <c r="H508" s="4">
        <v>25</v>
      </c>
      <c r="I508" s="4">
        <v>50</v>
      </c>
      <c r="J508" s="4">
        <v>0</v>
      </c>
      <c r="K508" s="4">
        <v>25</v>
      </c>
      <c r="L508" s="2" t="str" cm="1">
        <f t="array" ref="L508">_xlfn.TEXTJOIN(", ", TRUE, IF(C508:F508=MAX(C508:F508), $C$1:$F$1, ""))</f>
        <v>Q_Symptom</v>
      </c>
      <c r="M508" s="2" t="str" cm="1">
        <f t="array" ref="M508">_xlfn.TEXTJOIN(", ", TRUE, IF(H508:K508=MAX(H508:K508), $H$1:$K$1, ""))</f>
        <v>A_Medical_Test</v>
      </c>
    </row>
    <row r="509" spans="1:13">
      <c r="A509" s="1">
        <v>3877</v>
      </c>
      <c r="B509" s="1" t="s">
        <v>1023</v>
      </c>
      <c r="C509" s="4">
        <v>0</v>
      </c>
      <c r="D509" s="4">
        <v>0</v>
      </c>
      <c r="E509" s="4">
        <v>0</v>
      </c>
      <c r="F509" s="4">
        <v>100</v>
      </c>
      <c r="G509" s="4" t="s">
        <v>1024</v>
      </c>
      <c r="H509" s="4">
        <v>25</v>
      </c>
      <c r="I509" s="4">
        <v>0</v>
      </c>
      <c r="J509" s="4">
        <v>25</v>
      </c>
      <c r="K509" s="4">
        <v>50</v>
      </c>
      <c r="L509" s="2" t="str" cm="1">
        <f t="array" ref="L509">_xlfn.TEXTJOIN(", ", TRUE, IF(C509:F509=MAX(C509:F509), $C$1:$F$1, ""))</f>
        <v>Q_Symptom</v>
      </c>
      <c r="M509" s="2" t="str" cm="1">
        <f t="array" ref="M509">_xlfn.TEXTJOIN(", ", TRUE, IF(H509:K509=MAX(H509:K509), $H$1:$K$1, ""))</f>
        <v>A_Symptom</v>
      </c>
    </row>
    <row r="510" spans="1:13">
      <c r="A510" s="1">
        <v>1391</v>
      </c>
      <c r="B510" s="1" t="s">
        <v>1025</v>
      </c>
      <c r="C510" s="4">
        <v>0</v>
      </c>
      <c r="D510" s="4">
        <v>0</v>
      </c>
      <c r="E510" s="4">
        <v>0</v>
      </c>
      <c r="F510" s="4">
        <v>100</v>
      </c>
      <c r="G510" s="4" t="s">
        <v>1026</v>
      </c>
      <c r="H510" s="4">
        <v>11.1111111111111</v>
      </c>
      <c r="I510" s="4">
        <v>0</v>
      </c>
      <c r="J510" s="4">
        <v>77.7777777777777</v>
      </c>
      <c r="K510" s="4">
        <v>11.1111111111111</v>
      </c>
      <c r="L510" s="2" t="str" cm="1">
        <f t="array" ref="L510">_xlfn.TEXTJOIN(", ", TRUE, IF(C510:F510=MAX(C510:F510), $C$1:$F$1, ""))</f>
        <v>Q_Symptom</v>
      </c>
      <c r="M510" s="2" t="str" cm="1">
        <f t="array" ref="M510">_xlfn.TEXTJOIN(", ", TRUE, IF(H510:K510=MAX(H510:K510), $H$1:$K$1, ""))</f>
        <v>A_Medication</v>
      </c>
    </row>
    <row r="511" spans="1:13">
      <c r="A511" s="1">
        <v>5398</v>
      </c>
      <c r="B511" s="1" t="s">
        <v>1027</v>
      </c>
      <c r="C511" s="4">
        <v>0</v>
      </c>
      <c r="D511" s="4">
        <v>0</v>
      </c>
      <c r="E511" s="4">
        <v>0</v>
      </c>
      <c r="F511" s="4">
        <v>100</v>
      </c>
      <c r="G511" s="4" t="s">
        <v>1028</v>
      </c>
      <c r="H511" s="4">
        <v>0</v>
      </c>
      <c r="I511" s="4">
        <v>0</v>
      </c>
      <c r="J511" s="4">
        <v>0</v>
      </c>
      <c r="K511" s="4">
        <v>100</v>
      </c>
      <c r="L511" s="2" t="str" cm="1">
        <f t="array" ref="L511">_xlfn.TEXTJOIN(", ", TRUE, IF(C511:F511=MAX(C511:F511), $C$1:$F$1, ""))</f>
        <v>Q_Symptom</v>
      </c>
      <c r="M511" s="2" t="str" cm="1">
        <f t="array" ref="M511">_xlfn.TEXTJOIN(", ", TRUE, IF(H511:K511=MAX(H511:K511), $H$1:$K$1, ""))</f>
        <v>A_Symptom</v>
      </c>
    </row>
    <row r="512" spans="1:13">
      <c r="A512" s="1">
        <v>695</v>
      </c>
      <c r="B512" s="1" t="s">
        <v>1029</v>
      </c>
      <c r="C512" s="4">
        <v>0</v>
      </c>
      <c r="D512" s="4">
        <v>33.3333333333333</v>
      </c>
      <c r="E512" s="4">
        <v>0</v>
      </c>
      <c r="F512" s="4">
        <v>66.6666666666666</v>
      </c>
      <c r="G512" s="4" t="s">
        <v>1030</v>
      </c>
      <c r="H512" s="4">
        <v>0</v>
      </c>
      <c r="I512" s="4">
        <v>100</v>
      </c>
      <c r="J512" s="4">
        <v>0</v>
      </c>
      <c r="K512" s="4">
        <v>0</v>
      </c>
      <c r="L512" s="2" t="str" cm="1">
        <f t="array" ref="L512">_xlfn.TEXTJOIN(", ", TRUE, IF(C512:F512=MAX(C512:F512), $C$1:$F$1, ""))</f>
        <v>Q_Symptom</v>
      </c>
      <c r="M512" s="2" t="str" cm="1">
        <f t="array" ref="M512">_xlfn.TEXTJOIN(", ", TRUE, IF(H512:K512=MAX(H512:K512), $H$1:$K$1, ""))</f>
        <v>A_Medical_Test</v>
      </c>
    </row>
    <row r="513" spans="1:13">
      <c r="A513" s="1">
        <v>2325</v>
      </c>
      <c r="B513" s="1" t="s">
        <v>1031</v>
      </c>
      <c r="C513" s="4">
        <v>0</v>
      </c>
      <c r="D513" s="4">
        <v>0</v>
      </c>
      <c r="E513" s="4">
        <v>0</v>
      </c>
      <c r="F513" s="4">
        <v>100</v>
      </c>
      <c r="G513" s="4" t="s">
        <v>1032</v>
      </c>
      <c r="H513" s="4">
        <v>25</v>
      </c>
      <c r="I513" s="4">
        <v>50</v>
      </c>
      <c r="J513" s="4">
        <v>0</v>
      </c>
      <c r="K513" s="4">
        <v>25</v>
      </c>
      <c r="L513" s="2" t="str" cm="1">
        <f t="array" ref="L513">_xlfn.TEXTJOIN(", ", TRUE, IF(C513:F513=MAX(C513:F513), $C$1:$F$1, ""))</f>
        <v>Q_Symptom</v>
      </c>
      <c r="M513" s="2" t="str" cm="1">
        <f t="array" ref="M513">_xlfn.TEXTJOIN(", ", TRUE, IF(H513:K513=MAX(H513:K513), $H$1:$K$1, ""))</f>
        <v>A_Medical_Test</v>
      </c>
    </row>
    <row r="514" spans="1:13">
      <c r="A514" s="1">
        <v>4223</v>
      </c>
      <c r="B514" s="1" t="s">
        <v>1033</v>
      </c>
      <c r="C514" s="4">
        <v>0</v>
      </c>
      <c r="D514" s="4">
        <v>0</v>
      </c>
      <c r="E514" s="4">
        <v>0</v>
      </c>
      <c r="F514" s="4">
        <v>100</v>
      </c>
      <c r="G514" s="4" t="s">
        <v>1034</v>
      </c>
      <c r="H514" s="4">
        <v>100</v>
      </c>
      <c r="I514" s="4">
        <v>0</v>
      </c>
      <c r="J514" s="4">
        <v>0</v>
      </c>
      <c r="K514" s="4">
        <v>0</v>
      </c>
      <c r="L514" s="2" t="str" cm="1">
        <f t="array" ref="L514">_xlfn.TEXTJOIN(", ", TRUE, IF(C514:F514=MAX(C514:F514), $C$1:$F$1, ""))</f>
        <v>Q_Symptom</v>
      </c>
      <c r="M514" s="2" t="str" cm="1">
        <f t="array" ref="M514">_xlfn.TEXTJOIN(", ", TRUE, IF(H514:K514=MAX(H514:K514), $H$1:$K$1, ""))</f>
        <v>A_Disease</v>
      </c>
    </row>
    <row r="515" spans="1:13">
      <c r="A515" s="1">
        <v>5439</v>
      </c>
      <c r="B515" s="1" t="s">
        <v>1035</v>
      </c>
      <c r="C515" s="4">
        <v>0</v>
      </c>
      <c r="D515" s="4">
        <v>0</v>
      </c>
      <c r="E515" s="4">
        <v>0</v>
      </c>
      <c r="F515" s="4">
        <v>100</v>
      </c>
      <c r="G515" s="4" t="s">
        <v>1036</v>
      </c>
      <c r="H515" s="4">
        <v>25</v>
      </c>
      <c r="I515" s="4">
        <v>0</v>
      </c>
      <c r="J515" s="4">
        <v>25</v>
      </c>
      <c r="K515" s="4">
        <v>50</v>
      </c>
      <c r="L515" s="2" t="str" cm="1">
        <f t="array" ref="L515">_xlfn.TEXTJOIN(", ", TRUE, IF(C515:F515=MAX(C515:F515), $C$1:$F$1, ""))</f>
        <v>Q_Symptom</v>
      </c>
      <c r="M515" s="2" t="str" cm="1">
        <f t="array" ref="M515">_xlfn.TEXTJOIN(", ", TRUE, IF(H515:K515=MAX(H515:K515), $H$1:$K$1, ""))</f>
        <v>A_Symptom</v>
      </c>
    </row>
    <row r="516" spans="1:13">
      <c r="A516" s="1">
        <v>5186</v>
      </c>
      <c r="B516" s="1" t="s">
        <v>1037</v>
      </c>
      <c r="C516" s="4">
        <v>0</v>
      </c>
      <c r="D516" s="4">
        <v>0</v>
      </c>
      <c r="E516" s="4">
        <v>0</v>
      </c>
      <c r="F516" s="4">
        <v>100</v>
      </c>
      <c r="G516" s="4" t="s">
        <v>1038</v>
      </c>
      <c r="H516" s="4">
        <v>0</v>
      </c>
      <c r="I516" s="4">
        <v>0</v>
      </c>
      <c r="J516" s="4">
        <v>0</v>
      </c>
      <c r="K516" s="4">
        <v>100</v>
      </c>
      <c r="L516" s="2" t="str" cm="1">
        <f t="array" ref="L516">_xlfn.TEXTJOIN(", ", TRUE, IF(C516:F516=MAX(C516:F516), $C$1:$F$1, ""))</f>
        <v>Q_Symptom</v>
      </c>
      <c r="M516" s="2" t="str" cm="1">
        <f t="array" ref="M516">_xlfn.TEXTJOIN(", ", TRUE, IF(H516:K516=MAX(H516:K516), $H$1:$K$1, ""))</f>
        <v>A_Symptom</v>
      </c>
    </row>
    <row r="517" spans="1:13">
      <c r="A517" s="1">
        <v>5073</v>
      </c>
      <c r="B517" s="1" t="s">
        <v>1039</v>
      </c>
      <c r="C517" s="4">
        <v>50</v>
      </c>
      <c r="D517" s="4">
        <v>0</v>
      </c>
      <c r="E517" s="4">
        <v>0</v>
      </c>
      <c r="F517" s="4">
        <v>50</v>
      </c>
      <c r="G517" s="4" t="s">
        <v>1040</v>
      </c>
      <c r="H517" s="4">
        <v>0</v>
      </c>
      <c r="I517" s="4">
        <v>0</v>
      </c>
      <c r="J517" s="4">
        <v>0</v>
      </c>
      <c r="K517" s="4">
        <v>100</v>
      </c>
      <c r="L517" s="2" t="str" cm="1">
        <f t="array" ref="L517">_xlfn.TEXTJOIN(", ", TRUE, IF(C517:F517=MAX(C517:F517), $C$1:$F$1, ""))</f>
        <v>Q_Disease, Q_Symptom</v>
      </c>
      <c r="M517" s="2" t="str" cm="1">
        <f t="array" ref="M517">_xlfn.TEXTJOIN(", ", TRUE, IF(H517:K517=MAX(H517:K517), $H$1:$K$1, ""))</f>
        <v>A_Symptom</v>
      </c>
    </row>
    <row r="518" spans="1:13">
      <c r="A518" s="1">
        <v>2746</v>
      </c>
      <c r="B518" s="1" t="s">
        <v>1041</v>
      </c>
      <c r="C518" s="4">
        <v>0</v>
      </c>
      <c r="D518" s="4">
        <v>0</v>
      </c>
      <c r="E518" s="4">
        <v>0</v>
      </c>
      <c r="F518" s="4">
        <v>100</v>
      </c>
      <c r="G518" s="4" t="s">
        <v>1042</v>
      </c>
      <c r="H518" s="4">
        <v>25</v>
      </c>
      <c r="I518" s="4">
        <v>0</v>
      </c>
      <c r="J518" s="4">
        <v>0</v>
      </c>
      <c r="K518" s="4">
        <v>75</v>
      </c>
      <c r="L518" s="2" t="str" cm="1">
        <f t="array" ref="L518">_xlfn.TEXTJOIN(", ", TRUE, IF(C518:F518=MAX(C518:F518), $C$1:$F$1, ""))</f>
        <v>Q_Symptom</v>
      </c>
      <c r="M518" s="2" t="str" cm="1">
        <f t="array" ref="M518">_xlfn.TEXTJOIN(", ", TRUE, IF(H518:K518=MAX(H518:K518), $H$1:$K$1, ""))</f>
        <v>A_Symptom</v>
      </c>
    </row>
    <row r="519" spans="1:13">
      <c r="A519" s="1">
        <v>766</v>
      </c>
      <c r="B519" s="1" t="s">
        <v>1043</v>
      </c>
      <c r="C519" s="4">
        <v>0</v>
      </c>
      <c r="D519" s="4">
        <v>25</v>
      </c>
      <c r="E519" s="4">
        <v>0</v>
      </c>
      <c r="F519" s="4">
        <v>75</v>
      </c>
      <c r="G519" s="4" t="s">
        <v>1044</v>
      </c>
      <c r="H519" s="4">
        <v>12.5</v>
      </c>
      <c r="I519" s="4">
        <v>87.5</v>
      </c>
      <c r="J519" s="4">
        <v>0</v>
      </c>
      <c r="K519" s="4">
        <v>0</v>
      </c>
      <c r="L519" s="2" t="str" cm="1">
        <f t="array" ref="L519">_xlfn.TEXTJOIN(", ", TRUE, IF(C519:F519=MAX(C519:F519), $C$1:$F$1, ""))</f>
        <v>Q_Symptom</v>
      </c>
      <c r="M519" s="2" t="str" cm="1">
        <f t="array" ref="M519">_xlfn.TEXTJOIN(", ", TRUE, IF(H519:K519=MAX(H519:K519), $H$1:$K$1, ""))</f>
        <v>A_Medical_Test</v>
      </c>
    </row>
    <row r="520" spans="1:13">
      <c r="A520" s="1">
        <v>1925</v>
      </c>
      <c r="B520" s="1" t="s">
        <v>1045</v>
      </c>
      <c r="C520" s="4">
        <v>0</v>
      </c>
      <c r="D520" s="4">
        <v>0</v>
      </c>
      <c r="E520" s="4">
        <v>0</v>
      </c>
      <c r="F520" s="4">
        <v>100</v>
      </c>
      <c r="G520" s="4" t="s">
        <v>1046</v>
      </c>
      <c r="H520" s="4">
        <v>20</v>
      </c>
      <c r="I520" s="4">
        <v>60</v>
      </c>
      <c r="J520" s="4">
        <v>20</v>
      </c>
      <c r="K520" s="4">
        <v>0</v>
      </c>
      <c r="L520" s="2" t="str" cm="1">
        <f t="array" ref="L520">_xlfn.TEXTJOIN(", ", TRUE, IF(C520:F520=MAX(C520:F520), $C$1:$F$1, ""))</f>
        <v>Q_Symptom</v>
      </c>
      <c r="M520" s="2" t="str" cm="1">
        <f t="array" ref="M520">_xlfn.TEXTJOIN(", ", TRUE, IF(H520:K520=MAX(H520:K520), $H$1:$K$1, ""))</f>
        <v>A_Medical_Test</v>
      </c>
    </row>
    <row r="521" spans="1:13">
      <c r="A521" s="1">
        <v>2543</v>
      </c>
      <c r="B521" s="1" t="s">
        <v>1047</v>
      </c>
      <c r="C521" s="4">
        <v>0</v>
      </c>
      <c r="D521" s="4">
        <v>0</v>
      </c>
      <c r="E521" s="4">
        <v>0</v>
      </c>
      <c r="F521" s="4">
        <v>100</v>
      </c>
      <c r="G521" s="4" t="s">
        <v>1048</v>
      </c>
      <c r="H521" s="4">
        <v>50</v>
      </c>
      <c r="I521" s="4">
        <v>0</v>
      </c>
      <c r="J521" s="4">
        <v>0</v>
      </c>
      <c r="K521" s="4">
        <v>50</v>
      </c>
      <c r="L521" s="2" t="str" cm="1">
        <f t="array" ref="L521">_xlfn.TEXTJOIN(", ", TRUE, IF(C521:F521=MAX(C521:F521), $C$1:$F$1, ""))</f>
        <v>Q_Symptom</v>
      </c>
      <c r="M521" s="2" t="str" cm="1">
        <f t="array" ref="M521">_xlfn.TEXTJOIN(", ", TRUE, IF(H521:K521=MAX(H521:K521), $H$1:$K$1, ""))</f>
        <v>A_Disease, A_Symptom</v>
      </c>
    </row>
    <row r="522" spans="1:13">
      <c r="A522" s="1">
        <v>1632</v>
      </c>
      <c r="B522" s="1" t="s">
        <v>1049</v>
      </c>
      <c r="C522" s="4">
        <v>0</v>
      </c>
      <c r="D522" s="4">
        <v>0</v>
      </c>
      <c r="E522" s="4">
        <v>0</v>
      </c>
      <c r="F522" s="4">
        <v>100</v>
      </c>
      <c r="G522" s="4" t="s">
        <v>1050</v>
      </c>
      <c r="H522" s="4">
        <v>33.3333333333333</v>
      </c>
      <c r="I522" s="4">
        <v>0</v>
      </c>
      <c r="J522" s="4">
        <v>0</v>
      </c>
      <c r="K522" s="4">
        <v>66.6666666666666</v>
      </c>
      <c r="L522" s="2" t="str" cm="1">
        <f t="array" ref="L522">_xlfn.TEXTJOIN(", ", TRUE, IF(C522:F522=MAX(C522:F522), $C$1:$F$1, ""))</f>
        <v>Q_Symptom</v>
      </c>
      <c r="M522" s="2" t="str" cm="1">
        <f t="array" ref="M522">_xlfn.TEXTJOIN(", ", TRUE, IF(H522:K522=MAX(H522:K522), $H$1:$K$1, ""))</f>
        <v>A_Symptom</v>
      </c>
    </row>
    <row r="523" spans="1:13">
      <c r="A523" s="1">
        <v>1208</v>
      </c>
      <c r="B523" s="1" t="s">
        <v>1051</v>
      </c>
      <c r="C523" s="4">
        <v>0</v>
      </c>
      <c r="D523" s="4">
        <v>0</v>
      </c>
      <c r="E523" s="4">
        <v>50</v>
      </c>
      <c r="F523" s="4">
        <v>50</v>
      </c>
      <c r="G523" s="4" t="s">
        <v>1052</v>
      </c>
      <c r="H523" s="4">
        <v>0</v>
      </c>
      <c r="I523" s="4">
        <v>0</v>
      </c>
      <c r="J523" s="4">
        <v>100</v>
      </c>
      <c r="K523" s="4">
        <v>0</v>
      </c>
      <c r="L523" s="2" t="str" cm="1">
        <f t="array" ref="L523">_xlfn.TEXTJOIN(", ", TRUE, IF(C523:F523=MAX(C523:F523), $C$1:$F$1, ""))</f>
        <v>Q_Medication, Q_Symptom</v>
      </c>
      <c r="M523" s="2" t="str" cm="1">
        <f t="array" ref="M523">_xlfn.TEXTJOIN(", ", TRUE, IF(H523:K523=MAX(H523:K523), $H$1:$K$1, ""))</f>
        <v>A_Medication</v>
      </c>
    </row>
    <row r="524" spans="1:13">
      <c r="A524" s="1">
        <v>201</v>
      </c>
      <c r="B524" s="1" t="s">
        <v>1053</v>
      </c>
      <c r="C524" s="4">
        <v>0</v>
      </c>
      <c r="D524" s="4">
        <v>0</v>
      </c>
      <c r="E524" s="4">
        <v>0</v>
      </c>
      <c r="F524" s="4">
        <v>100</v>
      </c>
      <c r="G524" s="4" t="s">
        <v>1054</v>
      </c>
      <c r="H524" s="4">
        <v>0</v>
      </c>
      <c r="I524" s="4">
        <v>87.5</v>
      </c>
      <c r="J524" s="4">
        <v>0</v>
      </c>
      <c r="K524" s="4">
        <v>12.5</v>
      </c>
      <c r="L524" s="2" t="str" cm="1">
        <f t="array" ref="L524">_xlfn.TEXTJOIN(", ", TRUE, IF(C524:F524=MAX(C524:F524), $C$1:$F$1, ""))</f>
        <v>Q_Symptom</v>
      </c>
      <c r="M524" s="2" t="str" cm="1">
        <f t="array" ref="M524">_xlfn.TEXTJOIN(", ", TRUE, IF(H524:K524=MAX(H524:K524), $H$1:$K$1, ""))</f>
        <v>A_Medical_Test</v>
      </c>
    </row>
    <row r="525" spans="1:13">
      <c r="A525" s="1">
        <v>379</v>
      </c>
      <c r="B525" s="1" t="s">
        <v>1055</v>
      </c>
      <c r="C525" s="4">
        <v>0</v>
      </c>
      <c r="D525" s="4">
        <v>50</v>
      </c>
      <c r="E525" s="4">
        <v>0</v>
      </c>
      <c r="F525" s="4">
        <v>50</v>
      </c>
      <c r="G525" s="4" t="s">
        <v>1056</v>
      </c>
      <c r="H525" s="4">
        <v>12.5</v>
      </c>
      <c r="I525" s="4">
        <v>87.5</v>
      </c>
      <c r="J525" s="4">
        <v>0</v>
      </c>
      <c r="K525" s="4">
        <v>0</v>
      </c>
      <c r="L525" s="2" t="str" cm="1">
        <f t="array" ref="L525">_xlfn.TEXTJOIN(", ", TRUE, IF(C525:F525=MAX(C525:F525), $C$1:$F$1, ""))</f>
        <v>Q_Medical_Test, Q_Symptom</v>
      </c>
      <c r="M525" s="2" t="str" cm="1">
        <f t="array" ref="M525">_xlfn.TEXTJOIN(", ", TRUE, IF(H525:K525=MAX(H525:K525), $H$1:$K$1, ""))</f>
        <v>A_Medical_Test</v>
      </c>
    </row>
    <row r="526" spans="1:13">
      <c r="A526" s="1">
        <v>3893</v>
      </c>
      <c r="B526" s="1" t="s">
        <v>1057</v>
      </c>
      <c r="C526" s="4">
        <v>0</v>
      </c>
      <c r="D526" s="4">
        <v>0</v>
      </c>
      <c r="E526" s="4">
        <v>0</v>
      </c>
      <c r="F526" s="4">
        <v>100</v>
      </c>
      <c r="G526" s="4" t="s">
        <v>1058</v>
      </c>
      <c r="H526" s="4">
        <v>0</v>
      </c>
      <c r="I526" s="4">
        <v>50</v>
      </c>
      <c r="J526" s="4">
        <v>0</v>
      </c>
      <c r="K526" s="4">
        <v>50</v>
      </c>
      <c r="L526" s="2" t="str" cm="1">
        <f t="array" ref="L526">_xlfn.TEXTJOIN(", ", TRUE, IF(C526:F526=MAX(C526:F526), $C$1:$F$1, ""))</f>
        <v>Q_Symptom</v>
      </c>
      <c r="M526" s="2" t="str" cm="1">
        <f t="array" ref="M526">_xlfn.TEXTJOIN(", ", TRUE, IF(H526:K526=MAX(H526:K526), $H$1:$K$1, ""))</f>
        <v>A_Medical_Test, A_Symptom</v>
      </c>
    </row>
    <row r="527" spans="1:13">
      <c r="A527" s="1">
        <v>5008</v>
      </c>
      <c r="B527" s="1" t="s">
        <v>1059</v>
      </c>
      <c r="C527" s="4">
        <v>0</v>
      </c>
      <c r="D527" s="4">
        <v>0</v>
      </c>
      <c r="E527" s="4">
        <v>0</v>
      </c>
      <c r="F527" s="4">
        <v>100</v>
      </c>
      <c r="G527" s="4" t="s">
        <v>1060</v>
      </c>
      <c r="H527" s="4">
        <v>0</v>
      </c>
      <c r="I527" s="4">
        <v>0</v>
      </c>
      <c r="J527" s="4">
        <v>0</v>
      </c>
      <c r="K527" s="4">
        <v>100</v>
      </c>
      <c r="L527" s="2" t="str" cm="1">
        <f t="array" ref="L527">_xlfn.TEXTJOIN(", ", TRUE, IF(C527:F527=MAX(C527:F527), $C$1:$F$1, ""))</f>
        <v>Q_Symptom</v>
      </c>
      <c r="M527" s="2" t="str" cm="1">
        <f t="array" ref="M527">_xlfn.TEXTJOIN(", ", TRUE, IF(H527:K527=MAX(H527:K527), $H$1:$K$1, ""))</f>
        <v>A_Symptom</v>
      </c>
    </row>
    <row r="528" spans="1:13">
      <c r="A528" s="1">
        <v>597</v>
      </c>
      <c r="B528" s="1" t="s">
        <v>1061</v>
      </c>
      <c r="C528" s="4">
        <v>50</v>
      </c>
      <c r="D528" s="4">
        <v>50</v>
      </c>
      <c r="E528" s="4">
        <v>0</v>
      </c>
      <c r="F528" s="4">
        <v>0</v>
      </c>
      <c r="G528" s="4" t="s">
        <v>1062</v>
      </c>
      <c r="H528" s="4">
        <v>0</v>
      </c>
      <c r="I528" s="4">
        <v>100</v>
      </c>
      <c r="J528" s="4">
        <v>0</v>
      </c>
      <c r="K528" s="4">
        <v>0</v>
      </c>
      <c r="L528" s="2" t="str" cm="1">
        <f t="array" ref="L528">_xlfn.TEXTJOIN(", ", TRUE, IF(C528:F528=MAX(C528:F528), $C$1:$F$1, ""))</f>
        <v>Q_Disease, Q_Medical_Test</v>
      </c>
      <c r="M528" s="2" t="str" cm="1">
        <f t="array" ref="M528">_xlfn.TEXTJOIN(", ", TRUE, IF(H528:K528=MAX(H528:K528), $H$1:$K$1, ""))</f>
        <v>A_Medical_Test</v>
      </c>
    </row>
    <row r="529" spans="1:13">
      <c r="A529" s="1">
        <v>3731</v>
      </c>
      <c r="B529" s="1" t="s">
        <v>1063</v>
      </c>
      <c r="C529" s="4">
        <v>0</v>
      </c>
      <c r="D529" s="4">
        <v>0</v>
      </c>
      <c r="E529" s="4">
        <v>0</v>
      </c>
      <c r="F529" s="4">
        <v>100</v>
      </c>
      <c r="G529" s="4" t="s">
        <v>1064</v>
      </c>
      <c r="H529" s="4">
        <v>0</v>
      </c>
      <c r="I529" s="4">
        <v>50</v>
      </c>
      <c r="J529" s="4">
        <v>0</v>
      </c>
      <c r="K529" s="4">
        <v>50</v>
      </c>
      <c r="L529" s="2" t="str" cm="1">
        <f t="array" ref="L529">_xlfn.TEXTJOIN(", ", TRUE, IF(C529:F529=MAX(C529:F529), $C$1:$F$1, ""))</f>
        <v>Q_Symptom</v>
      </c>
      <c r="M529" s="2" t="str" cm="1">
        <f t="array" ref="M529">_xlfn.TEXTJOIN(", ", TRUE, IF(H529:K529=MAX(H529:K529), $H$1:$K$1, ""))</f>
        <v>A_Medical_Test, A_Symptom</v>
      </c>
    </row>
    <row r="530" spans="1:13">
      <c r="A530" s="1">
        <v>3396</v>
      </c>
      <c r="B530" s="1" t="s">
        <v>1065</v>
      </c>
      <c r="C530" s="4">
        <v>0</v>
      </c>
      <c r="D530" s="4">
        <v>0</v>
      </c>
      <c r="E530" s="4">
        <v>0</v>
      </c>
      <c r="F530" s="4">
        <v>100</v>
      </c>
      <c r="G530" s="4" t="s">
        <v>1066</v>
      </c>
      <c r="H530" s="4">
        <v>100</v>
      </c>
      <c r="I530" s="4">
        <v>0</v>
      </c>
      <c r="J530" s="4">
        <v>0</v>
      </c>
      <c r="K530" s="4">
        <v>0</v>
      </c>
      <c r="L530" s="2" t="str" cm="1">
        <f t="array" ref="L530">_xlfn.TEXTJOIN(", ", TRUE, IF(C530:F530=MAX(C530:F530), $C$1:$F$1, ""))</f>
        <v>Q_Symptom</v>
      </c>
      <c r="M530" s="2" t="str" cm="1">
        <f t="array" ref="M530">_xlfn.TEXTJOIN(", ", TRUE, IF(H530:K530=MAX(H530:K530), $H$1:$K$1, ""))</f>
        <v>A_Disease</v>
      </c>
    </row>
    <row r="531" spans="1:13">
      <c r="A531" s="1">
        <v>5160</v>
      </c>
      <c r="B531" s="1" t="s">
        <v>1067</v>
      </c>
      <c r="C531" s="4">
        <v>0</v>
      </c>
      <c r="D531" s="4">
        <v>0</v>
      </c>
      <c r="E531" s="4">
        <v>0</v>
      </c>
      <c r="F531" s="4">
        <v>100</v>
      </c>
      <c r="G531" s="4" t="s">
        <v>1068</v>
      </c>
      <c r="H531" s="4">
        <v>0</v>
      </c>
      <c r="I531" s="4">
        <v>0</v>
      </c>
      <c r="J531" s="4">
        <v>0</v>
      </c>
      <c r="K531" s="4">
        <v>100</v>
      </c>
      <c r="L531" s="2" t="str" cm="1">
        <f t="array" ref="L531">_xlfn.TEXTJOIN(", ", TRUE, IF(C531:F531=MAX(C531:F531), $C$1:$F$1, ""))</f>
        <v>Q_Symptom</v>
      </c>
      <c r="M531" s="2" t="str" cm="1">
        <f t="array" ref="M531">_xlfn.TEXTJOIN(", ", TRUE, IF(H531:K531=MAX(H531:K531), $H$1:$K$1, ""))</f>
        <v>A_Symptom</v>
      </c>
    </row>
    <row r="532" spans="1:13">
      <c r="A532" s="1">
        <v>4716</v>
      </c>
      <c r="B532" s="1" t="s">
        <v>1069</v>
      </c>
      <c r="C532" s="4">
        <v>0</v>
      </c>
      <c r="D532" s="4">
        <v>0</v>
      </c>
      <c r="E532" s="4">
        <v>0</v>
      </c>
      <c r="F532" s="4">
        <v>100</v>
      </c>
      <c r="G532" s="4" t="s">
        <v>1070</v>
      </c>
      <c r="H532" s="4">
        <v>0</v>
      </c>
      <c r="I532" s="4">
        <v>0</v>
      </c>
      <c r="J532" s="4">
        <v>100</v>
      </c>
      <c r="K532" s="4">
        <v>0</v>
      </c>
      <c r="L532" s="2" t="str" cm="1">
        <f t="array" ref="L532">_xlfn.TEXTJOIN(", ", TRUE, IF(C532:F532=MAX(C532:F532), $C$1:$F$1, ""))</f>
        <v>Q_Symptom</v>
      </c>
      <c r="M532" s="2" t="str" cm="1">
        <f t="array" ref="M532">_xlfn.TEXTJOIN(", ", TRUE, IF(H532:K532=MAX(H532:K532), $H$1:$K$1, ""))</f>
        <v>A_Medication</v>
      </c>
    </row>
    <row r="533" spans="1:13">
      <c r="A533" s="1">
        <v>1593</v>
      </c>
      <c r="B533" s="1" t="s">
        <v>1071</v>
      </c>
      <c r="C533" s="4">
        <v>0</v>
      </c>
      <c r="D533" s="4">
        <v>0</v>
      </c>
      <c r="E533" s="4">
        <v>0</v>
      </c>
      <c r="F533" s="4">
        <v>100</v>
      </c>
      <c r="G533" s="4" t="s">
        <v>1072</v>
      </c>
      <c r="H533" s="4">
        <v>100</v>
      </c>
      <c r="I533" s="4">
        <v>0</v>
      </c>
      <c r="J533" s="4">
        <v>0</v>
      </c>
      <c r="K533" s="4">
        <v>0</v>
      </c>
      <c r="L533" s="2" t="str" cm="1">
        <f t="array" ref="L533">_xlfn.TEXTJOIN(", ", TRUE, IF(C533:F533=MAX(C533:F533), $C$1:$F$1, ""))</f>
        <v>Q_Symptom</v>
      </c>
      <c r="M533" s="2" t="str" cm="1">
        <f t="array" ref="M533">_xlfn.TEXTJOIN(", ", TRUE, IF(H533:K533=MAX(H533:K533), $H$1:$K$1, ""))</f>
        <v>A_Disease</v>
      </c>
    </row>
    <row r="534" spans="1:13">
      <c r="A534" s="1">
        <v>3146</v>
      </c>
      <c r="B534" s="1" t="s">
        <v>1073</v>
      </c>
      <c r="C534" s="4">
        <v>0</v>
      </c>
      <c r="D534" s="4">
        <v>0</v>
      </c>
      <c r="E534" s="4">
        <v>0</v>
      </c>
      <c r="F534" s="4">
        <v>100</v>
      </c>
      <c r="G534" s="4" t="s">
        <v>1074</v>
      </c>
      <c r="H534" s="4">
        <v>100</v>
      </c>
      <c r="I534" s="4">
        <v>0</v>
      </c>
      <c r="J534" s="4">
        <v>0</v>
      </c>
      <c r="K534" s="4">
        <v>0</v>
      </c>
      <c r="L534" s="2" t="str" cm="1">
        <f t="array" ref="L534">_xlfn.TEXTJOIN(", ", TRUE, IF(C534:F534=MAX(C534:F534), $C$1:$F$1, ""))</f>
        <v>Q_Symptom</v>
      </c>
      <c r="M534" s="2" t="str" cm="1">
        <f t="array" ref="M534">_xlfn.TEXTJOIN(", ", TRUE, IF(H534:K534=MAX(H534:K534), $H$1:$K$1, ""))</f>
        <v>A_Disease</v>
      </c>
    </row>
    <row r="535" spans="1:13">
      <c r="A535" s="1">
        <v>4050</v>
      </c>
      <c r="B535" s="1" t="s">
        <v>1075</v>
      </c>
      <c r="C535" s="4">
        <v>0</v>
      </c>
      <c r="D535" s="4">
        <v>0</v>
      </c>
      <c r="E535" s="4">
        <v>0</v>
      </c>
      <c r="F535" s="4">
        <v>100</v>
      </c>
      <c r="G535" s="4" t="s">
        <v>1076</v>
      </c>
      <c r="H535" s="4">
        <v>100</v>
      </c>
      <c r="I535" s="4">
        <v>0</v>
      </c>
      <c r="J535" s="4">
        <v>0</v>
      </c>
      <c r="K535" s="4">
        <v>0</v>
      </c>
      <c r="L535" s="2" t="str" cm="1">
        <f t="array" ref="L535">_xlfn.TEXTJOIN(", ", TRUE, IF(C535:F535=MAX(C535:F535), $C$1:$F$1, ""))</f>
        <v>Q_Symptom</v>
      </c>
      <c r="M535" s="2" t="str" cm="1">
        <f t="array" ref="M535">_xlfn.TEXTJOIN(", ", TRUE, IF(H535:K535=MAX(H535:K535), $H$1:$K$1, ""))</f>
        <v>A_Disease</v>
      </c>
    </row>
    <row r="536" spans="1:13">
      <c r="A536" s="1">
        <v>3274</v>
      </c>
      <c r="B536" s="1" t="s">
        <v>1077</v>
      </c>
      <c r="C536" s="4">
        <v>0</v>
      </c>
      <c r="D536" s="4">
        <v>0</v>
      </c>
      <c r="E536" s="4">
        <v>0</v>
      </c>
      <c r="F536" s="4">
        <v>100</v>
      </c>
      <c r="G536" s="4" t="s">
        <v>1078</v>
      </c>
      <c r="H536" s="4">
        <v>100</v>
      </c>
      <c r="I536" s="4">
        <v>0</v>
      </c>
      <c r="J536" s="4">
        <v>0</v>
      </c>
      <c r="K536" s="4">
        <v>0</v>
      </c>
      <c r="L536" s="2" t="str" cm="1">
        <f t="array" ref="L536">_xlfn.TEXTJOIN(", ", TRUE, IF(C536:F536=MAX(C536:F536), $C$1:$F$1, ""))</f>
        <v>Q_Symptom</v>
      </c>
      <c r="M536" s="2" t="str" cm="1">
        <f t="array" ref="M536">_xlfn.TEXTJOIN(", ", TRUE, IF(H536:K536=MAX(H536:K536), $H$1:$K$1, ""))</f>
        <v>A_Disease</v>
      </c>
    </row>
    <row r="537" spans="1:13">
      <c r="A537" s="1">
        <v>1999</v>
      </c>
      <c r="B537" s="1" t="s">
        <v>1079</v>
      </c>
      <c r="C537" s="4">
        <v>0</v>
      </c>
      <c r="D537" s="4">
        <v>0</v>
      </c>
      <c r="E537" s="4">
        <v>0</v>
      </c>
      <c r="F537" s="4">
        <v>100</v>
      </c>
      <c r="G537" s="4" t="s">
        <v>1080</v>
      </c>
      <c r="H537" s="4">
        <v>33.3333333333333</v>
      </c>
      <c r="I537" s="4">
        <v>33.3333333333333</v>
      </c>
      <c r="J537" s="4">
        <v>0</v>
      </c>
      <c r="K537" s="4">
        <v>33.3333333333333</v>
      </c>
      <c r="L537" s="2" t="str" cm="1">
        <f t="array" ref="L537">_xlfn.TEXTJOIN(", ", TRUE, IF(C537:F537=MAX(C537:F537), $C$1:$F$1, ""))</f>
        <v>Q_Symptom</v>
      </c>
      <c r="M537" s="2" t="str" cm="1">
        <f t="array" ref="M537">_xlfn.TEXTJOIN(", ", TRUE, IF(H537:K537=MAX(H537:K537), $H$1:$K$1, ""))</f>
        <v>A_Disease, A_Medical_Test, A_Symptom</v>
      </c>
    </row>
    <row r="538" spans="1:13">
      <c r="A538" s="1">
        <v>1209</v>
      </c>
      <c r="B538" s="1" t="s">
        <v>1081</v>
      </c>
      <c r="C538" s="4">
        <v>33.3333333333333</v>
      </c>
      <c r="D538" s="4">
        <v>0</v>
      </c>
      <c r="E538" s="4">
        <v>0</v>
      </c>
      <c r="F538" s="4">
        <v>66.6666666666666</v>
      </c>
      <c r="G538" s="4" t="s">
        <v>1082</v>
      </c>
      <c r="H538" s="4">
        <v>50</v>
      </c>
      <c r="I538" s="4">
        <v>0</v>
      </c>
      <c r="J538" s="4">
        <v>50</v>
      </c>
      <c r="K538" s="4">
        <v>0</v>
      </c>
      <c r="L538" s="2" t="str" cm="1">
        <f t="array" ref="L538">_xlfn.TEXTJOIN(", ", TRUE, IF(C538:F538=MAX(C538:F538), $C$1:$F$1, ""))</f>
        <v>Q_Symptom</v>
      </c>
      <c r="M538" s="2" t="str" cm="1">
        <f t="array" ref="M538">_xlfn.TEXTJOIN(", ", TRUE, IF(H538:K538=MAX(H538:K538), $H$1:$K$1, ""))</f>
        <v>A_Disease, A_Medication</v>
      </c>
    </row>
    <row r="539" spans="1:13">
      <c r="A539" s="1">
        <v>5375</v>
      </c>
      <c r="B539" s="1" t="s">
        <v>1083</v>
      </c>
      <c r="C539" s="4">
        <v>0</v>
      </c>
      <c r="D539" s="4">
        <v>0</v>
      </c>
      <c r="E539" s="4">
        <v>0</v>
      </c>
      <c r="F539" s="4">
        <v>100</v>
      </c>
      <c r="G539" s="4" t="s">
        <v>1084</v>
      </c>
      <c r="H539" s="4">
        <v>50</v>
      </c>
      <c r="I539" s="4">
        <v>0</v>
      </c>
      <c r="J539" s="4">
        <v>50</v>
      </c>
      <c r="K539" s="4">
        <v>0</v>
      </c>
      <c r="L539" s="2" t="str" cm="1">
        <f t="array" ref="L539">_xlfn.TEXTJOIN(", ", TRUE, IF(C539:F539=MAX(C539:F539), $C$1:$F$1, ""))</f>
        <v>Q_Symptom</v>
      </c>
      <c r="M539" s="2" t="str" cm="1">
        <f t="array" ref="M539">_xlfn.TEXTJOIN(", ", TRUE, IF(H539:K539=MAX(H539:K539), $H$1:$K$1, ""))</f>
        <v>A_Disease, A_Medication</v>
      </c>
    </row>
    <row r="540" spans="1:13">
      <c r="A540" s="1">
        <v>46</v>
      </c>
      <c r="B540" s="1" t="s">
        <v>1085</v>
      </c>
      <c r="C540" s="4">
        <v>33.3333333333333</v>
      </c>
      <c r="D540" s="4">
        <v>0</v>
      </c>
      <c r="E540" s="4">
        <v>0</v>
      </c>
      <c r="F540" s="4">
        <v>66.6666666666666</v>
      </c>
      <c r="G540" s="4" t="s">
        <v>1086</v>
      </c>
      <c r="H540" s="4">
        <v>0</v>
      </c>
      <c r="I540" s="4">
        <v>100</v>
      </c>
      <c r="J540" s="4">
        <v>0</v>
      </c>
      <c r="K540" s="4">
        <v>0</v>
      </c>
      <c r="L540" s="2" t="str" cm="1">
        <f t="array" ref="L540">_xlfn.TEXTJOIN(", ", TRUE, IF(C540:F540=MAX(C540:F540), $C$1:$F$1, ""))</f>
        <v>Q_Symptom</v>
      </c>
      <c r="M540" s="2" t="str" cm="1">
        <f t="array" ref="M540">_xlfn.TEXTJOIN(", ", TRUE, IF(H540:K540=MAX(H540:K540), $H$1:$K$1, ""))</f>
        <v>A_Medical_Test</v>
      </c>
    </row>
    <row r="541" spans="1:13">
      <c r="A541" s="1">
        <v>874</v>
      </c>
      <c r="B541" s="1" t="s">
        <v>1087</v>
      </c>
      <c r="C541" s="4">
        <v>33.3333333333333</v>
      </c>
      <c r="D541" s="4">
        <v>0</v>
      </c>
      <c r="E541" s="4">
        <v>0</v>
      </c>
      <c r="F541" s="4">
        <v>66.6666666666666</v>
      </c>
      <c r="G541" s="4" t="s">
        <v>1088</v>
      </c>
      <c r="H541" s="4">
        <v>7.6923076923076898</v>
      </c>
      <c r="I541" s="4">
        <v>0</v>
      </c>
      <c r="J541" s="4">
        <v>92.307692307692307</v>
      </c>
      <c r="K541" s="4">
        <v>0</v>
      </c>
      <c r="L541" s="2" t="str" cm="1">
        <f t="array" ref="L541">_xlfn.TEXTJOIN(", ", TRUE, IF(C541:F541=MAX(C541:F541), $C$1:$F$1, ""))</f>
        <v>Q_Symptom</v>
      </c>
      <c r="M541" s="2" t="str" cm="1">
        <f t="array" ref="M541">_xlfn.TEXTJOIN(", ", TRUE, IF(H541:K541=MAX(H541:K541), $H$1:$K$1, ""))</f>
        <v>A_Medication</v>
      </c>
    </row>
    <row r="542" spans="1:13">
      <c r="A542" s="1">
        <v>3483</v>
      </c>
      <c r="B542" s="1" t="s">
        <v>1089</v>
      </c>
      <c r="C542" s="4">
        <v>0</v>
      </c>
      <c r="D542" s="4">
        <v>0</v>
      </c>
      <c r="E542" s="4">
        <v>0</v>
      </c>
      <c r="F542" s="4">
        <v>100</v>
      </c>
      <c r="G542" s="4" t="s">
        <v>1090</v>
      </c>
      <c r="H542" s="4">
        <v>16.6666666666666</v>
      </c>
      <c r="I542" s="4">
        <v>16.6666666666666</v>
      </c>
      <c r="J542" s="4">
        <v>0</v>
      </c>
      <c r="K542" s="4">
        <v>66.6666666666666</v>
      </c>
      <c r="L542" s="2" t="str" cm="1">
        <f t="array" ref="L542">_xlfn.TEXTJOIN(", ", TRUE, IF(C542:F542=MAX(C542:F542), $C$1:$F$1, ""))</f>
        <v>Q_Symptom</v>
      </c>
      <c r="M542" s="2" t="str" cm="1">
        <f t="array" ref="M542">_xlfn.TEXTJOIN(", ", TRUE, IF(H542:K542=MAX(H542:K542), $H$1:$K$1, ""))</f>
        <v>A_Symptom</v>
      </c>
    </row>
    <row r="543" spans="1:13">
      <c r="A543" s="1">
        <v>1793</v>
      </c>
      <c r="B543" s="1" t="s">
        <v>1091</v>
      </c>
      <c r="C543" s="4">
        <v>0</v>
      </c>
      <c r="D543" s="4">
        <v>0</v>
      </c>
      <c r="E543" s="4">
        <v>0</v>
      </c>
      <c r="F543" s="4">
        <v>100</v>
      </c>
      <c r="G543" s="4" t="s">
        <v>1092</v>
      </c>
      <c r="H543" s="4">
        <v>40</v>
      </c>
      <c r="I543" s="4">
        <v>20</v>
      </c>
      <c r="J543" s="4">
        <v>0</v>
      </c>
      <c r="K543" s="4">
        <v>40</v>
      </c>
      <c r="L543" s="2" t="str" cm="1">
        <f t="array" ref="L543">_xlfn.TEXTJOIN(", ", TRUE, IF(C543:F543=MAX(C543:F543), $C$1:$F$1, ""))</f>
        <v>Q_Symptom</v>
      </c>
      <c r="M543" s="2" t="str" cm="1">
        <f t="array" ref="M543">_xlfn.TEXTJOIN(", ", TRUE, IF(H543:K543=MAX(H543:K543), $H$1:$K$1, ""))</f>
        <v>A_Disease, A_Symptom</v>
      </c>
    </row>
    <row r="544" spans="1:13">
      <c r="A544" s="1">
        <v>1441</v>
      </c>
      <c r="B544" s="1" t="s">
        <v>1093</v>
      </c>
      <c r="C544" s="4">
        <v>0</v>
      </c>
      <c r="D544" s="4">
        <v>0</v>
      </c>
      <c r="E544" s="4">
        <v>20</v>
      </c>
      <c r="F544" s="4">
        <v>80</v>
      </c>
      <c r="G544" s="4" t="s">
        <v>1094</v>
      </c>
      <c r="H544" s="4">
        <v>25</v>
      </c>
      <c r="I544" s="4">
        <v>0</v>
      </c>
      <c r="J544" s="4">
        <v>25</v>
      </c>
      <c r="K544" s="4">
        <v>50</v>
      </c>
      <c r="L544" s="2" t="str" cm="1">
        <f t="array" ref="L544">_xlfn.TEXTJOIN(", ", TRUE, IF(C544:F544=MAX(C544:F544), $C$1:$F$1, ""))</f>
        <v>Q_Symptom</v>
      </c>
      <c r="M544" s="2" t="str" cm="1">
        <f t="array" ref="M544">_xlfn.TEXTJOIN(", ", TRUE, IF(H544:K544=MAX(H544:K544), $H$1:$K$1, ""))</f>
        <v>A_Symptom</v>
      </c>
    </row>
    <row r="545" spans="1:13">
      <c r="A545" s="1">
        <v>4244</v>
      </c>
      <c r="B545" s="1" t="s">
        <v>1095</v>
      </c>
      <c r="C545" s="4">
        <v>0</v>
      </c>
      <c r="D545" s="4">
        <v>0</v>
      </c>
      <c r="E545" s="4">
        <v>0</v>
      </c>
      <c r="F545" s="4">
        <v>100</v>
      </c>
      <c r="G545" s="4" t="s">
        <v>1096</v>
      </c>
      <c r="H545" s="4">
        <v>0</v>
      </c>
      <c r="I545" s="4">
        <v>0</v>
      </c>
      <c r="J545" s="4">
        <v>0</v>
      </c>
      <c r="K545" s="4">
        <v>100</v>
      </c>
      <c r="L545" s="2" t="str" cm="1">
        <f t="array" ref="L545">_xlfn.TEXTJOIN(", ", TRUE, IF(C545:F545=MAX(C545:F545), $C$1:$F$1, ""))</f>
        <v>Q_Symptom</v>
      </c>
      <c r="M545" s="2" t="str" cm="1">
        <f t="array" ref="M545">_xlfn.TEXTJOIN(", ", TRUE, IF(H545:K545=MAX(H545:K545), $H$1:$K$1, ""))</f>
        <v>A_Symptom</v>
      </c>
    </row>
    <row r="546" spans="1:13">
      <c r="A546" s="1">
        <v>3806</v>
      </c>
      <c r="B546" s="1" t="s">
        <v>1097</v>
      </c>
      <c r="C546" s="4">
        <v>0</v>
      </c>
      <c r="D546" s="4">
        <v>0</v>
      </c>
      <c r="E546" s="4">
        <v>0</v>
      </c>
      <c r="F546" s="4">
        <v>100</v>
      </c>
      <c r="G546" s="4" t="s">
        <v>1098</v>
      </c>
      <c r="H546" s="4">
        <v>0</v>
      </c>
      <c r="I546" s="4">
        <v>0</v>
      </c>
      <c r="J546" s="4">
        <v>0</v>
      </c>
      <c r="K546" s="4">
        <v>100</v>
      </c>
      <c r="L546" s="2" t="str" cm="1">
        <f t="array" ref="L546">_xlfn.TEXTJOIN(", ", TRUE, IF(C546:F546=MAX(C546:F546), $C$1:$F$1, ""))</f>
        <v>Q_Symptom</v>
      </c>
      <c r="M546" s="2" t="str" cm="1">
        <f t="array" ref="M546">_xlfn.TEXTJOIN(", ", TRUE, IF(H546:K546=MAX(H546:K546), $H$1:$K$1, ""))</f>
        <v>A_Symptom</v>
      </c>
    </row>
    <row r="547" spans="1:13">
      <c r="A547" s="1">
        <v>412</v>
      </c>
      <c r="B547" s="1" t="s">
        <v>1099</v>
      </c>
      <c r="C547" s="4">
        <v>50</v>
      </c>
      <c r="D547" s="4">
        <v>0</v>
      </c>
      <c r="E547" s="4">
        <v>0</v>
      </c>
      <c r="F547" s="4">
        <v>50</v>
      </c>
      <c r="G547" s="4" t="s">
        <v>1100</v>
      </c>
      <c r="H547" s="4">
        <v>50</v>
      </c>
      <c r="I547" s="4">
        <v>50</v>
      </c>
      <c r="J547" s="4">
        <v>0</v>
      </c>
      <c r="K547" s="4">
        <v>0</v>
      </c>
      <c r="L547" s="2" t="str" cm="1">
        <f t="array" ref="L547">_xlfn.TEXTJOIN(", ", TRUE, IF(C547:F547=MAX(C547:F547), $C$1:$F$1, ""))</f>
        <v>Q_Disease, Q_Symptom</v>
      </c>
      <c r="M547" s="2" t="str" cm="1">
        <f t="array" ref="M547">_xlfn.TEXTJOIN(", ", TRUE, IF(H547:K547=MAX(H547:K547), $H$1:$K$1, ""))</f>
        <v>A_Disease, A_Medical_Test</v>
      </c>
    </row>
    <row r="548" spans="1:13">
      <c r="A548" s="1">
        <v>4567</v>
      </c>
      <c r="B548" s="1" t="s">
        <v>1101</v>
      </c>
      <c r="C548" s="4">
        <v>0</v>
      </c>
      <c r="D548" s="4">
        <v>0</v>
      </c>
      <c r="E548" s="4">
        <v>0</v>
      </c>
      <c r="F548" s="4">
        <v>100</v>
      </c>
      <c r="G548" s="4" t="s">
        <v>1102</v>
      </c>
      <c r="H548" s="4">
        <v>0</v>
      </c>
      <c r="I548" s="4">
        <v>100</v>
      </c>
      <c r="J548" s="4">
        <v>0</v>
      </c>
      <c r="K548" s="4">
        <v>0</v>
      </c>
      <c r="L548" s="2" t="str" cm="1">
        <f t="array" ref="L548">_xlfn.TEXTJOIN(", ", TRUE, IF(C548:F548=MAX(C548:F548), $C$1:$F$1, ""))</f>
        <v>Q_Symptom</v>
      </c>
      <c r="M548" s="2" t="str" cm="1">
        <f t="array" ref="M548">_xlfn.TEXTJOIN(", ", TRUE, IF(H548:K548=MAX(H548:K548), $H$1:$K$1, ""))</f>
        <v>A_Medical_Test</v>
      </c>
    </row>
    <row r="549" spans="1:13">
      <c r="A549" s="1">
        <v>2042</v>
      </c>
      <c r="B549" s="1" t="s">
        <v>1103</v>
      </c>
      <c r="C549" s="4">
        <v>0</v>
      </c>
      <c r="D549" s="4">
        <v>0</v>
      </c>
      <c r="E549" s="4">
        <v>0</v>
      </c>
      <c r="F549" s="4">
        <v>100</v>
      </c>
      <c r="G549" s="4" t="s">
        <v>1104</v>
      </c>
      <c r="H549" s="4">
        <v>14.285714285714199</v>
      </c>
      <c r="I549" s="4">
        <v>28.571428571428498</v>
      </c>
      <c r="J549" s="4">
        <v>0</v>
      </c>
      <c r="K549" s="4">
        <v>57.142857142857103</v>
      </c>
      <c r="L549" s="2" t="str" cm="1">
        <f t="array" ref="L549">_xlfn.TEXTJOIN(", ", TRUE, IF(C549:F549=MAX(C549:F549), $C$1:$F$1, ""))</f>
        <v>Q_Symptom</v>
      </c>
      <c r="M549" s="2" t="str" cm="1">
        <f t="array" ref="M549">_xlfn.TEXTJOIN(", ", TRUE, IF(H549:K549=MAX(H549:K549), $H$1:$K$1, ""))</f>
        <v>A_Symptom</v>
      </c>
    </row>
    <row r="550" spans="1:13">
      <c r="A550" s="1">
        <v>995</v>
      </c>
      <c r="B550" s="1" t="s">
        <v>1105</v>
      </c>
      <c r="C550" s="4">
        <v>0</v>
      </c>
      <c r="D550" s="4">
        <v>33.3333333333333</v>
      </c>
      <c r="E550" s="4">
        <v>33.3333333333333</v>
      </c>
      <c r="F550" s="4">
        <v>33.3333333333333</v>
      </c>
      <c r="G550" s="4" t="s">
        <v>1106</v>
      </c>
      <c r="H550" s="4">
        <v>25</v>
      </c>
      <c r="I550" s="4">
        <v>0</v>
      </c>
      <c r="J550" s="4">
        <v>75</v>
      </c>
      <c r="K550" s="4">
        <v>0</v>
      </c>
      <c r="L550" s="2" t="str" cm="1">
        <f t="array" ref="L550">_xlfn.TEXTJOIN(", ", TRUE, IF(C550:F550=MAX(C550:F550), $C$1:$F$1, ""))</f>
        <v>Q_Medical_Test, Q_Medication, Q_Symptom</v>
      </c>
      <c r="M550" s="2" t="str" cm="1">
        <f t="array" ref="M550">_xlfn.TEXTJOIN(", ", TRUE, IF(H550:K550=MAX(H550:K550), $H$1:$K$1, ""))</f>
        <v>A_Medication</v>
      </c>
    </row>
    <row r="551" spans="1:13">
      <c r="A551" s="1">
        <v>3740</v>
      </c>
      <c r="B551" s="1" t="s">
        <v>1107</v>
      </c>
      <c r="C551" s="4">
        <v>0</v>
      </c>
      <c r="D551" s="4">
        <v>0</v>
      </c>
      <c r="E551" s="4">
        <v>0</v>
      </c>
      <c r="F551" s="4">
        <v>100</v>
      </c>
      <c r="G551" s="4" t="s">
        <v>1108</v>
      </c>
      <c r="H551" s="4">
        <v>33.3333333333333</v>
      </c>
      <c r="I551" s="4">
        <v>0</v>
      </c>
      <c r="J551" s="4">
        <v>0</v>
      </c>
      <c r="K551" s="4">
        <v>66.6666666666666</v>
      </c>
      <c r="L551" s="2" t="str" cm="1">
        <f t="array" ref="L551">_xlfn.TEXTJOIN(", ", TRUE, IF(C551:F551=MAX(C551:F551), $C$1:$F$1, ""))</f>
        <v>Q_Symptom</v>
      </c>
      <c r="M551" s="2" t="str" cm="1">
        <f t="array" ref="M551">_xlfn.TEXTJOIN(", ", TRUE, IF(H551:K551=MAX(H551:K551), $H$1:$K$1, ""))</f>
        <v>A_Symptom</v>
      </c>
    </row>
    <row r="552" spans="1:13">
      <c r="A552" s="1">
        <v>1093</v>
      </c>
      <c r="B552" s="1" t="s">
        <v>1109</v>
      </c>
      <c r="C552" s="4">
        <v>50</v>
      </c>
      <c r="D552" s="4">
        <v>0</v>
      </c>
      <c r="E552" s="4">
        <v>0</v>
      </c>
      <c r="F552" s="4">
        <v>50</v>
      </c>
      <c r="G552" s="4" t="s">
        <v>1110</v>
      </c>
      <c r="H552" s="4">
        <v>12.5</v>
      </c>
      <c r="I552" s="4">
        <v>0</v>
      </c>
      <c r="J552" s="4">
        <v>75</v>
      </c>
      <c r="K552" s="4">
        <v>12.5</v>
      </c>
      <c r="L552" s="2" t="str" cm="1">
        <f t="array" ref="L552">_xlfn.TEXTJOIN(", ", TRUE, IF(C552:F552=MAX(C552:F552), $C$1:$F$1, ""))</f>
        <v>Q_Disease, Q_Symptom</v>
      </c>
      <c r="M552" s="2" t="str" cm="1">
        <f t="array" ref="M552">_xlfn.TEXTJOIN(", ", TRUE, IF(H552:K552=MAX(H552:K552), $H$1:$K$1, ""))</f>
        <v>A_Medication</v>
      </c>
    </row>
    <row r="553" spans="1:13">
      <c r="A553" s="1">
        <v>3807</v>
      </c>
      <c r="B553" s="1" t="s">
        <v>1111</v>
      </c>
      <c r="C553" s="4">
        <v>0</v>
      </c>
      <c r="D553" s="4">
        <v>0</v>
      </c>
      <c r="E553" s="4">
        <v>0</v>
      </c>
      <c r="F553" s="4">
        <v>100</v>
      </c>
      <c r="G553" s="4" t="s">
        <v>1112</v>
      </c>
      <c r="H553" s="4">
        <v>0</v>
      </c>
      <c r="I553" s="4">
        <v>0</v>
      </c>
      <c r="J553" s="4">
        <v>25</v>
      </c>
      <c r="K553" s="4">
        <v>75</v>
      </c>
      <c r="L553" s="2" t="str" cm="1">
        <f t="array" ref="L553">_xlfn.TEXTJOIN(", ", TRUE, IF(C553:F553=MAX(C553:F553), $C$1:$F$1, ""))</f>
        <v>Q_Symptom</v>
      </c>
      <c r="M553" s="2" t="str" cm="1">
        <f t="array" ref="M553">_xlfn.TEXTJOIN(", ", TRUE, IF(H553:K553=MAX(H553:K553), $H$1:$K$1, ""))</f>
        <v>A_Symptom</v>
      </c>
    </row>
    <row r="554" spans="1:13">
      <c r="A554" s="1">
        <v>4352</v>
      </c>
      <c r="B554" s="1" t="s">
        <v>1113</v>
      </c>
      <c r="C554" s="4">
        <v>0</v>
      </c>
      <c r="D554" s="4">
        <v>0</v>
      </c>
      <c r="E554" s="4">
        <v>0</v>
      </c>
      <c r="F554" s="4">
        <v>100</v>
      </c>
      <c r="G554" s="4" t="s">
        <v>1114</v>
      </c>
      <c r="H554" s="4">
        <v>50</v>
      </c>
      <c r="I554" s="4">
        <v>33.3333333333333</v>
      </c>
      <c r="J554" s="4">
        <v>0</v>
      </c>
      <c r="K554" s="4">
        <v>16.6666666666666</v>
      </c>
      <c r="L554" s="2" t="str" cm="1">
        <f t="array" ref="L554">_xlfn.TEXTJOIN(", ", TRUE, IF(C554:F554=MAX(C554:F554), $C$1:$F$1, ""))</f>
        <v>Q_Symptom</v>
      </c>
      <c r="M554" s="2" t="str" cm="1">
        <f t="array" ref="M554">_xlfn.TEXTJOIN(", ", TRUE, IF(H554:K554=MAX(H554:K554), $H$1:$K$1, ""))</f>
        <v>A_Disease</v>
      </c>
    </row>
    <row r="555" spans="1:13">
      <c r="A555" s="1">
        <v>4579</v>
      </c>
      <c r="B555" s="1" t="s">
        <v>1115</v>
      </c>
      <c r="C555" s="4">
        <v>0</v>
      </c>
      <c r="D555" s="4">
        <v>0</v>
      </c>
      <c r="E555" s="4">
        <v>0</v>
      </c>
      <c r="F555" s="4">
        <v>100</v>
      </c>
      <c r="G555" s="4" t="s">
        <v>1116</v>
      </c>
      <c r="H555" s="4">
        <v>0</v>
      </c>
      <c r="I555" s="4">
        <v>100</v>
      </c>
      <c r="J555" s="4">
        <v>0</v>
      </c>
      <c r="K555" s="4">
        <v>0</v>
      </c>
      <c r="L555" s="2" t="str" cm="1">
        <f t="array" ref="L555">_xlfn.TEXTJOIN(", ", TRUE, IF(C555:F555=MAX(C555:F555), $C$1:$F$1, ""))</f>
        <v>Q_Symptom</v>
      </c>
      <c r="M555" s="2" t="str" cm="1">
        <f t="array" ref="M555">_xlfn.TEXTJOIN(", ", TRUE, IF(H555:K555=MAX(H555:K555), $H$1:$K$1, ""))</f>
        <v>A_Medical_Test</v>
      </c>
    </row>
    <row r="556" spans="1:13">
      <c r="A556" s="1">
        <v>4878</v>
      </c>
      <c r="B556" s="1" t="s">
        <v>1117</v>
      </c>
      <c r="C556" s="4">
        <v>0</v>
      </c>
      <c r="D556" s="4">
        <v>0</v>
      </c>
      <c r="E556" s="4">
        <v>0</v>
      </c>
      <c r="F556" s="4">
        <v>100</v>
      </c>
      <c r="G556" s="4" t="s">
        <v>1118</v>
      </c>
      <c r="H556" s="4">
        <v>50</v>
      </c>
      <c r="I556" s="4">
        <v>0</v>
      </c>
      <c r="J556" s="4">
        <v>50</v>
      </c>
      <c r="K556" s="4">
        <v>0</v>
      </c>
      <c r="L556" s="2" t="str" cm="1">
        <f t="array" ref="L556">_xlfn.TEXTJOIN(", ", TRUE, IF(C556:F556=MAX(C556:F556), $C$1:$F$1, ""))</f>
        <v>Q_Symptom</v>
      </c>
      <c r="M556" s="2" t="str" cm="1">
        <f t="array" ref="M556">_xlfn.TEXTJOIN(", ", TRUE, IF(H556:K556=MAX(H556:K556), $H$1:$K$1, ""))</f>
        <v>A_Disease, A_Medication</v>
      </c>
    </row>
    <row r="557" spans="1:13">
      <c r="A557" s="1">
        <v>2600</v>
      </c>
      <c r="B557" s="1" t="s">
        <v>1119</v>
      </c>
      <c r="C557" s="4">
        <v>0</v>
      </c>
      <c r="D557" s="4">
        <v>0</v>
      </c>
      <c r="E557" s="4">
        <v>0</v>
      </c>
      <c r="F557" s="4">
        <v>100</v>
      </c>
      <c r="G557" s="4" t="s">
        <v>1120</v>
      </c>
      <c r="H557" s="4">
        <v>66.6666666666666</v>
      </c>
      <c r="I557" s="4">
        <v>0</v>
      </c>
      <c r="J557" s="4">
        <v>0</v>
      </c>
      <c r="K557" s="4">
        <v>33.3333333333333</v>
      </c>
      <c r="L557" s="2" t="str" cm="1">
        <f t="array" ref="L557">_xlfn.TEXTJOIN(", ", TRUE, IF(C557:F557=MAX(C557:F557), $C$1:$F$1, ""))</f>
        <v>Q_Symptom</v>
      </c>
      <c r="M557" s="2" t="str" cm="1">
        <f t="array" ref="M557">_xlfn.TEXTJOIN(", ", TRUE, IF(H557:K557=MAX(H557:K557), $H$1:$K$1, ""))</f>
        <v>A_Disease</v>
      </c>
    </row>
    <row r="558" spans="1:13">
      <c r="A558" s="1">
        <v>3626</v>
      </c>
      <c r="B558" s="1" t="s">
        <v>1121</v>
      </c>
      <c r="C558" s="4">
        <v>0</v>
      </c>
      <c r="D558" s="4">
        <v>0</v>
      </c>
      <c r="E558" s="4">
        <v>0</v>
      </c>
      <c r="F558" s="4">
        <v>100</v>
      </c>
      <c r="G558" s="4" t="s">
        <v>1122</v>
      </c>
      <c r="H558" s="4">
        <v>100</v>
      </c>
      <c r="I558" s="4">
        <v>0</v>
      </c>
      <c r="J558" s="4">
        <v>0</v>
      </c>
      <c r="K558" s="4">
        <v>0</v>
      </c>
      <c r="L558" s="2" t="str" cm="1">
        <f t="array" ref="L558">_xlfn.TEXTJOIN(", ", TRUE, IF(C558:F558=MAX(C558:F558), $C$1:$F$1, ""))</f>
        <v>Q_Symptom</v>
      </c>
      <c r="M558" s="2" t="str" cm="1">
        <f t="array" ref="M558">_xlfn.TEXTJOIN(", ", TRUE, IF(H558:K558=MAX(H558:K558), $H$1:$K$1, ""))</f>
        <v>A_Disease</v>
      </c>
    </row>
    <row r="559" spans="1:13">
      <c r="A559" s="1">
        <v>5019</v>
      </c>
      <c r="B559" s="1" t="s">
        <v>1123</v>
      </c>
      <c r="C559" s="4">
        <v>0</v>
      </c>
      <c r="D559" s="4">
        <v>0</v>
      </c>
      <c r="E559" s="4">
        <v>0</v>
      </c>
      <c r="F559" s="4">
        <v>100</v>
      </c>
      <c r="G559" s="4" t="s">
        <v>1124</v>
      </c>
      <c r="H559" s="4">
        <v>28.571428571428498</v>
      </c>
      <c r="I559" s="4">
        <v>0</v>
      </c>
      <c r="J559" s="4">
        <v>14.285714285714199</v>
      </c>
      <c r="K559" s="4">
        <v>57.142857142857103</v>
      </c>
      <c r="L559" s="2" t="str" cm="1">
        <f t="array" ref="L559">_xlfn.TEXTJOIN(", ", TRUE, IF(C559:F559=MAX(C559:F559), $C$1:$F$1, ""))</f>
        <v>Q_Symptom</v>
      </c>
      <c r="M559" s="2" t="str" cm="1">
        <f t="array" ref="M559">_xlfn.TEXTJOIN(", ", TRUE, IF(H559:K559=MAX(H559:K559), $H$1:$K$1, ""))</f>
        <v>A_Symptom</v>
      </c>
    </row>
    <row r="560" spans="1:13">
      <c r="A560" s="1">
        <v>4136</v>
      </c>
      <c r="B560" s="1" t="s">
        <v>1125</v>
      </c>
      <c r="C560" s="4">
        <v>0</v>
      </c>
      <c r="D560" s="4">
        <v>0</v>
      </c>
      <c r="E560" s="4">
        <v>0</v>
      </c>
      <c r="F560" s="4">
        <v>100</v>
      </c>
      <c r="G560" s="4" t="s">
        <v>1126</v>
      </c>
      <c r="H560" s="4">
        <v>0</v>
      </c>
      <c r="I560" s="4">
        <v>0</v>
      </c>
      <c r="J560" s="4">
        <v>100</v>
      </c>
      <c r="K560" s="4">
        <v>0</v>
      </c>
      <c r="L560" s="2" t="str" cm="1">
        <f t="array" ref="L560">_xlfn.TEXTJOIN(", ", TRUE, IF(C560:F560=MAX(C560:F560), $C$1:$F$1, ""))</f>
        <v>Q_Symptom</v>
      </c>
      <c r="M560" s="2" t="str" cm="1">
        <f t="array" ref="M560">_xlfn.TEXTJOIN(", ", TRUE, IF(H560:K560=MAX(H560:K560), $H$1:$K$1, ""))</f>
        <v>A_Medication</v>
      </c>
    </row>
    <row r="561" spans="1:13">
      <c r="A561" s="1">
        <v>3496</v>
      </c>
      <c r="B561" s="1" t="s">
        <v>1127</v>
      </c>
      <c r="C561" s="4">
        <v>0</v>
      </c>
      <c r="D561" s="4">
        <v>0</v>
      </c>
      <c r="E561" s="4">
        <v>0</v>
      </c>
      <c r="F561" s="4">
        <v>100</v>
      </c>
      <c r="G561" s="4" t="s">
        <v>1128</v>
      </c>
      <c r="H561" s="4">
        <v>14.285714285714199</v>
      </c>
      <c r="I561" s="4">
        <v>28.571428571428498</v>
      </c>
      <c r="J561" s="4">
        <v>0</v>
      </c>
      <c r="K561" s="4">
        <v>57.142857142857103</v>
      </c>
      <c r="L561" s="2" t="str" cm="1">
        <f t="array" ref="L561">_xlfn.TEXTJOIN(", ", TRUE, IF(C561:F561=MAX(C561:F561), $C$1:$F$1, ""))</f>
        <v>Q_Symptom</v>
      </c>
      <c r="M561" s="2" t="str" cm="1">
        <f t="array" ref="M561">_xlfn.TEXTJOIN(", ", TRUE, IF(H561:K561=MAX(H561:K561), $H$1:$K$1, ""))</f>
        <v>A_Symptom</v>
      </c>
    </row>
    <row r="562" spans="1:13">
      <c r="A562" s="1">
        <v>3653</v>
      </c>
      <c r="B562" s="1" t="s">
        <v>1129</v>
      </c>
      <c r="C562" s="4">
        <v>0</v>
      </c>
      <c r="D562" s="4">
        <v>0</v>
      </c>
      <c r="E562" s="4">
        <v>0</v>
      </c>
      <c r="F562" s="4">
        <v>100</v>
      </c>
      <c r="G562" s="4" t="s">
        <v>1130</v>
      </c>
      <c r="H562" s="4">
        <v>0</v>
      </c>
      <c r="I562" s="4">
        <v>0</v>
      </c>
      <c r="J562" s="4">
        <v>0</v>
      </c>
      <c r="K562" s="4">
        <v>100</v>
      </c>
      <c r="L562" s="2" t="str" cm="1">
        <f t="array" ref="L562">_xlfn.TEXTJOIN(", ", TRUE, IF(C562:F562=MAX(C562:F562), $C$1:$F$1, ""))</f>
        <v>Q_Symptom</v>
      </c>
      <c r="M562" s="2" t="str" cm="1">
        <f t="array" ref="M562">_xlfn.TEXTJOIN(", ", TRUE, IF(H562:K562=MAX(H562:K562), $H$1:$K$1, ""))</f>
        <v>A_Symptom</v>
      </c>
    </row>
    <row r="563" spans="1:13">
      <c r="A563" s="1">
        <v>1304</v>
      </c>
      <c r="B563" s="1" t="s">
        <v>1131</v>
      </c>
      <c r="C563" s="4">
        <v>50</v>
      </c>
      <c r="D563" s="4">
        <v>0</v>
      </c>
      <c r="E563" s="4">
        <v>0</v>
      </c>
      <c r="F563" s="4">
        <v>50</v>
      </c>
      <c r="G563" s="4" t="s">
        <v>1132</v>
      </c>
      <c r="H563" s="4">
        <v>33.3333333333333</v>
      </c>
      <c r="I563" s="4">
        <v>0</v>
      </c>
      <c r="J563" s="4">
        <v>66.6666666666666</v>
      </c>
      <c r="K563" s="4">
        <v>0</v>
      </c>
      <c r="L563" s="2" t="str" cm="1">
        <f t="array" ref="L563">_xlfn.TEXTJOIN(", ", TRUE, IF(C563:F563=MAX(C563:F563), $C$1:$F$1, ""))</f>
        <v>Q_Disease, Q_Symptom</v>
      </c>
      <c r="M563" s="2" t="str" cm="1">
        <f t="array" ref="M563">_xlfn.TEXTJOIN(", ", TRUE, IF(H563:K563=MAX(H563:K563), $H$1:$K$1, ""))</f>
        <v>A_Medication</v>
      </c>
    </row>
    <row r="564" spans="1:13">
      <c r="A564" s="1">
        <v>3889</v>
      </c>
      <c r="B564" s="1" t="s">
        <v>1133</v>
      </c>
      <c r="C564" s="4">
        <v>0</v>
      </c>
      <c r="D564" s="4">
        <v>0</v>
      </c>
      <c r="E564" s="4">
        <v>0</v>
      </c>
      <c r="F564" s="4">
        <v>100</v>
      </c>
      <c r="G564" s="4" t="s">
        <v>1134</v>
      </c>
      <c r="H564" s="4">
        <v>33.3333333333333</v>
      </c>
      <c r="I564" s="4">
        <v>0</v>
      </c>
      <c r="J564" s="4">
        <v>0</v>
      </c>
      <c r="K564" s="4">
        <v>66.6666666666666</v>
      </c>
      <c r="L564" s="2" t="str" cm="1">
        <f t="array" ref="L564">_xlfn.TEXTJOIN(", ", TRUE, IF(C564:F564=MAX(C564:F564), $C$1:$F$1, ""))</f>
        <v>Q_Symptom</v>
      </c>
      <c r="M564" s="2" t="str" cm="1">
        <f t="array" ref="M564">_xlfn.TEXTJOIN(", ", TRUE, IF(H564:K564=MAX(H564:K564), $H$1:$K$1, ""))</f>
        <v>A_Symptom</v>
      </c>
    </row>
    <row r="565" spans="1:13">
      <c r="A565" s="1">
        <v>3687</v>
      </c>
      <c r="B565" s="1" t="s">
        <v>1135</v>
      </c>
      <c r="C565" s="4">
        <v>0</v>
      </c>
      <c r="D565" s="4">
        <v>0</v>
      </c>
      <c r="E565" s="4">
        <v>0</v>
      </c>
      <c r="F565" s="4">
        <v>100</v>
      </c>
      <c r="G565" s="4" t="s">
        <v>1136</v>
      </c>
      <c r="H565" s="4">
        <v>100</v>
      </c>
      <c r="I565" s="4">
        <v>0</v>
      </c>
      <c r="J565" s="4">
        <v>0</v>
      </c>
      <c r="K565" s="4">
        <v>0</v>
      </c>
      <c r="L565" s="2" t="str" cm="1">
        <f t="array" ref="L565">_xlfn.TEXTJOIN(", ", TRUE, IF(C565:F565=MAX(C565:F565), $C$1:$F$1, ""))</f>
        <v>Q_Symptom</v>
      </c>
      <c r="M565" s="2" t="str" cm="1">
        <f t="array" ref="M565">_xlfn.TEXTJOIN(", ", TRUE, IF(H565:K565=MAX(H565:K565), $H$1:$K$1, ""))</f>
        <v>A_Disease</v>
      </c>
    </row>
    <row r="566" spans="1:13">
      <c r="A566" s="1">
        <v>2124</v>
      </c>
      <c r="B566" s="1" t="s">
        <v>1137</v>
      </c>
      <c r="C566" s="4">
        <v>0</v>
      </c>
      <c r="D566" s="4">
        <v>0</v>
      </c>
      <c r="E566" s="4">
        <v>0</v>
      </c>
      <c r="F566" s="4">
        <v>100</v>
      </c>
      <c r="G566" s="4" t="s">
        <v>1138</v>
      </c>
      <c r="H566" s="4">
        <v>33.3333333333333</v>
      </c>
      <c r="I566" s="4">
        <v>16.6666666666666</v>
      </c>
      <c r="J566" s="4">
        <v>0</v>
      </c>
      <c r="K566" s="4">
        <v>50</v>
      </c>
      <c r="L566" s="2" t="str" cm="1">
        <f t="array" ref="L566">_xlfn.TEXTJOIN(", ", TRUE, IF(C566:F566=MAX(C566:F566), $C$1:$F$1, ""))</f>
        <v>Q_Symptom</v>
      </c>
      <c r="M566" s="2" t="str" cm="1">
        <f t="array" ref="M566">_xlfn.TEXTJOIN(", ", TRUE, IF(H566:K566=MAX(H566:K566), $H$1:$K$1, ""))</f>
        <v>A_Symptom</v>
      </c>
    </row>
    <row r="567" spans="1:13">
      <c r="A567" s="1">
        <v>2026</v>
      </c>
      <c r="B567" s="1" t="s">
        <v>1139</v>
      </c>
      <c r="C567" s="4">
        <v>0</v>
      </c>
      <c r="D567" s="4">
        <v>0</v>
      </c>
      <c r="E567" s="4">
        <v>0</v>
      </c>
      <c r="F567" s="4">
        <v>100</v>
      </c>
      <c r="G567" s="4" t="s">
        <v>1140</v>
      </c>
      <c r="H567" s="4">
        <v>25</v>
      </c>
      <c r="I567" s="4">
        <v>37.5</v>
      </c>
      <c r="J567" s="4">
        <v>0</v>
      </c>
      <c r="K567" s="4">
        <v>37.5</v>
      </c>
      <c r="L567" s="2" t="str" cm="1">
        <f t="array" ref="L567">_xlfn.TEXTJOIN(", ", TRUE, IF(C567:F567=MAX(C567:F567), $C$1:$F$1, ""))</f>
        <v>Q_Symptom</v>
      </c>
      <c r="M567" s="2" t="str" cm="1">
        <f t="array" ref="M567">_xlfn.TEXTJOIN(", ", TRUE, IF(H567:K567=MAX(H567:K567), $H$1:$K$1, ""))</f>
        <v>A_Medical_Test, A_Symptom</v>
      </c>
    </row>
    <row r="568" spans="1:13">
      <c r="A568" s="1">
        <v>5224</v>
      </c>
      <c r="B568" s="1" t="s">
        <v>1141</v>
      </c>
      <c r="C568" s="4">
        <v>0</v>
      </c>
      <c r="D568" s="4">
        <v>0</v>
      </c>
      <c r="E568" s="4">
        <v>0</v>
      </c>
      <c r="F568" s="4">
        <v>100</v>
      </c>
      <c r="G568" s="4" t="s">
        <v>1142</v>
      </c>
      <c r="H568" s="4">
        <v>50</v>
      </c>
      <c r="I568" s="4">
        <v>50</v>
      </c>
      <c r="J568" s="4">
        <v>0</v>
      </c>
      <c r="K568" s="4">
        <v>0</v>
      </c>
      <c r="L568" s="2" t="str" cm="1">
        <f t="array" ref="L568">_xlfn.TEXTJOIN(", ", TRUE, IF(C568:F568=MAX(C568:F568), $C$1:$F$1, ""))</f>
        <v>Q_Symptom</v>
      </c>
      <c r="M568" s="2" t="str" cm="1">
        <f t="array" ref="M568">_xlfn.TEXTJOIN(", ", TRUE, IF(H568:K568=MAX(H568:K568), $H$1:$K$1, ""))</f>
        <v>A_Disease, A_Medical_Test</v>
      </c>
    </row>
    <row r="569" spans="1:13">
      <c r="A569" s="1">
        <v>2272</v>
      </c>
      <c r="B569" s="1" t="s">
        <v>1143</v>
      </c>
      <c r="C569" s="4">
        <v>0</v>
      </c>
      <c r="D569" s="4">
        <v>0</v>
      </c>
      <c r="E569" s="4">
        <v>0</v>
      </c>
      <c r="F569" s="4">
        <v>100</v>
      </c>
      <c r="G569" s="4" t="s">
        <v>1144</v>
      </c>
      <c r="H569" s="4">
        <v>100</v>
      </c>
      <c r="I569" s="4">
        <v>0</v>
      </c>
      <c r="J569" s="4">
        <v>0</v>
      </c>
      <c r="K569" s="4">
        <v>0</v>
      </c>
      <c r="L569" s="2" t="str" cm="1">
        <f t="array" ref="L569">_xlfn.TEXTJOIN(", ", TRUE, IF(C569:F569=MAX(C569:F569), $C$1:$F$1, ""))</f>
        <v>Q_Symptom</v>
      </c>
      <c r="M569" s="2" t="str" cm="1">
        <f t="array" ref="M569">_xlfn.TEXTJOIN(", ", TRUE, IF(H569:K569=MAX(H569:K569), $H$1:$K$1, ""))</f>
        <v>A_Disease</v>
      </c>
    </row>
    <row r="570" spans="1:13">
      <c r="A570" s="1">
        <v>4271</v>
      </c>
      <c r="B570" s="1" t="s">
        <v>1145</v>
      </c>
      <c r="C570" s="4">
        <v>0</v>
      </c>
      <c r="D570" s="4">
        <v>0</v>
      </c>
      <c r="E570" s="4">
        <v>0</v>
      </c>
      <c r="F570" s="4">
        <v>100</v>
      </c>
      <c r="G570" s="4" t="s">
        <v>1146</v>
      </c>
      <c r="H570" s="4">
        <v>25</v>
      </c>
      <c r="I570" s="4">
        <v>50</v>
      </c>
      <c r="J570" s="4">
        <v>0</v>
      </c>
      <c r="K570" s="4">
        <v>25</v>
      </c>
      <c r="L570" s="2" t="str" cm="1">
        <f t="array" ref="L570">_xlfn.TEXTJOIN(", ", TRUE, IF(C570:F570=MAX(C570:F570), $C$1:$F$1, ""))</f>
        <v>Q_Symptom</v>
      </c>
      <c r="M570" s="2" t="str" cm="1">
        <f t="array" ref="M570">_xlfn.TEXTJOIN(", ", TRUE, IF(H570:K570=MAX(H570:K570), $H$1:$K$1, ""))</f>
        <v>A_Medical_Test</v>
      </c>
    </row>
    <row r="571" spans="1:13">
      <c r="A571" s="1">
        <v>3970</v>
      </c>
      <c r="B571" s="1" t="s">
        <v>1147</v>
      </c>
      <c r="C571" s="4">
        <v>0</v>
      </c>
      <c r="D571" s="4">
        <v>0</v>
      </c>
      <c r="E571" s="4">
        <v>0</v>
      </c>
      <c r="F571" s="4">
        <v>100</v>
      </c>
      <c r="G571" s="4" t="s">
        <v>1148</v>
      </c>
      <c r="H571" s="4">
        <v>0</v>
      </c>
      <c r="I571" s="4">
        <v>11.1111111111111</v>
      </c>
      <c r="J571" s="4">
        <v>11.1111111111111</v>
      </c>
      <c r="K571" s="4">
        <v>77.7777777777777</v>
      </c>
      <c r="L571" s="2" t="str" cm="1">
        <f t="array" ref="L571">_xlfn.TEXTJOIN(", ", TRUE, IF(C571:F571=MAX(C571:F571), $C$1:$F$1, ""))</f>
        <v>Q_Symptom</v>
      </c>
      <c r="M571" s="2" t="str" cm="1">
        <f t="array" ref="M571">_xlfn.TEXTJOIN(", ", TRUE, IF(H571:K571=MAX(H571:K571), $H$1:$K$1, ""))</f>
        <v>A_Symptom</v>
      </c>
    </row>
    <row r="572" spans="1:13">
      <c r="A572" s="1">
        <v>5135</v>
      </c>
      <c r="B572" s="1" t="s">
        <v>1149</v>
      </c>
      <c r="C572" s="4">
        <v>0</v>
      </c>
      <c r="D572" s="4">
        <v>0</v>
      </c>
      <c r="E572" s="4">
        <v>0</v>
      </c>
      <c r="F572" s="4">
        <v>100</v>
      </c>
      <c r="G572" s="4" t="s">
        <v>1150</v>
      </c>
      <c r="H572" s="4">
        <v>100</v>
      </c>
      <c r="I572" s="4">
        <v>0</v>
      </c>
      <c r="J572" s="4">
        <v>0</v>
      </c>
      <c r="K572" s="4">
        <v>0</v>
      </c>
      <c r="L572" s="2" t="str" cm="1">
        <f t="array" ref="L572">_xlfn.TEXTJOIN(", ", TRUE, IF(C572:F572=MAX(C572:F572), $C$1:$F$1, ""))</f>
        <v>Q_Symptom</v>
      </c>
      <c r="M572" s="2" t="str" cm="1">
        <f t="array" ref="M572">_xlfn.TEXTJOIN(", ", TRUE, IF(H572:K572=MAX(H572:K572), $H$1:$K$1, ""))</f>
        <v>A_Disease</v>
      </c>
    </row>
    <row r="573" spans="1:13">
      <c r="A573" s="1">
        <v>1960</v>
      </c>
      <c r="B573" s="1" t="s">
        <v>1151</v>
      </c>
      <c r="C573" s="4">
        <v>0</v>
      </c>
      <c r="D573" s="4">
        <v>0</v>
      </c>
      <c r="E573" s="4">
        <v>0</v>
      </c>
      <c r="F573" s="4">
        <v>100</v>
      </c>
      <c r="G573" s="4" t="s">
        <v>1152</v>
      </c>
      <c r="H573" s="4">
        <v>66.6666666666666</v>
      </c>
      <c r="I573" s="4">
        <v>0</v>
      </c>
      <c r="J573" s="4">
        <v>33.3333333333333</v>
      </c>
      <c r="K573" s="4">
        <v>0</v>
      </c>
      <c r="L573" s="2" t="str" cm="1">
        <f t="array" ref="L573">_xlfn.TEXTJOIN(", ", TRUE, IF(C573:F573=MAX(C573:F573), $C$1:$F$1, ""))</f>
        <v>Q_Symptom</v>
      </c>
      <c r="M573" s="2" t="str" cm="1">
        <f t="array" ref="M573">_xlfn.TEXTJOIN(", ", TRUE, IF(H573:K573=MAX(H573:K573), $H$1:$K$1, ""))</f>
        <v>A_Disease</v>
      </c>
    </row>
    <row r="574" spans="1:13">
      <c r="A574" s="1">
        <v>2250</v>
      </c>
      <c r="B574" s="1" t="s">
        <v>1153</v>
      </c>
      <c r="C574" s="4">
        <v>0</v>
      </c>
      <c r="D574" s="4">
        <v>0</v>
      </c>
      <c r="E574" s="4">
        <v>0</v>
      </c>
      <c r="F574" s="4">
        <v>100</v>
      </c>
      <c r="G574" s="4" t="s">
        <v>1154</v>
      </c>
      <c r="H574" s="4">
        <v>50</v>
      </c>
      <c r="I574" s="4">
        <v>50</v>
      </c>
      <c r="J574" s="4">
        <v>0</v>
      </c>
      <c r="K574" s="4">
        <v>0</v>
      </c>
      <c r="L574" s="2" t="str" cm="1">
        <f t="array" ref="L574">_xlfn.TEXTJOIN(", ", TRUE, IF(C574:F574=MAX(C574:F574), $C$1:$F$1, ""))</f>
        <v>Q_Symptom</v>
      </c>
      <c r="M574" s="2" t="str" cm="1">
        <f t="array" ref="M574">_xlfn.TEXTJOIN(", ", TRUE, IF(H574:K574=MAX(H574:K574), $H$1:$K$1, ""))</f>
        <v>A_Disease, A_Medical_Test</v>
      </c>
    </row>
    <row r="575" spans="1:13">
      <c r="A575" s="1">
        <v>3604</v>
      </c>
      <c r="B575" s="1" t="s">
        <v>1155</v>
      </c>
      <c r="C575" s="4">
        <v>0</v>
      </c>
      <c r="D575" s="4">
        <v>0</v>
      </c>
      <c r="E575" s="4">
        <v>0</v>
      </c>
      <c r="F575" s="4">
        <v>100</v>
      </c>
      <c r="G575" s="4" t="s">
        <v>1156</v>
      </c>
      <c r="H575" s="4">
        <v>0</v>
      </c>
      <c r="I575" s="4">
        <v>0</v>
      </c>
      <c r="J575" s="4">
        <v>0</v>
      </c>
      <c r="K575" s="4">
        <v>100</v>
      </c>
      <c r="L575" s="2" t="str" cm="1">
        <f t="array" ref="L575">_xlfn.TEXTJOIN(", ", TRUE, IF(C575:F575=MAX(C575:F575), $C$1:$F$1, ""))</f>
        <v>Q_Symptom</v>
      </c>
      <c r="M575" s="2" t="str" cm="1">
        <f t="array" ref="M575">_xlfn.TEXTJOIN(", ", TRUE, IF(H575:K575=MAX(H575:K575), $H$1:$K$1, ""))</f>
        <v>A_Symptom</v>
      </c>
    </row>
    <row r="576" spans="1:13">
      <c r="A576" s="1">
        <v>635</v>
      </c>
      <c r="B576" s="1" t="s">
        <v>1157</v>
      </c>
      <c r="C576" s="4">
        <v>0</v>
      </c>
      <c r="D576" s="4">
        <v>0</v>
      </c>
      <c r="E576" s="4">
        <v>0</v>
      </c>
      <c r="F576" s="4">
        <v>100</v>
      </c>
      <c r="G576" s="4" t="s">
        <v>1158</v>
      </c>
      <c r="H576" s="4">
        <v>14.285714285714199</v>
      </c>
      <c r="I576" s="4">
        <v>85.714285714285694</v>
      </c>
      <c r="J576" s="4">
        <v>0</v>
      </c>
      <c r="K576" s="4">
        <v>0</v>
      </c>
      <c r="L576" s="2" t="str" cm="1">
        <f t="array" ref="L576">_xlfn.TEXTJOIN(", ", TRUE, IF(C576:F576=MAX(C576:F576), $C$1:$F$1, ""))</f>
        <v>Q_Symptom</v>
      </c>
      <c r="M576" s="2" t="str" cm="1">
        <f t="array" ref="M576">_xlfn.TEXTJOIN(", ", TRUE, IF(H576:K576=MAX(H576:K576), $H$1:$K$1, ""))</f>
        <v>A_Medical_Test</v>
      </c>
    </row>
    <row r="577" spans="1:13">
      <c r="A577" s="1">
        <v>2341</v>
      </c>
      <c r="B577" s="1" t="s">
        <v>1159</v>
      </c>
      <c r="C577" s="4">
        <v>0</v>
      </c>
      <c r="D577" s="4">
        <v>0</v>
      </c>
      <c r="E577" s="4">
        <v>0</v>
      </c>
      <c r="F577" s="4">
        <v>100</v>
      </c>
      <c r="G577" s="4" t="s">
        <v>1160</v>
      </c>
      <c r="H577" s="4">
        <v>50</v>
      </c>
      <c r="I577" s="4">
        <v>50</v>
      </c>
      <c r="J577" s="4">
        <v>0</v>
      </c>
      <c r="K577" s="4">
        <v>0</v>
      </c>
      <c r="L577" s="2" t="str" cm="1">
        <f t="array" ref="L577">_xlfn.TEXTJOIN(", ", TRUE, IF(C577:F577=MAX(C577:F577), $C$1:$F$1, ""))</f>
        <v>Q_Symptom</v>
      </c>
      <c r="M577" s="2" t="str" cm="1">
        <f t="array" ref="M577">_xlfn.TEXTJOIN(", ", TRUE, IF(H577:K577=MAX(H577:K577), $H$1:$K$1, ""))</f>
        <v>A_Disease, A_Medical_Test</v>
      </c>
    </row>
    <row r="578" spans="1:13">
      <c r="A578" s="1">
        <v>1921</v>
      </c>
      <c r="B578" s="1" t="s">
        <v>1161</v>
      </c>
      <c r="C578" s="4">
        <v>0</v>
      </c>
      <c r="D578" s="4">
        <v>0</v>
      </c>
      <c r="E578" s="4">
        <v>0</v>
      </c>
      <c r="F578" s="4">
        <v>100</v>
      </c>
      <c r="G578" s="4" t="s">
        <v>1162</v>
      </c>
      <c r="H578" s="4">
        <v>100</v>
      </c>
      <c r="I578" s="4">
        <v>0</v>
      </c>
      <c r="J578" s="4">
        <v>0</v>
      </c>
      <c r="K578" s="4">
        <v>0</v>
      </c>
      <c r="L578" s="2" t="str" cm="1">
        <f t="array" ref="L578">_xlfn.TEXTJOIN(", ", TRUE, IF(C578:F578=MAX(C578:F578), $C$1:$F$1, ""))</f>
        <v>Q_Symptom</v>
      </c>
      <c r="M578" s="2" t="str" cm="1">
        <f t="array" ref="M578">_xlfn.TEXTJOIN(", ", TRUE, IF(H578:K578=MAX(H578:K578), $H$1:$K$1, ""))</f>
        <v>A_Disease</v>
      </c>
    </row>
    <row r="579" spans="1:13">
      <c r="A579" s="1">
        <v>2226</v>
      </c>
      <c r="B579" s="1" t="s">
        <v>1163</v>
      </c>
      <c r="C579" s="4">
        <v>0</v>
      </c>
      <c r="D579" s="4">
        <v>0</v>
      </c>
      <c r="E579" s="4">
        <v>0</v>
      </c>
      <c r="F579" s="4">
        <v>100</v>
      </c>
      <c r="G579" s="4" t="s">
        <v>1164</v>
      </c>
      <c r="H579" s="4">
        <v>0</v>
      </c>
      <c r="I579" s="4">
        <v>0</v>
      </c>
      <c r="J579" s="4">
        <v>100</v>
      </c>
      <c r="K579" s="4">
        <v>0</v>
      </c>
      <c r="L579" s="2" t="str" cm="1">
        <f t="array" ref="L579">_xlfn.TEXTJOIN(", ", TRUE, IF(C579:F579=MAX(C579:F579), $C$1:$F$1, ""))</f>
        <v>Q_Symptom</v>
      </c>
      <c r="M579" s="2" t="str" cm="1">
        <f t="array" ref="M579">_xlfn.TEXTJOIN(", ", TRUE, IF(H579:K579=MAX(H579:K579), $H$1:$K$1, ""))</f>
        <v>A_Medication</v>
      </c>
    </row>
    <row r="580" spans="1:13">
      <c r="A580" s="1">
        <v>2752</v>
      </c>
      <c r="B580" s="1" t="s">
        <v>1165</v>
      </c>
      <c r="C580" s="4">
        <v>0</v>
      </c>
      <c r="D580" s="4">
        <v>0</v>
      </c>
      <c r="E580" s="4">
        <v>0</v>
      </c>
      <c r="F580" s="4">
        <v>100</v>
      </c>
      <c r="G580" s="4" t="s">
        <v>1166</v>
      </c>
      <c r="H580" s="4">
        <v>33.3333333333333</v>
      </c>
      <c r="I580" s="4">
        <v>66.6666666666666</v>
      </c>
      <c r="J580" s="4">
        <v>0</v>
      </c>
      <c r="K580" s="4">
        <v>0</v>
      </c>
      <c r="L580" s="2" t="str" cm="1">
        <f t="array" ref="L580">_xlfn.TEXTJOIN(", ", TRUE, IF(C580:F580=MAX(C580:F580), $C$1:$F$1, ""))</f>
        <v>Q_Symptom</v>
      </c>
      <c r="M580" s="2" t="str" cm="1">
        <f t="array" ref="M580">_xlfn.TEXTJOIN(", ", TRUE, IF(H580:K580=MAX(H580:K580), $H$1:$K$1, ""))</f>
        <v>A_Medical_Test</v>
      </c>
    </row>
    <row r="581" spans="1:13">
      <c r="A581" s="1">
        <v>2620</v>
      </c>
      <c r="B581" s="1" t="s">
        <v>1167</v>
      </c>
      <c r="C581" s="4">
        <v>0</v>
      </c>
      <c r="D581" s="4">
        <v>0</v>
      </c>
      <c r="E581" s="4">
        <v>0</v>
      </c>
      <c r="F581" s="4">
        <v>100</v>
      </c>
      <c r="G581" s="4" t="s">
        <v>1168</v>
      </c>
      <c r="H581" s="4">
        <v>50</v>
      </c>
      <c r="I581" s="4">
        <v>0</v>
      </c>
      <c r="J581" s="4">
        <v>0</v>
      </c>
      <c r="K581" s="4">
        <v>50</v>
      </c>
      <c r="L581" s="2" t="str" cm="1">
        <f t="array" ref="L581">_xlfn.TEXTJOIN(", ", TRUE, IF(C581:F581=MAX(C581:F581), $C$1:$F$1, ""))</f>
        <v>Q_Symptom</v>
      </c>
      <c r="M581" s="2" t="str" cm="1">
        <f t="array" ref="M581">_xlfn.TEXTJOIN(", ", TRUE, IF(H581:K581=MAX(H581:K581), $H$1:$K$1, ""))</f>
        <v>A_Disease, A_Symptom</v>
      </c>
    </row>
    <row r="582" spans="1:13">
      <c r="A582" s="1">
        <v>4425</v>
      </c>
      <c r="B582" s="1" t="s">
        <v>1169</v>
      </c>
      <c r="C582" s="4">
        <v>0</v>
      </c>
      <c r="D582" s="4">
        <v>0</v>
      </c>
      <c r="E582" s="4">
        <v>0</v>
      </c>
      <c r="F582" s="4">
        <v>100</v>
      </c>
      <c r="G582" s="4" t="s">
        <v>1170</v>
      </c>
      <c r="H582" s="4">
        <v>0</v>
      </c>
      <c r="I582" s="4">
        <v>0</v>
      </c>
      <c r="J582" s="4">
        <v>0</v>
      </c>
      <c r="K582" s="4">
        <v>100</v>
      </c>
      <c r="L582" s="2" t="str" cm="1">
        <f t="array" ref="L582">_xlfn.TEXTJOIN(", ", TRUE, IF(C582:F582=MAX(C582:F582), $C$1:$F$1, ""))</f>
        <v>Q_Symptom</v>
      </c>
      <c r="M582" s="2" t="str" cm="1">
        <f t="array" ref="M582">_xlfn.TEXTJOIN(", ", TRUE, IF(H582:K582=MAX(H582:K582), $H$1:$K$1, ""))</f>
        <v>A_Symptom</v>
      </c>
    </row>
    <row r="583" spans="1:13">
      <c r="A583" s="1">
        <v>661</v>
      </c>
      <c r="B583" s="1" t="s">
        <v>1171</v>
      </c>
      <c r="C583" s="4">
        <v>0</v>
      </c>
      <c r="D583" s="4">
        <v>0</v>
      </c>
      <c r="E583" s="4">
        <v>0</v>
      </c>
      <c r="F583" s="4">
        <v>100</v>
      </c>
      <c r="G583" s="4" t="s">
        <v>1172</v>
      </c>
      <c r="H583" s="4">
        <v>0</v>
      </c>
      <c r="I583" s="4">
        <v>100</v>
      </c>
      <c r="J583" s="4">
        <v>0</v>
      </c>
      <c r="K583" s="4">
        <v>0</v>
      </c>
      <c r="L583" s="2" t="str" cm="1">
        <f t="array" ref="L583">_xlfn.TEXTJOIN(", ", TRUE, IF(C583:F583=MAX(C583:F583), $C$1:$F$1, ""))</f>
        <v>Q_Symptom</v>
      </c>
      <c r="M583" s="2" t="str" cm="1">
        <f t="array" ref="M583">_xlfn.TEXTJOIN(", ", TRUE, IF(H583:K583=MAX(H583:K583), $H$1:$K$1, ""))</f>
        <v>A_Medical_Test</v>
      </c>
    </row>
    <row r="584" spans="1:13">
      <c r="A584" s="1">
        <v>1236</v>
      </c>
      <c r="B584" s="1" t="s">
        <v>1173</v>
      </c>
      <c r="C584" s="4">
        <v>50</v>
      </c>
      <c r="D584" s="4">
        <v>0</v>
      </c>
      <c r="E584" s="4">
        <v>50</v>
      </c>
      <c r="F584" s="4">
        <v>0</v>
      </c>
      <c r="G584" s="4" t="s">
        <v>1174</v>
      </c>
      <c r="H584" s="4">
        <v>0</v>
      </c>
      <c r="I584" s="4">
        <v>25</v>
      </c>
      <c r="J584" s="4">
        <v>50</v>
      </c>
      <c r="K584" s="4">
        <v>25</v>
      </c>
      <c r="L584" s="2" t="str" cm="1">
        <f t="array" ref="L584">_xlfn.TEXTJOIN(", ", TRUE, IF(C584:F584=MAX(C584:F584), $C$1:$F$1, ""))</f>
        <v>Q_Disease, Q_Medication</v>
      </c>
      <c r="M584" s="2" t="str" cm="1">
        <f t="array" ref="M584">_xlfn.TEXTJOIN(", ", TRUE, IF(H584:K584=MAX(H584:K584), $H$1:$K$1, ""))</f>
        <v>A_Medication</v>
      </c>
    </row>
    <row r="585" spans="1:13">
      <c r="A585" s="1">
        <v>1895</v>
      </c>
      <c r="B585" s="1" t="s">
        <v>1175</v>
      </c>
      <c r="C585" s="4">
        <v>0</v>
      </c>
      <c r="D585" s="4">
        <v>0</v>
      </c>
      <c r="E585" s="4">
        <v>0</v>
      </c>
      <c r="F585" s="4">
        <v>100</v>
      </c>
      <c r="G585" s="4" t="s">
        <v>1176</v>
      </c>
      <c r="H585" s="4">
        <v>100</v>
      </c>
      <c r="I585" s="4">
        <v>0</v>
      </c>
      <c r="J585" s="4">
        <v>0</v>
      </c>
      <c r="K585" s="4">
        <v>0</v>
      </c>
      <c r="L585" s="2" t="str" cm="1">
        <f t="array" ref="L585">_xlfn.TEXTJOIN(", ", TRUE, IF(C585:F585=MAX(C585:F585), $C$1:$F$1, ""))</f>
        <v>Q_Symptom</v>
      </c>
      <c r="M585" s="2" t="str" cm="1">
        <f t="array" ref="M585">_xlfn.TEXTJOIN(", ", TRUE, IF(H585:K585=MAX(H585:K585), $H$1:$K$1, ""))</f>
        <v>A_Disease</v>
      </c>
    </row>
    <row r="586" spans="1:13">
      <c r="A586" s="1">
        <v>3138</v>
      </c>
      <c r="B586" s="1" t="s">
        <v>1177</v>
      </c>
      <c r="C586" s="4">
        <v>0</v>
      </c>
      <c r="D586" s="4">
        <v>0</v>
      </c>
      <c r="E586" s="4">
        <v>0</v>
      </c>
      <c r="F586" s="4">
        <v>100</v>
      </c>
      <c r="G586" s="4" t="s">
        <v>1178</v>
      </c>
      <c r="H586" s="4">
        <v>0</v>
      </c>
      <c r="I586" s="4">
        <v>33.3333333333333</v>
      </c>
      <c r="J586" s="4">
        <v>0</v>
      </c>
      <c r="K586" s="4">
        <v>66.6666666666666</v>
      </c>
      <c r="L586" s="2" t="str" cm="1">
        <f t="array" ref="L586">_xlfn.TEXTJOIN(", ", TRUE, IF(C586:F586=MAX(C586:F586), $C$1:$F$1, ""))</f>
        <v>Q_Symptom</v>
      </c>
      <c r="M586" s="2" t="str" cm="1">
        <f t="array" ref="M586">_xlfn.TEXTJOIN(", ", TRUE, IF(H586:K586=MAX(H586:K586), $H$1:$K$1, ""))</f>
        <v>A_Symptom</v>
      </c>
    </row>
    <row r="587" spans="1:13">
      <c r="A587" s="1">
        <v>1252</v>
      </c>
      <c r="B587" s="1" t="s">
        <v>1179</v>
      </c>
      <c r="C587" s="4">
        <v>0</v>
      </c>
      <c r="D587" s="4">
        <v>0</v>
      </c>
      <c r="E587" s="4">
        <v>0</v>
      </c>
      <c r="F587" s="4">
        <v>100</v>
      </c>
      <c r="G587" s="4" t="s">
        <v>1180</v>
      </c>
      <c r="H587" s="4">
        <v>0</v>
      </c>
      <c r="I587" s="4">
        <v>0</v>
      </c>
      <c r="J587" s="4">
        <v>91.6666666666666</v>
      </c>
      <c r="K587" s="4">
        <v>8.3333333333333304</v>
      </c>
      <c r="L587" s="2" t="str" cm="1">
        <f t="array" ref="L587">_xlfn.TEXTJOIN(", ", TRUE, IF(C587:F587=MAX(C587:F587), $C$1:$F$1, ""))</f>
        <v>Q_Symptom</v>
      </c>
      <c r="M587" s="2" t="str" cm="1">
        <f t="array" ref="M587">_xlfn.TEXTJOIN(", ", TRUE, IF(H587:K587=MAX(H587:K587), $H$1:$K$1, ""))</f>
        <v>A_Medication</v>
      </c>
    </row>
    <row r="588" spans="1:13">
      <c r="A588" s="1">
        <v>1753</v>
      </c>
      <c r="B588" s="1" t="s">
        <v>1181</v>
      </c>
      <c r="C588" s="4">
        <v>0</v>
      </c>
      <c r="D588" s="4">
        <v>0</v>
      </c>
      <c r="E588" s="4">
        <v>0</v>
      </c>
      <c r="F588" s="4">
        <v>100</v>
      </c>
      <c r="G588" s="4" t="s">
        <v>1182</v>
      </c>
      <c r="H588" s="4">
        <v>100</v>
      </c>
      <c r="I588" s="4">
        <v>0</v>
      </c>
      <c r="J588" s="4">
        <v>0</v>
      </c>
      <c r="K588" s="4">
        <v>0</v>
      </c>
      <c r="L588" s="2" t="str" cm="1">
        <f t="array" ref="L588">_xlfn.TEXTJOIN(", ", TRUE, IF(C588:F588=MAX(C588:F588), $C$1:$F$1, ""))</f>
        <v>Q_Symptom</v>
      </c>
      <c r="M588" s="2" t="str" cm="1">
        <f t="array" ref="M588">_xlfn.TEXTJOIN(", ", TRUE, IF(H588:K588=MAX(H588:K588), $H$1:$K$1, ""))</f>
        <v>A_Disease</v>
      </c>
    </row>
    <row r="589" spans="1:13">
      <c r="A589" s="1">
        <v>527</v>
      </c>
      <c r="B589" s="1" t="s">
        <v>1183</v>
      </c>
      <c r="C589" s="4">
        <v>100</v>
      </c>
      <c r="D589" s="4">
        <v>0</v>
      </c>
      <c r="E589" s="4">
        <v>0</v>
      </c>
      <c r="F589" s="4">
        <v>0</v>
      </c>
      <c r="G589" s="4" t="s">
        <v>1184</v>
      </c>
      <c r="H589" s="4">
        <v>25</v>
      </c>
      <c r="I589" s="4">
        <v>75</v>
      </c>
      <c r="J589" s="4">
        <v>0</v>
      </c>
      <c r="K589" s="4">
        <v>0</v>
      </c>
      <c r="L589" s="2" t="str" cm="1">
        <f t="array" ref="L589">_xlfn.TEXTJOIN(", ", TRUE, IF(C589:F589=MAX(C589:F589), $C$1:$F$1, ""))</f>
        <v>Q_Disease</v>
      </c>
      <c r="M589" s="2" t="str" cm="1">
        <f t="array" ref="M589">_xlfn.TEXTJOIN(", ", TRUE, IF(H589:K589=MAX(H589:K589), $H$1:$K$1, ""))</f>
        <v>A_Medical_Test</v>
      </c>
    </row>
    <row r="590" spans="1:13">
      <c r="A590" s="1">
        <v>3399</v>
      </c>
      <c r="B590" s="1" t="s">
        <v>1185</v>
      </c>
      <c r="C590" s="4">
        <v>0</v>
      </c>
      <c r="D590" s="4">
        <v>0</v>
      </c>
      <c r="E590" s="4">
        <v>0</v>
      </c>
      <c r="F590" s="4">
        <v>100</v>
      </c>
      <c r="G590" s="4" t="s">
        <v>1186</v>
      </c>
      <c r="H590" s="4">
        <v>25</v>
      </c>
      <c r="I590" s="4">
        <v>50</v>
      </c>
      <c r="J590" s="4">
        <v>0</v>
      </c>
      <c r="K590" s="4">
        <v>25</v>
      </c>
      <c r="L590" s="2" t="str" cm="1">
        <f t="array" ref="L590">_xlfn.TEXTJOIN(", ", TRUE, IF(C590:F590=MAX(C590:F590), $C$1:$F$1, ""))</f>
        <v>Q_Symptom</v>
      </c>
      <c r="M590" s="2" t="str" cm="1">
        <f t="array" ref="M590">_xlfn.TEXTJOIN(", ", TRUE, IF(H590:K590=MAX(H590:K590), $H$1:$K$1, ""))</f>
        <v>A_Medical_Test</v>
      </c>
    </row>
    <row r="591" spans="1:13">
      <c r="A591" s="1">
        <v>3340</v>
      </c>
      <c r="B591" s="1" t="s">
        <v>1187</v>
      </c>
      <c r="C591" s="4">
        <v>0</v>
      </c>
      <c r="D591" s="4">
        <v>0</v>
      </c>
      <c r="E591" s="4">
        <v>0</v>
      </c>
      <c r="F591" s="4">
        <v>100</v>
      </c>
      <c r="G591" s="4" t="s">
        <v>1188</v>
      </c>
      <c r="H591" s="4">
        <v>0</v>
      </c>
      <c r="I591" s="4">
        <v>0</v>
      </c>
      <c r="J591" s="4">
        <v>0</v>
      </c>
      <c r="K591" s="4">
        <v>100</v>
      </c>
      <c r="L591" s="2" t="str" cm="1">
        <f t="array" ref="L591">_xlfn.TEXTJOIN(", ", TRUE, IF(C591:F591=MAX(C591:F591), $C$1:$F$1, ""))</f>
        <v>Q_Symptom</v>
      </c>
      <c r="M591" s="2" t="str" cm="1">
        <f t="array" ref="M591">_xlfn.TEXTJOIN(", ", TRUE, IF(H591:K591=MAX(H591:K591), $H$1:$K$1, ""))</f>
        <v>A_Symptom</v>
      </c>
    </row>
    <row r="592" spans="1:13">
      <c r="A592" s="1">
        <v>2711</v>
      </c>
      <c r="B592" s="1" t="s">
        <v>1189</v>
      </c>
      <c r="C592" s="4">
        <v>0</v>
      </c>
      <c r="D592" s="4">
        <v>0</v>
      </c>
      <c r="E592" s="4">
        <v>0</v>
      </c>
      <c r="F592" s="4">
        <v>100</v>
      </c>
      <c r="G592" s="4" t="s">
        <v>1190</v>
      </c>
      <c r="H592" s="4">
        <v>0</v>
      </c>
      <c r="I592" s="4">
        <v>33.3333333333333</v>
      </c>
      <c r="J592" s="4">
        <v>0</v>
      </c>
      <c r="K592" s="4">
        <v>66.6666666666666</v>
      </c>
      <c r="L592" s="2" t="str" cm="1">
        <f t="array" ref="L592">_xlfn.TEXTJOIN(", ", TRUE, IF(C592:F592=MAX(C592:F592), $C$1:$F$1, ""))</f>
        <v>Q_Symptom</v>
      </c>
      <c r="M592" s="2" t="str" cm="1">
        <f t="array" ref="M592">_xlfn.TEXTJOIN(", ", TRUE, IF(H592:K592=MAX(H592:K592), $H$1:$K$1, ""))</f>
        <v>A_Symptom</v>
      </c>
    </row>
    <row r="593" spans="1:13">
      <c r="A593" s="1">
        <v>4446</v>
      </c>
      <c r="B593" s="1" t="s">
        <v>1191</v>
      </c>
      <c r="C593" s="4">
        <v>0</v>
      </c>
      <c r="D593" s="4">
        <v>0</v>
      </c>
      <c r="E593" s="4">
        <v>0</v>
      </c>
      <c r="F593" s="4">
        <v>100</v>
      </c>
      <c r="G593" s="4" t="s">
        <v>1192</v>
      </c>
      <c r="H593" s="4">
        <v>0</v>
      </c>
      <c r="I593" s="4">
        <v>0</v>
      </c>
      <c r="J593" s="4">
        <v>0</v>
      </c>
      <c r="K593" s="4">
        <v>100</v>
      </c>
      <c r="L593" s="2" t="str" cm="1">
        <f t="array" ref="L593">_xlfn.TEXTJOIN(", ", TRUE, IF(C593:F593=MAX(C593:F593), $C$1:$F$1, ""))</f>
        <v>Q_Symptom</v>
      </c>
      <c r="M593" s="2" t="str" cm="1">
        <f t="array" ref="M593">_xlfn.TEXTJOIN(", ", TRUE, IF(H593:K593=MAX(H593:K593), $H$1:$K$1, ""))</f>
        <v>A_Symptom</v>
      </c>
    </row>
    <row r="594" spans="1:13">
      <c r="A594" s="1">
        <v>3817</v>
      </c>
      <c r="B594" s="1" t="s">
        <v>1193</v>
      </c>
      <c r="C594" s="4">
        <v>0</v>
      </c>
      <c r="D594" s="4">
        <v>0</v>
      </c>
      <c r="E594" s="4">
        <v>0</v>
      </c>
      <c r="F594" s="4">
        <v>100</v>
      </c>
      <c r="G594" s="4" t="s">
        <v>1194</v>
      </c>
      <c r="H594" s="4">
        <v>0</v>
      </c>
      <c r="I594" s="4">
        <v>75</v>
      </c>
      <c r="J594" s="4">
        <v>0</v>
      </c>
      <c r="K594" s="4">
        <v>25</v>
      </c>
      <c r="L594" s="2" t="str" cm="1">
        <f t="array" ref="L594">_xlfn.TEXTJOIN(", ", TRUE, IF(C594:F594=MAX(C594:F594), $C$1:$F$1, ""))</f>
        <v>Q_Symptom</v>
      </c>
      <c r="M594" s="2" t="str" cm="1">
        <f t="array" ref="M594">_xlfn.TEXTJOIN(", ", TRUE, IF(H594:K594=MAX(H594:K594), $H$1:$K$1, ""))</f>
        <v>A_Medical_Test</v>
      </c>
    </row>
    <row r="595" spans="1:13">
      <c r="A595" s="1">
        <v>3407</v>
      </c>
      <c r="B595" s="1" t="s">
        <v>1195</v>
      </c>
      <c r="C595" s="4">
        <v>0</v>
      </c>
      <c r="D595" s="4">
        <v>0</v>
      </c>
      <c r="E595" s="4">
        <v>0</v>
      </c>
      <c r="F595" s="4">
        <v>100</v>
      </c>
      <c r="G595" s="4" t="s">
        <v>1196</v>
      </c>
      <c r="H595" s="4">
        <v>33.3333333333333</v>
      </c>
      <c r="I595" s="4">
        <v>0</v>
      </c>
      <c r="J595" s="4">
        <v>0</v>
      </c>
      <c r="K595" s="4">
        <v>66.6666666666666</v>
      </c>
      <c r="L595" s="2" t="str" cm="1">
        <f t="array" ref="L595">_xlfn.TEXTJOIN(", ", TRUE, IF(C595:F595=MAX(C595:F595), $C$1:$F$1, ""))</f>
        <v>Q_Symptom</v>
      </c>
      <c r="M595" s="2" t="str" cm="1">
        <f t="array" ref="M595">_xlfn.TEXTJOIN(", ", TRUE, IF(H595:K595=MAX(H595:K595), $H$1:$K$1, ""))</f>
        <v>A_Symptom</v>
      </c>
    </row>
    <row r="596" spans="1:13">
      <c r="A596" s="1">
        <v>511</v>
      </c>
      <c r="B596" s="1" t="s">
        <v>1197</v>
      </c>
      <c r="C596" s="4">
        <v>0</v>
      </c>
      <c r="D596" s="4">
        <v>0</v>
      </c>
      <c r="E596" s="4">
        <v>0</v>
      </c>
      <c r="F596" s="4">
        <v>100</v>
      </c>
      <c r="G596" s="4" t="s">
        <v>1198</v>
      </c>
      <c r="H596" s="4">
        <v>0</v>
      </c>
      <c r="I596" s="4">
        <v>87.5</v>
      </c>
      <c r="J596" s="4">
        <v>0</v>
      </c>
      <c r="K596" s="4">
        <v>12.5</v>
      </c>
      <c r="L596" s="2" t="str" cm="1">
        <f t="array" ref="L596">_xlfn.TEXTJOIN(", ", TRUE, IF(C596:F596=MAX(C596:F596), $C$1:$F$1, ""))</f>
        <v>Q_Symptom</v>
      </c>
      <c r="M596" s="2" t="str" cm="1">
        <f t="array" ref="M596">_xlfn.TEXTJOIN(", ", TRUE, IF(H596:K596=MAX(H596:K596), $H$1:$K$1, ""))</f>
        <v>A_Medical_Test</v>
      </c>
    </row>
    <row r="597" spans="1:13">
      <c r="A597" s="1">
        <v>1695</v>
      </c>
      <c r="B597" s="1" t="s">
        <v>1199</v>
      </c>
      <c r="C597" s="4">
        <v>0</v>
      </c>
      <c r="D597" s="4">
        <v>0</v>
      </c>
      <c r="E597" s="4">
        <v>0</v>
      </c>
      <c r="F597" s="4">
        <v>100</v>
      </c>
      <c r="G597" s="4" t="s">
        <v>1200</v>
      </c>
      <c r="H597" s="4">
        <v>25</v>
      </c>
      <c r="I597" s="4">
        <v>0</v>
      </c>
      <c r="J597" s="4">
        <v>0</v>
      </c>
      <c r="K597" s="4">
        <v>75</v>
      </c>
      <c r="L597" s="2" t="str" cm="1">
        <f t="array" ref="L597">_xlfn.TEXTJOIN(", ", TRUE, IF(C597:F597=MAX(C597:F597), $C$1:$F$1, ""))</f>
        <v>Q_Symptom</v>
      </c>
      <c r="M597" s="2" t="str" cm="1">
        <f t="array" ref="M597">_xlfn.TEXTJOIN(", ", TRUE, IF(H597:K597=MAX(H597:K597), $H$1:$K$1, ""))</f>
        <v>A_Symptom</v>
      </c>
    </row>
    <row r="598" spans="1:13">
      <c r="A598" s="1">
        <v>3442</v>
      </c>
      <c r="B598" s="1" t="s">
        <v>1201</v>
      </c>
      <c r="C598" s="4">
        <v>0</v>
      </c>
      <c r="D598" s="4">
        <v>0</v>
      </c>
      <c r="E598" s="4">
        <v>0</v>
      </c>
      <c r="F598" s="4">
        <v>100</v>
      </c>
      <c r="G598" s="4" t="s">
        <v>1202</v>
      </c>
      <c r="H598" s="4">
        <v>0</v>
      </c>
      <c r="I598" s="4">
        <v>25</v>
      </c>
      <c r="J598" s="4">
        <v>25</v>
      </c>
      <c r="K598" s="4">
        <v>50</v>
      </c>
      <c r="L598" s="2" t="str" cm="1">
        <f t="array" ref="L598">_xlfn.TEXTJOIN(", ", TRUE, IF(C598:F598=MAX(C598:F598), $C$1:$F$1, ""))</f>
        <v>Q_Symptom</v>
      </c>
      <c r="M598" s="2" t="str" cm="1">
        <f t="array" ref="M598">_xlfn.TEXTJOIN(", ", TRUE, IF(H598:K598=MAX(H598:K598), $H$1:$K$1, ""))</f>
        <v>A_Symptom</v>
      </c>
    </row>
    <row r="599" spans="1:13">
      <c r="A599" s="1">
        <v>3191</v>
      </c>
      <c r="B599" s="1" t="s">
        <v>1203</v>
      </c>
      <c r="C599" s="4">
        <v>0</v>
      </c>
      <c r="D599" s="4">
        <v>0</v>
      </c>
      <c r="E599" s="4">
        <v>0</v>
      </c>
      <c r="F599" s="4">
        <v>100</v>
      </c>
      <c r="G599" s="4" t="s">
        <v>1204</v>
      </c>
      <c r="H599" s="4">
        <v>28.571428571428498</v>
      </c>
      <c r="I599" s="4">
        <v>14.285714285714199</v>
      </c>
      <c r="J599" s="4">
        <v>0</v>
      </c>
      <c r="K599" s="4">
        <v>57.142857142857103</v>
      </c>
      <c r="L599" s="2" t="str" cm="1">
        <f t="array" ref="L599">_xlfn.TEXTJOIN(", ", TRUE, IF(C599:F599=MAX(C599:F599), $C$1:$F$1, ""))</f>
        <v>Q_Symptom</v>
      </c>
      <c r="M599" s="2" t="str" cm="1">
        <f t="array" ref="M599">_xlfn.TEXTJOIN(", ", TRUE, IF(H599:K599=MAX(H599:K599), $H$1:$K$1, ""))</f>
        <v>A_Symptom</v>
      </c>
    </row>
    <row r="600" spans="1:13">
      <c r="A600" s="1">
        <v>4785</v>
      </c>
      <c r="B600" s="1" t="s">
        <v>1205</v>
      </c>
      <c r="C600" s="4">
        <v>0</v>
      </c>
      <c r="D600" s="4">
        <v>0</v>
      </c>
      <c r="E600" s="4">
        <v>0</v>
      </c>
      <c r="F600" s="4">
        <v>100</v>
      </c>
      <c r="G600" s="4" t="s">
        <v>1206</v>
      </c>
      <c r="H600" s="4">
        <v>33.3333333333333</v>
      </c>
      <c r="I600" s="4">
        <v>33.3333333333333</v>
      </c>
      <c r="J600" s="4">
        <v>0</v>
      </c>
      <c r="K600" s="4">
        <v>33.3333333333333</v>
      </c>
      <c r="L600" s="2" t="str" cm="1">
        <f t="array" ref="L600">_xlfn.TEXTJOIN(", ", TRUE, IF(C600:F600=MAX(C600:F600), $C$1:$F$1, ""))</f>
        <v>Q_Symptom</v>
      </c>
      <c r="M600" s="2" t="str" cm="1">
        <f t="array" ref="M600">_xlfn.TEXTJOIN(", ", TRUE, IF(H600:K600=MAX(H600:K600), $H$1:$K$1, ""))</f>
        <v>A_Disease, A_Medical_Test, A_Symptom</v>
      </c>
    </row>
    <row r="601" spans="1:13">
      <c r="A601" s="1">
        <v>161</v>
      </c>
      <c r="B601" s="1" t="s">
        <v>1207</v>
      </c>
      <c r="C601" s="4">
        <v>33.3333333333333</v>
      </c>
      <c r="D601" s="4">
        <v>33.3333333333333</v>
      </c>
      <c r="E601" s="4">
        <v>0</v>
      </c>
      <c r="F601" s="4">
        <v>33.3333333333333</v>
      </c>
      <c r="G601" s="4" t="s">
        <v>1208</v>
      </c>
      <c r="H601" s="4">
        <v>36.363636363636303</v>
      </c>
      <c r="I601" s="4">
        <v>63.636363636363598</v>
      </c>
      <c r="J601" s="4">
        <v>0</v>
      </c>
      <c r="K601" s="4">
        <v>0</v>
      </c>
      <c r="L601" s="2" t="str" cm="1">
        <f t="array" ref="L601">_xlfn.TEXTJOIN(", ", TRUE, IF(C601:F601=MAX(C601:F601), $C$1:$F$1, ""))</f>
        <v>Q_Disease, Q_Medical_Test, Q_Symptom</v>
      </c>
      <c r="M601" s="2" t="str" cm="1">
        <f t="array" ref="M601">_xlfn.TEXTJOIN(", ", TRUE, IF(H601:K601=MAX(H601:K601), $H$1:$K$1, ""))</f>
        <v>A_Medical_Test</v>
      </c>
    </row>
    <row r="602" spans="1:13">
      <c r="A602" s="1">
        <v>4717</v>
      </c>
      <c r="B602" s="1" t="s">
        <v>1209</v>
      </c>
      <c r="C602" s="4">
        <v>0</v>
      </c>
      <c r="D602" s="4">
        <v>0</v>
      </c>
      <c r="E602" s="4">
        <v>0</v>
      </c>
      <c r="F602" s="4">
        <v>100</v>
      </c>
      <c r="G602" s="4" t="s">
        <v>1210</v>
      </c>
      <c r="H602" s="4">
        <v>25</v>
      </c>
      <c r="I602" s="4">
        <v>12.5</v>
      </c>
      <c r="J602" s="4">
        <v>0</v>
      </c>
      <c r="K602" s="4">
        <v>62.5</v>
      </c>
      <c r="L602" s="2" t="str" cm="1">
        <f t="array" ref="L602">_xlfn.TEXTJOIN(", ", TRUE, IF(C602:F602=MAX(C602:F602), $C$1:$F$1, ""))</f>
        <v>Q_Symptom</v>
      </c>
      <c r="M602" s="2" t="str" cm="1">
        <f t="array" ref="M602">_xlfn.TEXTJOIN(", ", TRUE, IF(H602:K602=MAX(H602:K602), $H$1:$K$1, ""))</f>
        <v>A_Symptom</v>
      </c>
    </row>
    <row r="603" spans="1:13">
      <c r="A603" s="1">
        <v>3117</v>
      </c>
      <c r="B603" s="1" t="s">
        <v>1211</v>
      </c>
      <c r="C603" s="4">
        <v>0</v>
      </c>
      <c r="D603" s="4">
        <v>0</v>
      </c>
      <c r="E603" s="4">
        <v>0</v>
      </c>
      <c r="F603" s="4">
        <v>100</v>
      </c>
      <c r="G603" s="4" t="s">
        <v>1212</v>
      </c>
      <c r="H603" s="4">
        <v>33.3333333333333</v>
      </c>
      <c r="I603" s="4">
        <v>33.3333333333333</v>
      </c>
      <c r="J603" s="4">
        <v>0</v>
      </c>
      <c r="K603" s="4">
        <v>33.3333333333333</v>
      </c>
      <c r="L603" s="2" t="str" cm="1">
        <f t="array" ref="L603">_xlfn.TEXTJOIN(", ", TRUE, IF(C603:F603=MAX(C603:F603), $C$1:$F$1, ""))</f>
        <v>Q_Symptom</v>
      </c>
      <c r="M603" s="2" t="str" cm="1">
        <f t="array" ref="M603">_xlfn.TEXTJOIN(", ", TRUE, IF(H603:K603=MAX(H603:K603), $H$1:$K$1, ""))</f>
        <v>A_Disease, A_Medical_Test, A_Symptom</v>
      </c>
    </row>
    <row r="604" spans="1:13">
      <c r="A604" s="1">
        <v>3908</v>
      </c>
      <c r="B604" s="1" t="s">
        <v>1213</v>
      </c>
      <c r="C604" s="4">
        <v>0</v>
      </c>
      <c r="D604" s="4">
        <v>0</v>
      </c>
      <c r="E604" s="4">
        <v>0</v>
      </c>
      <c r="F604" s="4">
        <v>100</v>
      </c>
      <c r="G604" s="4" t="s">
        <v>1214</v>
      </c>
      <c r="H604" s="4">
        <v>33.3333333333333</v>
      </c>
      <c r="I604" s="4">
        <v>0</v>
      </c>
      <c r="J604" s="4">
        <v>0</v>
      </c>
      <c r="K604" s="4">
        <v>66.6666666666666</v>
      </c>
      <c r="L604" s="2" t="str" cm="1">
        <f t="array" ref="L604">_xlfn.TEXTJOIN(", ", TRUE, IF(C604:F604=MAX(C604:F604), $C$1:$F$1, ""))</f>
        <v>Q_Symptom</v>
      </c>
      <c r="M604" s="2" t="str" cm="1">
        <f t="array" ref="M604">_xlfn.TEXTJOIN(", ", TRUE, IF(H604:K604=MAX(H604:K604), $H$1:$K$1, ""))</f>
        <v>A_Symptom</v>
      </c>
    </row>
    <row r="605" spans="1:13">
      <c r="A605" s="1">
        <v>49</v>
      </c>
      <c r="B605" s="1" t="s">
        <v>1215</v>
      </c>
      <c r="C605" s="4">
        <v>25</v>
      </c>
      <c r="D605" s="4">
        <v>0</v>
      </c>
      <c r="E605" s="4">
        <v>0</v>
      </c>
      <c r="F605" s="4">
        <v>75</v>
      </c>
      <c r="G605" s="4" t="s">
        <v>1216</v>
      </c>
      <c r="H605" s="4">
        <v>0</v>
      </c>
      <c r="I605" s="4">
        <v>100</v>
      </c>
      <c r="J605" s="4">
        <v>0</v>
      </c>
      <c r="K605" s="4">
        <v>0</v>
      </c>
      <c r="L605" s="2" t="str" cm="1">
        <f t="array" ref="L605">_xlfn.TEXTJOIN(", ", TRUE, IF(C605:F605=MAX(C605:F605), $C$1:$F$1, ""))</f>
        <v>Q_Symptom</v>
      </c>
      <c r="M605" s="2" t="str" cm="1">
        <f t="array" ref="M605">_xlfn.TEXTJOIN(", ", TRUE, IF(H605:K605=MAX(H605:K605), $H$1:$K$1, ""))</f>
        <v>A_Medical_Test</v>
      </c>
    </row>
    <row r="606" spans="1:13">
      <c r="A606" s="1">
        <v>2882</v>
      </c>
      <c r="B606" s="1" t="s">
        <v>1217</v>
      </c>
      <c r="C606" s="4">
        <v>0</v>
      </c>
      <c r="D606" s="4">
        <v>0</v>
      </c>
      <c r="E606" s="4">
        <v>0</v>
      </c>
      <c r="F606" s="4">
        <v>100</v>
      </c>
      <c r="G606" s="4" t="s">
        <v>1218</v>
      </c>
      <c r="H606" s="4">
        <v>0</v>
      </c>
      <c r="I606" s="4">
        <v>33.3333333333333</v>
      </c>
      <c r="J606" s="4">
        <v>0</v>
      </c>
      <c r="K606" s="4">
        <v>66.6666666666666</v>
      </c>
      <c r="L606" s="2" t="str" cm="1">
        <f t="array" ref="L606">_xlfn.TEXTJOIN(", ", TRUE, IF(C606:F606=MAX(C606:F606), $C$1:$F$1, ""))</f>
        <v>Q_Symptom</v>
      </c>
      <c r="M606" s="2" t="str" cm="1">
        <f t="array" ref="M606">_xlfn.TEXTJOIN(", ", TRUE, IF(H606:K606=MAX(H606:K606), $H$1:$K$1, ""))</f>
        <v>A_Symptom</v>
      </c>
    </row>
    <row r="607" spans="1:13">
      <c r="A607" s="1">
        <v>2447</v>
      </c>
      <c r="B607" s="1" t="s">
        <v>1219</v>
      </c>
      <c r="C607" s="4">
        <v>0</v>
      </c>
      <c r="D607" s="4">
        <v>0</v>
      </c>
      <c r="E607" s="4">
        <v>0</v>
      </c>
      <c r="F607" s="4">
        <v>100</v>
      </c>
      <c r="G607" s="4" t="s">
        <v>1220</v>
      </c>
      <c r="H607" s="4">
        <v>100</v>
      </c>
      <c r="I607" s="4">
        <v>0</v>
      </c>
      <c r="J607" s="4">
        <v>0</v>
      </c>
      <c r="K607" s="4">
        <v>0</v>
      </c>
      <c r="L607" s="2" t="str" cm="1">
        <f t="array" ref="L607">_xlfn.TEXTJOIN(", ", TRUE, IF(C607:F607=MAX(C607:F607), $C$1:$F$1, ""))</f>
        <v>Q_Symptom</v>
      </c>
      <c r="M607" s="2" t="str" cm="1">
        <f t="array" ref="M607">_xlfn.TEXTJOIN(", ", TRUE, IF(H607:K607=MAX(H607:K607), $H$1:$K$1, ""))</f>
        <v>A_Disease</v>
      </c>
    </row>
    <row r="608" spans="1:13">
      <c r="A608" s="1">
        <v>3195</v>
      </c>
      <c r="B608" s="1" t="s">
        <v>1221</v>
      </c>
      <c r="C608" s="4">
        <v>0</v>
      </c>
      <c r="D608" s="4">
        <v>0</v>
      </c>
      <c r="E608" s="4">
        <v>0</v>
      </c>
      <c r="F608" s="4">
        <v>100</v>
      </c>
      <c r="G608" s="4" t="s">
        <v>1222</v>
      </c>
      <c r="H608" s="4">
        <v>100</v>
      </c>
      <c r="I608" s="4">
        <v>0</v>
      </c>
      <c r="J608" s="4">
        <v>0</v>
      </c>
      <c r="K608" s="4">
        <v>0</v>
      </c>
      <c r="L608" s="2" t="str" cm="1">
        <f t="array" ref="L608">_xlfn.TEXTJOIN(", ", TRUE, IF(C608:F608=MAX(C608:F608), $C$1:$F$1, ""))</f>
        <v>Q_Symptom</v>
      </c>
      <c r="M608" s="2" t="str" cm="1">
        <f t="array" ref="M608">_xlfn.TEXTJOIN(", ", TRUE, IF(H608:K608=MAX(H608:K608), $H$1:$K$1, ""))</f>
        <v>A_Disease</v>
      </c>
    </row>
    <row r="609" spans="1:13">
      <c r="A609" s="1">
        <v>3433</v>
      </c>
      <c r="B609" s="1" t="s">
        <v>1223</v>
      </c>
      <c r="C609" s="4">
        <v>0</v>
      </c>
      <c r="D609" s="4">
        <v>0</v>
      </c>
      <c r="E609" s="4">
        <v>0</v>
      </c>
      <c r="F609" s="4">
        <v>100</v>
      </c>
      <c r="G609" s="4" t="s">
        <v>1224</v>
      </c>
      <c r="H609" s="4">
        <v>50</v>
      </c>
      <c r="I609" s="4">
        <v>0</v>
      </c>
      <c r="J609" s="4">
        <v>0</v>
      </c>
      <c r="K609" s="4">
        <v>50</v>
      </c>
      <c r="L609" s="2" t="str" cm="1">
        <f t="array" ref="L609">_xlfn.TEXTJOIN(", ", TRUE, IF(C609:F609=MAX(C609:F609), $C$1:$F$1, ""))</f>
        <v>Q_Symptom</v>
      </c>
      <c r="M609" s="2" t="str" cm="1">
        <f t="array" ref="M609">_xlfn.TEXTJOIN(", ", TRUE, IF(H609:K609=MAX(H609:K609), $H$1:$K$1, ""))</f>
        <v>A_Disease, A_Symptom</v>
      </c>
    </row>
    <row r="610" spans="1:13">
      <c r="A610" s="1">
        <v>4410</v>
      </c>
      <c r="B610" s="1" t="s">
        <v>1225</v>
      </c>
      <c r="C610" s="4">
        <v>0</v>
      </c>
      <c r="D610" s="4">
        <v>0</v>
      </c>
      <c r="E610" s="4">
        <v>0</v>
      </c>
      <c r="F610" s="4">
        <v>100</v>
      </c>
      <c r="G610" s="4" t="s">
        <v>1226</v>
      </c>
      <c r="H610" s="4">
        <v>0</v>
      </c>
      <c r="I610" s="4">
        <v>12.5</v>
      </c>
      <c r="J610" s="4">
        <v>0</v>
      </c>
      <c r="K610" s="4">
        <v>87.5</v>
      </c>
      <c r="L610" s="2" t="str" cm="1">
        <f t="array" ref="L610">_xlfn.TEXTJOIN(", ", TRUE, IF(C610:F610=MAX(C610:F610), $C$1:$F$1, ""))</f>
        <v>Q_Symptom</v>
      </c>
      <c r="M610" s="2" t="str" cm="1">
        <f t="array" ref="M610">_xlfn.TEXTJOIN(", ", TRUE, IF(H610:K610=MAX(H610:K610), $H$1:$K$1, ""))</f>
        <v>A_Symptom</v>
      </c>
    </row>
    <row r="611" spans="1:13">
      <c r="A611" s="1">
        <v>4474</v>
      </c>
      <c r="B611" s="1" t="s">
        <v>1227</v>
      </c>
      <c r="C611" s="4">
        <v>0</v>
      </c>
      <c r="D611" s="4">
        <v>0</v>
      </c>
      <c r="E611" s="4">
        <v>0</v>
      </c>
      <c r="F611" s="4">
        <v>100</v>
      </c>
      <c r="G611" s="4" t="s">
        <v>1228</v>
      </c>
      <c r="H611" s="4">
        <v>0</v>
      </c>
      <c r="I611" s="4">
        <v>80</v>
      </c>
      <c r="J611" s="4">
        <v>0</v>
      </c>
      <c r="K611" s="4">
        <v>20</v>
      </c>
      <c r="L611" s="2" t="str" cm="1">
        <f t="array" ref="L611">_xlfn.TEXTJOIN(", ", TRUE, IF(C611:F611=MAX(C611:F611), $C$1:$F$1, ""))</f>
        <v>Q_Symptom</v>
      </c>
      <c r="M611" s="2" t="str" cm="1">
        <f t="array" ref="M611">_xlfn.TEXTJOIN(", ", TRUE, IF(H611:K611=MAX(H611:K611), $H$1:$K$1, ""))</f>
        <v>A_Medical_Test</v>
      </c>
    </row>
    <row r="612" spans="1:13">
      <c r="A612" s="1">
        <v>4942</v>
      </c>
      <c r="B612" s="1" t="s">
        <v>1229</v>
      </c>
      <c r="C612" s="4">
        <v>0</v>
      </c>
      <c r="D612" s="4">
        <v>0</v>
      </c>
      <c r="E612" s="4">
        <v>0</v>
      </c>
      <c r="F612" s="4">
        <v>100</v>
      </c>
      <c r="G612" s="4" t="s">
        <v>1230</v>
      </c>
      <c r="H612" s="4">
        <v>25</v>
      </c>
      <c r="I612" s="4">
        <v>25</v>
      </c>
      <c r="J612" s="4">
        <v>0</v>
      </c>
      <c r="K612" s="4">
        <v>50</v>
      </c>
      <c r="L612" s="2" t="str" cm="1">
        <f t="array" ref="L612">_xlfn.TEXTJOIN(", ", TRUE, IF(C612:F612=MAX(C612:F612), $C$1:$F$1, ""))</f>
        <v>Q_Symptom</v>
      </c>
      <c r="M612" s="2" t="str" cm="1">
        <f t="array" ref="M612">_xlfn.TEXTJOIN(", ", TRUE, IF(H612:K612=MAX(H612:K612), $H$1:$K$1, ""))</f>
        <v>A_Symptom</v>
      </c>
    </row>
    <row r="613" spans="1:13">
      <c r="A613" s="1">
        <v>1807</v>
      </c>
      <c r="B613" s="1" t="s">
        <v>1231</v>
      </c>
      <c r="C613" s="4">
        <v>50</v>
      </c>
      <c r="D613" s="4">
        <v>0</v>
      </c>
      <c r="E613" s="4">
        <v>0</v>
      </c>
      <c r="F613" s="4">
        <v>50</v>
      </c>
      <c r="G613" s="4" t="s">
        <v>1232</v>
      </c>
      <c r="H613" s="4">
        <v>28.571428571428498</v>
      </c>
      <c r="I613" s="4">
        <v>0</v>
      </c>
      <c r="J613" s="4">
        <v>0</v>
      </c>
      <c r="K613" s="4">
        <v>71.428571428571402</v>
      </c>
      <c r="L613" s="2" t="str" cm="1">
        <f t="array" ref="L613">_xlfn.TEXTJOIN(", ", TRUE, IF(C613:F613=MAX(C613:F613), $C$1:$F$1, ""))</f>
        <v>Q_Disease, Q_Symptom</v>
      </c>
      <c r="M613" s="2" t="str" cm="1">
        <f t="array" ref="M613">_xlfn.TEXTJOIN(", ", TRUE, IF(H613:K613=MAX(H613:K613), $H$1:$K$1, ""))</f>
        <v>A_Symptom</v>
      </c>
    </row>
    <row r="614" spans="1:13">
      <c r="A614" s="1">
        <v>4000</v>
      </c>
      <c r="B614" s="1" t="s">
        <v>1233</v>
      </c>
      <c r="C614" s="4">
        <v>0</v>
      </c>
      <c r="D614" s="4">
        <v>0</v>
      </c>
      <c r="E614" s="4">
        <v>0</v>
      </c>
      <c r="F614" s="4">
        <v>100</v>
      </c>
      <c r="G614" s="4" t="s">
        <v>1234</v>
      </c>
      <c r="H614" s="4">
        <v>0</v>
      </c>
      <c r="I614" s="4">
        <v>0</v>
      </c>
      <c r="J614" s="4">
        <v>0</v>
      </c>
      <c r="K614" s="4">
        <v>100</v>
      </c>
      <c r="L614" s="2" t="str" cm="1">
        <f t="array" ref="L614">_xlfn.TEXTJOIN(", ", TRUE, IF(C614:F614=MAX(C614:F614), $C$1:$F$1, ""))</f>
        <v>Q_Symptom</v>
      </c>
      <c r="M614" s="2" t="str" cm="1">
        <f t="array" ref="M614">_xlfn.TEXTJOIN(", ", TRUE, IF(H614:K614=MAX(H614:K614), $H$1:$K$1, ""))</f>
        <v>A_Symptom</v>
      </c>
    </row>
    <row r="615" spans="1:13">
      <c r="A615" s="1">
        <v>1798</v>
      </c>
      <c r="B615" s="1" t="s">
        <v>1235</v>
      </c>
      <c r="C615" s="4">
        <v>0</v>
      </c>
      <c r="D615" s="4">
        <v>0</v>
      </c>
      <c r="E615" s="4">
        <v>0</v>
      </c>
      <c r="F615" s="4">
        <v>100</v>
      </c>
      <c r="G615" s="4" t="s">
        <v>1236</v>
      </c>
      <c r="H615" s="4">
        <v>100</v>
      </c>
      <c r="I615" s="4">
        <v>0</v>
      </c>
      <c r="J615" s="4">
        <v>0</v>
      </c>
      <c r="K615" s="4">
        <v>0</v>
      </c>
      <c r="L615" s="2" t="str" cm="1">
        <f t="array" ref="L615">_xlfn.TEXTJOIN(", ", TRUE, IF(C615:F615=MAX(C615:F615), $C$1:$F$1, ""))</f>
        <v>Q_Symptom</v>
      </c>
      <c r="M615" s="2" t="str" cm="1">
        <f t="array" ref="M615">_xlfn.TEXTJOIN(", ", TRUE, IF(H615:K615=MAX(H615:K615), $H$1:$K$1, ""))</f>
        <v>A_Disease</v>
      </c>
    </row>
    <row r="616" spans="1:13">
      <c r="A616" s="1">
        <v>2236</v>
      </c>
      <c r="B616" s="1" t="s">
        <v>1237</v>
      </c>
      <c r="C616" s="4">
        <v>0</v>
      </c>
      <c r="D616" s="4">
        <v>0</v>
      </c>
      <c r="E616" s="4">
        <v>0</v>
      </c>
      <c r="F616" s="4">
        <v>100</v>
      </c>
      <c r="G616" s="4" t="s">
        <v>1238</v>
      </c>
      <c r="H616" s="4">
        <v>66.6666666666666</v>
      </c>
      <c r="I616" s="4">
        <v>33.3333333333333</v>
      </c>
      <c r="J616" s="4">
        <v>0</v>
      </c>
      <c r="K616" s="4">
        <v>0</v>
      </c>
      <c r="L616" s="2" t="str" cm="1">
        <f t="array" ref="L616">_xlfn.TEXTJOIN(", ", TRUE, IF(C616:F616=MAX(C616:F616), $C$1:$F$1, ""))</f>
        <v>Q_Symptom</v>
      </c>
      <c r="M616" s="2" t="str" cm="1">
        <f t="array" ref="M616">_xlfn.TEXTJOIN(", ", TRUE, IF(H616:K616=MAX(H616:K616), $H$1:$K$1, ""))</f>
        <v>A_Disease</v>
      </c>
    </row>
    <row r="617" spans="1:13">
      <c r="A617" s="1">
        <v>3571</v>
      </c>
      <c r="B617" s="1" t="s">
        <v>1239</v>
      </c>
      <c r="C617" s="4">
        <v>0</v>
      </c>
      <c r="D617" s="4">
        <v>0</v>
      </c>
      <c r="E617" s="4">
        <v>0</v>
      </c>
      <c r="F617" s="4">
        <v>100</v>
      </c>
      <c r="G617" s="4" t="s">
        <v>1240</v>
      </c>
      <c r="H617" s="4">
        <v>0</v>
      </c>
      <c r="I617" s="4">
        <v>0</v>
      </c>
      <c r="J617" s="4">
        <v>33.3333333333333</v>
      </c>
      <c r="K617" s="4">
        <v>66.6666666666666</v>
      </c>
      <c r="L617" s="2" t="str" cm="1">
        <f t="array" ref="L617">_xlfn.TEXTJOIN(", ", TRUE, IF(C617:F617=MAX(C617:F617), $C$1:$F$1, ""))</f>
        <v>Q_Symptom</v>
      </c>
      <c r="M617" s="2" t="str" cm="1">
        <f t="array" ref="M617">_xlfn.TEXTJOIN(", ", TRUE, IF(H617:K617=MAX(H617:K617), $H$1:$K$1, ""))</f>
        <v>A_Symptom</v>
      </c>
    </row>
    <row r="618" spans="1:13">
      <c r="A618" s="1">
        <v>238</v>
      </c>
      <c r="B618" s="1" t="s">
        <v>1241</v>
      </c>
      <c r="C618" s="4">
        <v>0</v>
      </c>
      <c r="D618" s="4">
        <v>0</v>
      </c>
      <c r="E618" s="4">
        <v>50</v>
      </c>
      <c r="F618" s="4">
        <v>50</v>
      </c>
      <c r="G618" s="4" t="s">
        <v>1242</v>
      </c>
      <c r="H618" s="4">
        <v>0</v>
      </c>
      <c r="I618" s="4">
        <v>80</v>
      </c>
      <c r="J618" s="4">
        <v>0</v>
      </c>
      <c r="K618" s="4">
        <v>20</v>
      </c>
      <c r="L618" s="2" t="str" cm="1">
        <f t="array" ref="L618">_xlfn.TEXTJOIN(", ", TRUE, IF(C618:F618=MAX(C618:F618), $C$1:$F$1, ""))</f>
        <v>Q_Medication, Q_Symptom</v>
      </c>
      <c r="M618" s="2" t="str" cm="1">
        <f t="array" ref="M618">_xlfn.TEXTJOIN(", ", TRUE, IF(H618:K618=MAX(H618:K618), $H$1:$K$1, ""))</f>
        <v>A_Medical_Test</v>
      </c>
    </row>
    <row r="619" spans="1:13">
      <c r="A619" s="1">
        <v>3186</v>
      </c>
      <c r="B619" s="1" t="s">
        <v>1243</v>
      </c>
      <c r="C619" s="4">
        <v>0</v>
      </c>
      <c r="D619" s="4">
        <v>0</v>
      </c>
      <c r="E619" s="4">
        <v>0</v>
      </c>
      <c r="F619" s="4">
        <v>100</v>
      </c>
      <c r="G619" s="4" t="s">
        <v>1244</v>
      </c>
      <c r="H619" s="4">
        <v>0</v>
      </c>
      <c r="I619" s="4">
        <v>0</v>
      </c>
      <c r="J619" s="4">
        <v>0</v>
      </c>
      <c r="K619" s="4">
        <v>100</v>
      </c>
      <c r="L619" s="2" t="str" cm="1">
        <f t="array" ref="L619">_xlfn.TEXTJOIN(", ", TRUE, IF(C619:F619=MAX(C619:F619), $C$1:$F$1, ""))</f>
        <v>Q_Symptom</v>
      </c>
      <c r="M619" s="2" t="str" cm="1">
        <f t="array" ref="M619">_xlfn.TEXTJOIN(", ", TRUE, IF(H619:K619=MAX(H619:K619), $H$1:$K$1, ""))</f>
        <v>A_Symptom</v>
      </c>
    </row>
    <row r="620" spans="1:13">
      <c r="A620" s="1">
        <v>2754</v>
      </c>
      <c r="B620" s="1" t="s">
        <v>1245</v>
      </c>
      <c r="C620" s="4">
        <v>0</v>
      </c>
      <c r="D620" s="4">
        <v>0</v>
      </c>
      <c r="E620" s="4">
        <v>0</v>
      </c>
      <c r="F620" s="4">
        <v>100</v>
      </c>
      <c r="G620" s="4" t="s">
        <v>1246</v>
      </c>
      <c r="H620" s="4">
        <v>20</v>
      </c>
      <c r="I620" s="4">
        <v>0</v>
      </c>
      <c r="J620" s="4">
        <v>0</v>
      </c>
      <c r="K620" s="4">
        <v>80</v>
      </c>
      <c r="L620" s="2" t="str" cm="1">
        <f t="array" ref="L620">_xlfn.TEXTJOIN(", ", TRUE, IF(C620:F620=MAX(C620:F620), $C$1:$F$1, ""))</f>
        <v>Q_Symptom</v>
      </c>
      <c r="M620" s="2" t="str" cm="1">
        <f t="array" ref="M620">_xlfn.TEXTJOIN(", ", TRUE, IF(H620:K620=MAX(H620:K620), $H$1:$K$1, ""))</f>
        <v>A_Symptom</v>
      </c>
    </row>
    <row r="621" spans="1:13">
      <c r="A621" s="1">
        <v>3313</v>
      </c>
      <c r="B621" s="1" t="s">
        <v>1247</v>
      </c>
      <c r="C621" s="4">
        <v>0</v>
      </c>
      <c r="D621" s="4">
        <v>33.3333333333333</v>
      </c>
      <c r="E621" s="4">
        <v>0</v>
      </c>
      <c r="F621" s="4">
        <v>66.6666666666666</v>
      </c>
      <c r="G621" s="4" t="s">
        <v>1248</v>
      </c>
      <c r="H621" s="4">
        <v>40</v>
      </c>
      <c r="I621" s="4">
        <v>0</v>
      </c>
      <c r="J621" s="4">
        <v>0</v>
      </c>
      <c r="K621" s="4">
        <v>60</v>
      </c>
      <c r="L621" s="2" t="str" cm="1">
        <f t="array" ref="L621">_xlfn.TEXTJOIN(", ", TRUE, IF(C621:F621=MAX(C621:F621), $C$1:$F$1, ""))</f>
        <v>Q_Symptom</v>
      </c>
      <c r="M621" s="2" t="str" cm="1">
        <f t="array" ref="M621">_xlfn.TEXTJOIN(", ", TRUE, IF(H621:K621=MAX(H621:K621), $H$1:$K$1, ""))</f>
        <v>A_Symptom</v>
      </c>
    </row>
    <row r="622" spans="1:13">
      <c r="A622" s="1">
        <v>3829</v>
      </c>
      <c r="B622" s="1" t="s">
        <v>1249</v>
      </c>
      <c r="C622" s="4">
        <v>0</v>
      </c>
      <c r="D622" s="4">
        <v>0</v>
      </c>
      <c r="E622" s="4">
        <v>0</v>
      </c>
      <c r="F622" s="4">
        <v>100</v>
      </c>
      <c r="G622" s="4" t="s">
        <v>1250</v>
      </c>
      <c r="H622" s="4">
        <v>66.6666666666666</v>
      </c>
      <c r="I622" s="4">
        <v>0</v>
      </c>
      <c r="J622" s="4">
        <v>0</v>
      </c>
      <c r="K622" s="4">
        <v>33.3333333333333</v>
      </c>
      <c r="L622" s="2" t="str" cm="1">
        <f t="array" ref="L622">_xlfn.TEXTJOIN(", ", TRUE, IF(C622:F622=MAX(C622:F622), $C$1:$F$1, ""))</f>
        <v>Q_Symptom</v>
      </c>
      <c r="M622" s="2" t="str" cm="1">
        <f t="array" ref="M622">_xlfn.TEXTJOIN(", ", TRUE, IF(H622:K622=MAX(H622:K622), $H$1:$K$1, ""))</f>
        <v>A_Disease</v>
      </c>
    </row>
    <row r="623" spans="1:13">
      <c r="A623" s="1">
        <v>1046</v>
      </c>
      <c r="B623" s="1" t="s">
        <v>1251</v>
      </c>
      <c r="C623" s="4">
        <v>0</v>
      </c>
      <c r="D623" s="4">
        <v>0</v>
      </c>
      <c r="E623" s="4">
        <v>0</v>
      </c>
      <c r="F623" s="4">
        <v>100</v>
      </c>
      <c r="G623" s="4" t="s">
        <v>1252</v>
      </c>
      <c r="H623" s="4">
        <v>0</v>
      </c>
      <c r="I623" s="4">
        <v>0</v>
      </c>
      <c r="J623" s="4">
        <v>50</v>
      </c>
      <c r="K623" s="4">
        <v>50</v>
      </c>
      <c r="L623" s="2" t="str" cm="1">
        <f t="array" ref="L623">_xlfn.TEXTJOIN(", ", TRUE, IF(C623:F623=MAX(C623:F623), $C$1:$F$1, ""))</f>
        <v>Q_Symptom</v>
      </c>
      <c r="M623" s="2" t="str" cm="1">
        <f t="array" ref="M623">_xlfn.TEXTJOIN(", ", TRUE, IF(H623:K623=MAX(H623:K623), $H$1:$K$1, ""))</f>
        <v>A_Medication, A_Symptom</v>
      </c>
    </row>
    <row r="624" spans="1:13">
      <c r="A624" s="1">
        <v>5098</v>
      </c>
      <c r="B624" s="1" t="s">
        <v>1253</v>
      </c>
      <c r="C624" s="4">
        <v>0</v>
      </c>
      <c r="D624" s="4">
        <v>0</v>
      </c>
      <c r="E624" s="4">
        <v>0</v>
      </c>
      <c r="F624" s="4">
        <v>100</v>
      </c>
      <c r="G624" s="4" t="s">
        <v>1254</v>
      </c>
      <c r="H624" s="4">
        <v>100</v>
      </c>
      <c r="I624" s="4">
        <v>0</v>
      </c>
      <c r="J624" s="4">
        <v>0</v>
      </c>
      <c r="K624" s="4">
        <v>0</v>
      </c>
      <c r="L624" s="2" t="str" cm="1">
        <f t="array" ref="L624">_xlfn.TEXTJOIN(", ", TRUE, IF(C624:F624=MAX(C624:F624), $C$1:$F$1, ""))</f>
        <v>Q_Symptom</v>
      </c>
      <c r="M624" s="2" t="str" cm="1">
        <f t="array" ref="M624">_xlfn.TEXTJOIN(", ", TRUE, IF(H624:K624=MAX(H624:K624), $H$1:$K$1, ""))</f>
        <v>A_Disease</v>
      </c>
    </row>
    <row r="625" spans="1:13">
      <c r="A625" s="1">
        <v>221</v>
      </c>
      <c r="B625" s="1" t="s">
        <v>1255</v>
      </c>
      <c r="C625" s="4">
        <v>16.6666666666666</v>
      </c>
      <c r="D625" s="4">
        <v>0</v>
      </c>
      <c r="E625" s="4">
        <v>0</v>
      </c>
      <c r="F625" s="4">
        <v>83.3333333333333</v>
      </c>
      <c r="G625" s="4" t="s">
        <v>1256</v>
      </c>
      <c r="H625" s="4">
        <v>25</v>
      </c>
      <c r="I625" s="4">
        <v>75</v>
      </c>
      <c r="J625" s="4">
        <v>0</v>
      </c>
      <c r="K625" s="4">
        <v>0</v>
      </c>
      <c r="L625" s="2" t="str" cm="1">
        <f t="array" ref="L625">_xlfn.TEXTJOIN(", ", TRUE, IF(C625:F625=MAX(C625:F625), $C$1:$F$1, ""))</f>
        <v>Q_Symptom</v>
      </c>
      <c r="M625" s="2" t="str" cm="1">
        <f t="array" ref="M625">_xlfn.TEXTJOIN(", ", TRUE, IF(H625:K625=MAX(H625:K625), $H$1:$K$1, ""))</f>
        <v>A_Medical_Test</v>
      </c>
    </row>
    <row r="626" spans="1:13">
      <c r="A626" s="1">
        <v>3228</v>
      </c>
      <c r="B626" s="1" t="s">
        <v>1257</v>
      </c>
      <c r="C626" s="4">
        <v>0</v>
      </c>
      <c r="D626" s="4">
        <v>0</v>
      </c>
      <c r="E626" s="4">
        <v>0</v>
      </c>
      <c r="F626" s="4">
        <v>100</v>
      </c>
      <c r="G626" s="4" t="s">
        <v>1258</v>
      </c>
      <c r="H626" s="4">
        <v>33.3333333333333</v>
      </c>
      <c r="I626" s="4">
        <v>66.6666666666666</v>
      </c>
      <c r="J626" s="4">
        <v>0</v>
      </c>
      <c r="K626" s="4">
        <v>0</v>
      </c>
      <c r="L626" s="2" t="str" cm="1">
        <f t="array" ref="L626">_xlfn.TEXTJOIN(", ", TRUE, IF(C626:F626=MAX(C626:F626), $C$1:$F$1, ""))</f>
        <v>Q_Symptom</v>
      </c>
      <c r="M626" s="2" t="str" cm="1">
        <f t="array" ref="M626">_xlfn.TEXTJOIN(", ", TRUE, IF(H626:K626=MAX(H626:K626), $H$1:$K$1, ""))</f>
        <v>A_Medical_Test</v>
      </c>
    </row>
    <row r="627" spans="1:13">
      <c r="A627" s="1">
        <v>4849</v>
      </c>
      <c r="B627" s="1" t="s">
        <v>1259</v>
      </c>
      <c r="C627" s="4">
        <v>0</v>
      </c>
      <c r="D627" s="4">
        <v>0</v>
      </c>
      <c r="E627" s="4">
        <v>0</v>
      </c>
      <c r="F627" s="4">
        <v>100</v>
      </c>
      <c r="G627" s="4" t="s">
        <v>1260</v>
      </c>
      <c r="H627" s="4">
        <v>0</v>
      </c>
      <c r="I627" s="4">
        <v>0</v>
      </c>
      <c r="J627" s="4">
        <v>0</v>
      </c>
      <c r="K627" s="4">
        <v>100</v>
      </c>
      <c r="L627" s="2" t="str" cm="1">
        <f t="array" ref="L627">_xlfn.TEXTJOIN(", ", TRUE, IF(C627:F627=MAX(C627:F627), $C$1:$F$1, ""))</f>
        <v>Q_Symptom</v>
      </c>
      <c r="M627" s="2" t="str" cm="1">
        <f t="array" ref="M627">_xlfn.TEXTJOIN(", ", TRUE, IF(H627:K627=MAX(H627:K627), $H$1:$K$1, ""))</f>
        <v>A_Symptom</v>
      </c>
    </row>
    <row r="628" spans="1:13">
      <c r="A628" s="1">
        <v>4624</v>
      </c>
      <c r="B628" s="1" t="s">
        <v>1261</v>
      </c>
      <c r="C628" s="4">
        <v>0</v>
      </c>
      <c r="D628" s="4">
        <v>0</v>
      </c>
      <c r="E628" s="4">
        <v>0</v>
      </c>
      <c r="F628" s="4">
        <v>100</v>
      </c>
      <c r="G628" s="4" t="s">
        <v>1262</v>
      </c>
      <c r="H628" s="4">
        <v>0</v>
      </c>
      <c r="I628" s="4">
        <v>0</v>
      </c>
      <c r="J628" s="4">
        <v>0</v>
      </c>
      <c r="K628" s="4">
        <v>100</v>
      </c>
      <c r="L628" s="2" t="str" cm="1">
        <f t="array" ref="L628">_xlfn.TEXTJOIN(", ", TRUE, IF(C628:F628=MAX(C628:F628), $C$1:$F$1, ""))</f>
        <v>Q_Symptom</v>
      </c>
      <c r="M628" s="2" t="str" cm="1">
        <f t="array" ref="M628">_xlfn.TEXTJOIN(", ", TRUE, IF(H628:K628=MAX(H628:K628), $H$1:$K$1, ""))</f>
        <v>A_Symptom</v>
      </c>
    </row>
    <row r="629" spans="1:13">
      <c r="A629" s="1">
        <v>5432</v>
      </c>
      <c r="B629" s="1" t="s">
        <v>1263</v>
      </c>
      <c r="C629" s="4">
        <v>0</v>
      </c>
      <c r="D629" s="4">
        <v>0</v>
      </c>
      <c r="E629" s="4">
        <v>0</v>
      </c>
      <c r="F629" s="4">
        <v>100</v>
      </c>
      <c r="G629" s="4" t="s">
        <v>1264</v>
      </c>
      <c r="H629" s="4">
        <v>25</v>
      </c>
      <c r="I629" s="4">
        <v>25</v>
      </c>
      <c r="J629" s="4">
        <v>0</v>
      </c>
      <c r="K629" s="4">
        <v>50</v>
      </c>
      <c r="L629" s="2" t="str" cm="1">
        <f t="array" ref="L629">_xlfn.TEXTJOIN(", ", TRUE, IF(C629:F629=MAX(C629:F629), $C$1:$F$1, ""))</f>
        <v>Q_Symptom</v>
      </c>
      <c r="M629" s="2" t="str" cm="1">
        <f t="array" ref="M629">_xlfn.TEXTJOIN(", ", TRUE, IF(H629:K629=MAX(H629:K629), $H$1:$K$1, ""))</f>
        <v>A_Symptom</v>
      </c>
    </row>
    <row r="630" spans="1:13">
      <c r="A630" s="1">
        <v>223</v>
      </c>
      <c r="B630" s="1" t="s">
        <v>1265</v>
      </c>
      <c r="C630" s="4">
        <v>0</v>
      </c>
      <c r="D630" s="4">
        <v>0</v>
      </c>
      <c r="E630" s="4">
        <v>0</v>
      </c>
      <c r="F630" s="4">
        <v>100</v>
      </c>
      <c r="G630" s="4" t="s">
        <v>1266</v>
      </c>
      <c r="H630" s="4">
        <v>14.285714285714199</v>
      </c>
      <c r="I630" s="4">
        <v>85.714285714285694</v>
      </c>
      <c r="J630" s="4">
        <v>0</v>
      </c>
      <c r="K630" s="4">
        <v>0</v>
      </c>
      <c r="L630" s="2" t="str" cm="1">
        <f t="array" ref="L630">_xlfn.TEXTJOIN(", ", TRUE, IF(C630:F630=MAX(C630:F630), $C$1:$F$1, ""))</f>
        <v>Q_Symptom</v>
      </c>
      <c r="M630" s="2" t="str" cm="1">
        <f t="array" ref="M630">_xlfn.TEXTJOIN(", ", TRUE, IF(H630:K630=MAX(H630:K630), $H$1:$K$1, ""))</f>
        <v>A_Medical_Test</v>
      </c>
    </row>
    <row r="631" spans="1:13">
      <c r="A631" s="1">
        <v>688</v>
      </c>
      <c r="B631" s="1" t="s">
        <v>1267</v>
      </c>
      <c r="C631" s="4">
        <v>0</v>
      </c>
      <c r="D631" s="4">
        <v>0</v>
      </c>
      <c r="E631" s="4">
        <v>0</v>
      </c>
      <c r="F631" s="4">
        <v>100</v>
      </c>
      <c r="G631" s="4" t="s">
        <v>1268</v>
      </c>
      <c r="H631" s="4">
        <v>0</v>
      </c>
      <c r="I631" s="4">
        <v>80</v>
      </c>
      <c r="J631" s="4">
        <v>10</v>
      </c>
      <c r="K631" s="4">
        <v>10</v>
      </c>
      <c r="L631" s="2" t="str" cm="1">
        <f t="array" ref="L631">_xlfn.TEXTJOIN(", ", TRUE, IF(C631:F631=MAX(C631:F631), $C$1:$F$1, ""))</f>
        <v>Q_Symptom</v>
      </c>
      <c r="M631" s="2" t="str" cm="1">
        <f t="array" ref="M631">_xlfn.TEXTJOIN(", ", TRUE, IF(H631:K631=MAX(H631:K631), $H$1:$K$1, ""))</f>
        <v>A_Medical_Test</v>
      </c>
    </row>
    <row r="632" spans="1:13">
      <c r="A632" s="1">
        <v>5266</v>
      </c>
      <c r="B632" s="1" t="s">
        <v>1269</v>
      </c>
      <c r="C632" s="4">
        <v>0</v>
      </c>
      <c r="D632" s="4">
        <v>0</v>
      </c>
      <c r="E632" s="4">
        <v>0</v>
      </c>
      <c r="F632" s="4">
        <v>100</v>
      </c>
      <c r="G632" s="4" t="s">
        <v>1270</v>
      </c>
      <c r="H632" s="4">
        <v>40</v>
      </c>
      <c r="I632" s="4">
        <v>20</v>
      </c>
      <c r="J632" s="4">
        <v>0</v>
      </c>
      <c r="K632" s="4">
        <v>40</v>
      </c>
      <c r="L632" s="2" t="str" cm="1">
        <f t="array" ref="L632">_xlfn.TEXTJOIN(", ", TRUE, IF(C632:F632=MAX(C632:F632), $C$1:$F$1, ""))</f>
        <v>Q_Symptom</v>
      </c>
      <c r="M632" s="2" t="str" cm="1">
        <f t="array" ref="M632">_xlfn.TEXTJOIN(", ", TRUE, IF(H632:K632=MAX(H632:K632), $H$1:$K$1, ""))</f>
        <v>A_Disease, A_Symptom</v>
      </c>
    </row>
    <row r="633" spans="1:13">
      <c r="A633" s="1">
        <v>3512</v>
      </c>
      <c r="B633" s="1" t="s">
        <v>1271</v>
      </c>
      <c r="C633" s="4">
        <v>0</v>
      </c>
      <c r="D633" s="4">
        <v>0</v>
      </c>
      <c r="E633" s="4">
        <v>0</v>
      </c>
      <c r="F633" s="4">
        <v>100</v>
      </c>
      <c r="G633" s="4" t="s">
        <v>1272</v>
      </c>
      <c r="H633" s="4">
        <v>20</v>
      </c>
      <c r="I633" s="4">
        <v>0</v>
      </c>
      <c r="J633" s="4">
        <v>0</v>
      </c>
      <c r="K633" s="4">
        <v>80</v>
      </c>
      <c r="L633" s="2" t="str" cm="1">
        <f t="array" ref="L633">_xlfn.TEXTJOIN(", ", TRUE, IF(C633:F633=MAX(C633:F633), $C$1:$F$1, ""))</f>
        <v>Q_Symptom</v>
      </c>
      <c r="M633" s="2" t="str" cm="1">
        <f t="array" ref="M633">_xlfn.TEXTJOIN(", ", TRUE, IF(H633:K633=MAX(H633:K633), $H$1:$K$1, ""))</f>
        <v>A_Symptom</v>
      </c>
    </row>
    <row r="634" spans="1:13">
      <c r="A634" s="1">
        <v>1112</v>
      </c>
      <c r="B634" s="1" t="s">
        <v>1273</v>
      </c>
      <c r="C634" s="4">
        <v>33.3333333333333</v>
      </c>
      <c r="D634" s="4">
        <v>33.3333333333333</v>
      </c>
      <c r="E634" s="4">
        <v>33.3333333333333</v>
      </c>
      <c r="F634" s="4">
        <v>0</v>
      </c>
      <c r="G634" s="4" t="s">
        <v>1274</v>
      </c>
      <c r="H634" s="4">
        <v>0</v>
      </c>
      <c r="I634" s="4">
        <v>0</v>
      </c>
      <c r="J634" s="4">
        <v>100</v>
      </c>
      <c r="K634" s="4">
        <v>0</v>
      </c>
      <c r="L634" s="2" t="str" cm="1">
        <f t="array" ref="L634">_xlfn.TEXTJOIN(", ", TRUE, IF(C634:F634=MAX(C634:F634), $C$1:$F$1, ""))</f>
        <v>Q_Disease, Q_Medical_Test, Q_Medication</v>
      </c>
      <c r="M634" s="2" t="str" cm="1">
        <f t="array" ref="M634">_xlfn.TEXTJOIN(", ", TRUE, IF(H634:K634=MAX(H634:K634), $H$1:$K$1, ""))</f>
        <v>A_Medication</v>
      </c>
    </row>
    <row r="635" spans="1:13">
      <c r="A635" s="1">
        <v>3783</v>
      </c>
      <c r="B635" s="1" t="s">
        <v>1275</v>
      </c>
      <c r="C635" s="4">
        <v>0</v>
      </c>
      <c r="D635" s="4">
        <v>0</v>
      </c>
      <c r="E635" s="4">
        <v>0</v>
      </c>
      <c r="F635" s="4">
        <v>100</v>
      </c>
      <c r="G635" s="4" t="s">
        <v>1276</v>
      </c>
      <c r="H635" s="4">
        <v>33.3333333333333</v>
      </c>
      <c r="I635" s="4">
        <v>33.3333333333333</v>
      </c>
      <c r="J635" s="4">
        <v>16.6666666666666</v>
      </c>
      <c r="K635" s="4">
        <v>16.6666666666666</v>
      </c>
      <c r="L635" s="2" t="str" cm="1">
        <f t="array" ref="L635">_xlfn.TEXTJOIN(", ", TRUE, IF(C635:F635=MAX(C635:F635), $C$1:$F$1, ""))</f>
        <v>Q_Symptom</v>
      </c>
      <c r="M635" s="2" t="str" cm="1">
        <f t="array" ref="M635">_xlfn.TEXTJOIN(", ", TRUE, IF(H635:K635=MAX(H635:K635), $H$1:$K$1, ""))</f>
        <v>A_Disease, A_Medical_Test</v>
      </c>
    </row>
    <row r="636" spans="1:13">
      <c r="A636" s="1">
        <v>1489</v>
      </c>
      <c r="B636" s="1" t="s">
        <v>1277</v>
      </c>
      <c r="C636" s="4">
        <v>0</v>
      </c>
      <c r="D636" s="4">
        <v>0</v>
      </c>
      <c r="E636" s="4">
        <v>0</v>
      </c>
      <c r="F636" s="4">
        <v>100</v>
      </c>
      <c r="G636" s="4" t="s">
        <v>1278</v>
      </c>
      <c r="H636" s="4">
        <v>15.3846153846153</v>
      </c>
      <c r="I636" s="4">
        <v>0</v>
      </c>
      <c r="J636" s="4">
        <v>76.923076923076906</v>
      </c>
      <c r="K636" s="4">
        <v>7.6923076923076898</v>
      </c>
      <c r="L636" s="2" t="str" cm="1">
        <f t="array" ref="L636">_xlfn.TEXTJOIN(", ", TRUE, IF(C636:F636=MAX(C636:F636), $C$1:$F$1, ""))</f>
        <v>Q_Symptom</v>
      </c>
      <c r="M636" s="2" t="str" cm="1">
        <f t="array" ref="M636">_xlfn.TEXTJOIN(", ", TRUE, IF(H636:K636=MAX(H636:K636), $H$1:$K$1, ""))</f>
        <v>A_Medication</v>
      </c>
    </row>
    <row r="637" spans="1:13">
      <c r="A637" s="1">
        <v>2132</v>
      </c>
      <c r="B637" s="1" t="s">
        <v>1279</v>
      </c>
      <c r="C637" s="4">
        <v>0</v>
      </c>
      <c r="D637" s="4">
        <v>0</v>
      </c>
      <c r="E637" s="4">
        <v>0</v>
      </c>
      <c r="F637" s="4">
        <v>100</v>
      </c>
      <c r="G637" s="4" t="s">
        <v>1280</v>
      </c>
      <c r="H637" s="4">
        <v>33.3333333333333</v>
      </c>
      <c r="I637" s="4">
        <v>50</v>
      </c>
      <c r="J637" s="4">
        <v>0</v>
      </c>
      <c r="K637" s="4">
        <v>16.6666666666666</v>
      </c>
      <c r="L637" s="2" t="str" cm="1">
        <f t="array" ref="L637">_xlfn.TEXTJOIN(", ", TRUE, IF(C637:F637=MAX(C637:F637), $C$1:$F$1, ""))</f>
        <v>Q_Symptom</v>
      </c>
      <c r="M637" s="2" t="str" cm="1">
        <f t="array" ref="M637">_xlfn.TEXTJOIN(", ", TRUE, IF(H637:K637=MAX(H637:K637), $H$1:$K$1, ""))</f>
        <v>A_Medical_Test</v>
      </c>
    </row>
    <row r="638" spans="1:13">
      <c r="A638" s="1">
        <v>2682</v>
      </c>
      <c r="B638" s="1" t="s">
        <v>1281</v>
      </c>
      <c r="C638" s="4">
        <v>0</v>
      </c>
      <c r="D638" s="4">
        <v>0</v>
      </c>
      <c r="E638" s="4">
        <v>0</v>
      </c>
      <c r="F638" s="4">
        <v>100</v>
      </c>
      <c r="G638" s="4" t="s">
        <v>1282</v>
      </c>
      <c r="H638" s="4">
        <v>25</v>
      </c>
      <c r="I638" s="4">
        <v>25</v>
      </c>
      <c r="J638" s="4">
        <v>0</v>
      </c>
      <c r="K638" s="4">
        <v>50</v>
      </c>
      <c r="L638" s="2" t="str" cm="1">
        <f t="array" ref="L638">_xlfn.TEXTJOIN(", ", TRUE, IF(C638:F638=MAX(C638:F638), $C$1:$F$1, ""))</f>
        <v>Q_Symptom</v>
      </c>
      <c r="M638" s="2" t="str" cm="1">
        <f t="array" ref="M638">_xlfn.TEXTJOIN(", ", TRUE, IF(H638:K638=MAX(H638:K638), $H$1:$K$1, ""))</f>
        <v>A_Symptom</v>
      </c>
    </row>
    <row r="639" spans="1:13">
      <c r="A639" s="1">
        <v>1734</v>
      </c>
      <c r="B639" s="1" t="s">
        <v>1283</v>
      </c>
      <c r="C639" s="4">
        <v>0</v>
      </c>
      <c r="D639" s="4">
        <v>0</v>
      </c>
      <c r="E639" s="4">
        <v>0</v>
      </c>
      <c r="F639" s="4">
        <v>100</v>
      </c>
      <c r="G639" s="4" t="s">
        <v>1284</v>
      </c>
      <c r="H639" s="4">
        <v>28.571428571428498</v>
      </c>
      <c r="I639" s="4">
        <v>14.285714285714199</v>
      </c>
      <c r="J639" s="4">
        <v>0</v>
      </c>
      <c r="K639" s="4">
        <v>57.142857142857103</v>
      </c>
      <c r="L639" s="2" t="str" cm="1">
        <f t="array" ref="L639">_xlfn.TEXTJOIN(", ", TRUE, IF(C639:F639=MAX(C639:F639), $C$1:$F$1, ""))</f>
        <v>Q_Symptom</v>
      </c>
      <c r="M639" s="2" t="str" cm="1">
        <f t="array" ref="M639">_xlfn.TEXTJOIN(", ", TRUE, IF(H639:K639=MAX(H639:K639), $H$1:$K$1, ""))</f>
        <v>A_Symptom</v>
      </c>
    </row>
    <row r="640" spans="1:13">
      <c r="A640" s="1">
        <v>3725</v>
      </c>
      <c r="B640" s="1" t="s">
        <v>1285</v>
      </c>
      <c r="C640" s="4">
        <v>0</v>
      </c>
      <c r="D640" s="4">
        <v>0</v>
      </c>
      <c r="E640" s="4">
        <v>0</v>
      </c>
      <c r="F640" s="4">
        <v>100</v>
      </c>
      <c r="G640" s="4" t="s">
        <v>1286</v>
      </c>
      <c r="H640" s="4">
        <v>20</v>
      </c>
      <c r="I640" s="4">
        <v>0</v>
      </c>
      <c r="J640" s="4">
        <v>20</v>
      </c>
      <c r="K640" s="4">
        <v>60</v>
      </c>
      <c r="L640" s="2" t="str" cm="1">
        <f t="array" ref="L640">_xlfn.TEXTJOIN(", ", TRUE, IF(C640:F640=MAX(C640:F640), $C$1:$F$1, ""))</f>
        <v>Q_Symptom</v>
      </c>
      <c r="M640" s="2" t="str" cm="1">
        <f t="array" ref="M640">_xlfn.TEXTJOIN(", ", TRUE, IF(H640:K640=MAX(H640:K640), $H$1:$K$1, ""))</f>
        <v>A_Symptom</v>
      </c>
    </row>
    <row r="641" spans="1:13">
      <c r="A641" s="1">
        <v>2678</v>
      </c>
      <c r="B641" s="1" t="s">
        <v>1287</v>
      </c>
      <c r="C641" s="4">
        <v>0</v>
      </c>
      <c r="D641" s="4">
        <v>0</v>
      </c>
      <c r="E641" s="4">
        <v>0</v>
      </c>
      <c r="F641" s="4">
        <v>100</v>
      </c>
      <c r="G641" s="4" t="s">
        <v>1288</v>
      </c>
      <c r="H641" s="4">
        <v>66.6666666666666</v>
      </c>
      <c r="I641" s="4">
        <v>0</v>
      </c>
      <c r="J641" s="4">
        <v>0</v>
      </c>
      <c r="K641" s="4">
        <v>33.3333333333333</v>
      </c>
      <c r="L641" s="2" t="str" cm="1">
        <f t="array" ref="L641">_xlfn.TEXTJOIN(", ", TRUE, IF(C641:F641=MAX(C641:F641), $C$1:$F$1, ""))</f>
        <v>Q_Symptom</v>
      </c>
      <c r="M641" s="2" t="str" cm="1">
        <f t="array" ref="M641">_xlfn.TEXTJOIN(", ", TRUE, IF(H641:K641=MAX(H641:K641), $H$1:$K$1, ""))</f>
        <v>A_Disease</v>
      </c>
    </row>
    <row r="642" spans="1:13">
      <c r="A642" s="1">
        <v>2765</v>
      </c>
      <c r="B642" s="1" t="s">
        <v>1289</v>
      </c>
      <c r="C642" s="4">
        <v>33.3333333333333</v>
      </c>
      <c r="D642" s="4">
        <v>33.3333333333333</v>
      </c>
      <c r="E642" s="4">
        <v>0</v>
      </c>
      <c r="F642" s="4">
        <v>33.3333333333333</v>
      </c>
      <c r="G642" s="4" t="s">
        <v>1290</v>
      </c>
      <c r="H642" s="4">
        <v>25</v>
      </c>
      <c r="I642" s="4">
        <v>25</v>
      </c>
      <c r="J642" s="4">
        <v>0</v>
      </c>
      <c r="K642" s="4">
        <v>50</v>
      </c>
      <c r="L642" s="2" t="str" cm="1">
        <f t="array" ref="L642">_xlfn.TEXTJOIN(", ", TRUE, IF(C642:F642=MAX(C642:F642), $C$1:$F$1, ""))</f>
        <v>Q_Disease, Q_Medical_Test, Q_Symptom</v>
      </c>
      <c r="M642" s="2" t="str" cm="1">
        <f t="array" ref="M642">_xlfn.TEXTJOIN(", ", TRUE, IF(H642:K642=MAX(H642:K642), $H$1:$K$1, ""))</f>
        <v>A_Symptom</v>
      </c>
    </row>
    <row r="643" spans="1:13">
      <c r="A643" s="1">
        <v>2280</v>
      </c>
      <c r="B643" s="1" t="s">
        <v>1291</v>
      </c>
      <c r="C643" s="4">
        <v>0</v>
      </c>
      <c r="D643" s="4">
        <v>0</v>
      </c>
      <c r="E643" s="4">
        <v>0</v>
      </c>
      <c r="F643" s="4">
        <v>100</v>
      </c>
      <c r="G643" s="4" t="s">
        <v>1292</v>
      </c>
      <c r="H643" s="4">
        <v>0</v>
      </c>
      <c r="I643" s="4">
        <v>40</v>
      </c>
      <c r="J643" s="4">
        <v>0</v>
      </c>
      <c r="K643" s="4">
        <v>60</v>
      </c>
      <c r="L643" s="2" t="str" cm="1">
        <f t="array" ref="L643">_xlfn.TEXTJOIN(", ", TRUE, IF(C643:F643=MAX(C643:F643), $C$1:$F$1, ""))</f>
        <v>Q_Symptom</v>
      </c>
      <c r="M643" s="2" t="str" cm="1">
        <f t="array" ref="M643">_xlfn.TEXTJOIN(", ", TRUE, IF(H643:K643=MAX(H643:K643), $H$1:$K$1, ""))</f>
        <v>A_Symptom</v>
      </c>
    </row>
    <row r="644" spans="1:13">
      <c r="A644" s="1">
        <v>3454</v>
      </c>
      <c r="B644" s="1" t="s">
        <v>1293</v>
      </c>
      <c r="C644" s="4">
        <v>0</v>
      </c>
      <c r="D644" s="4">
        <v>0</v>
      </c>
      <c r="E644" s="4">
        <v>0</v>
      </c>
      <c r="F644" s="4">
        <v>100</v>
      </c>
      <c r="G644" s="4" t="s">
        <v>1294</v>
      </c>
      <c r="H644" s="4">
        <v>0</v>
      </c>
      <c r="I644" s="4">
        <v>0</v>
      </c>
      <c r="J644" s="4">
        <v>100</v>
      </c>
      <c r="K644" s="4">
        <v>0</v>
      </c>
      <c r="L644" s="2" t="str" cm="1">
        <f t="array" ref="L644">_xlfn.TEXTJOIN(", ", TRUE, IF(C644:F644=MAX(C644:F644), $C$1:$F$1, ""))</f>
        <v>Q_Symptom</v>
      </c>
      <c r="M644" s="2" t="str" cm="1">
        <f t="array" ref="M644">_xlfn.TEXTJOIN(", ", TRUE, IF(H644:K644=MAX(H644:K644), $H$1:$K$1, ""))</f>
        <v>A_Medication</v>
      </c>
    </row>
    <row r="645" spans="1:13">
      <c r="A645" s="1">
        <v>2067</v>
      </c>
      <c r="B645" s="1" t="s">
        <v>1295</v>
      </c>
      <c r="C645" s="4">
        <v>0</v>
      </c>
      <c r="D645" s="4">
        <v>0</v>
      </c>
      <c r="E645" s="4">
        <v>0</v>
      </c>
      <c r="F645" s="4">
        <v>100</v>
      </c>
      <c r="G645" s="4" t="s">
        <v>1296</v>
      </c>
      <c r="H645" s="4">
        <v>14.285714285714199</v>
      </c>
      <c r="I645" s="4">
        <v>0</v>
      </c>
      <c r="J645" s="4">
        <v>14.285714285714199</v>
      </c>
      <c r="K645" s="4">
        <v>71.428571428571402</v>
      </c>
      <c r="L645" s="2" t="str" cm="1">
        <f t="array" ref="L645">_xlfn.TEXTJOIN(", ", TRUE, IF(C645:F645=MAX(C645:F645), $C$1:$F$1, ""))</f>
        <v>Q_Symptom</v>
      </c>
      <c r="M645" s="2" t="str" cm="1">
        <f t="array" ref="M645">_xlfn.TEXTJOIN(", ", TRUE, IF(H645:K645=MAX(H645:K645), $H$1:$K$1, ""))</f>
        <v>A_Symptom</v>
      </c>
    </row>
    <row r="646" spans="1:13">
      <c r="A646" s="1">
        <v>671</v>
      </c>
      <c r="B646" s="1" t="s">
        <v>1297</v>
      </c>
      <c r="C646" s="4">
        <v>0</v>
      </c>
      <c r="D646" s="4">
        <v>0</v>
      </c>
      <c r="E646" s="4">
        <v>33.3333333333333</v>
      </c>
      <c r="F646" s="4">
        <v>66.6666666666666</v>
      </c>
      <c r="G646" s="4" t="s">
        <v>1298</v>
      </c>
      <c r="H646" s="4">
        <v>11.1111111111111</v>
      </c>
      <c r="I646" s="4">
        <v>77.7777777777777</v>
      </c>
      <c r="J646" s="4">
        <v>11.1111111111111</v>
      </c>
      <c r="K646" s="4">
        <v>0</v>
      </c>
      <c r="L646" s="2" t="str" cm="1">
        <f t="array" ref="L646">_xlfn.TEXTJOIN(", ", TRUE, IF(C646:F646=MAX(C646:F646), $C$1:$F$1, ""))</f>
        <v>Q_Symptom</v>
      </c>
      <c r="M646" s="2" t="str" cm="1">
        <f t="array" ref="M646">_xlfn.TEXTJOIN(", ", TRUE, IF(H646:K646=MAX(H646:K646), $H$1:$K$1, ""))</f>
        <v>A_Medical_Test</v>
      </c>
    </row>
    <row r="647" spans="1:13">
      <c r="A647" s="1">
        <v>3853</v>
      </c>
      <c r="B647" s="1" t="s">
        <v>1299</v>
      </c>
      <c r="C647" s="4">
        <v>0</v>
      </c>
      <c r="D647" s="4">
        <v>0</v>
      </c>
      <c r="E647" s="4">
        <v>0</v>
      </c>
      <c r="F647" s="4">
        <v>100</v>
      </c>
      <c r="G647" s="4" t="s">
        <v>1300</v>
      </c>
      <c r="H647" s="4">
        <v>25</v>
      </c>
      <c r="I647" s="4">
        <v>0</v>
      </c>
      <c r="J647" s="4">
        <v>0</v>
      </c>
      <c r="K647" s="4">
        <v>75</v>
      </c>
      <c r="L647" s="2" t="str" cm="1">
        <f t="array" ref="L647">_xlfn.TEXTJOIN(", ", TRUE, IF(C647:F647=MAX(C647:F647), $C$1:$F$1, ""))</f>
        <v>Q_Symptom</v>
      </c>
      <c r="M647" s="2" t="str" cm="1">
        <f t="array" ref="M647">_xlfn.TEXTJOIN(", ", TRUE, IF(H647:K647=MAX(H647:K647), $H$1:$K$1, ""))</f>
        <v>A_Symptom</v>
      </c>
    </row>
    <row r="648" spans="1:13">
      <c r="A648" s="1">
        <v>159</v>
      </c>
      <c r="B648" s="1" t="s">
        <v>1301</v>
      </c>
      <c r="C648" s="4">
        <v>0</v>
      </c>
      <c r="D648" s="4">
        <v>0</v>
      </c>
      <c r="E648" s="4">
        <v>0</v>
      </c>
      <c r="F648" s="4">
        <v>100</v>
      </c>
      <c r="G648" s="4" t="s">
        <v>1302</v>
      </c>
      <c r="H648" s="4">
        <v>7.6923076923076898</v>
      </c>
      <c r="I648" s="4">
        <v>76.923076923076906</v>
      </c>
      <c r="J648" s="4">
        <v>15.3846153846153</v>
      </c>
      <c r="K648" s="4">
        <v>0</v>
      </c>
      <c r="L648" s="2" t="str" cm="1">
        <f t="array" ref="L648">_xlfn.TEXTJOIN(", ", TRUE, IF(C648:F648=MAX(C648:F648), $C$1:$F$1, ""))</f>
        <v>Q_Symptom</v>
      </c>
      <c r="M648" s="2" t="str" cm="1">
        <f t="array" ref="M648">_xlfn.TEXTJOIN(", ", TRUE, IF(H648:K648=MAX(H648:K648), $H$1:$K$1, ""))</f>
        <v>A_Medical_Test</v>
      </c>
    </row>
    <row r="649" spans="1:13">
      <c r="A649" s="1">
        <v>427</v>
      </c>
      <c r="B649" s="1" t="s">
        <v>1303</v>
      </c>
      <c r="C649" s="4">
        <v>33.3333333333333</v>
      </c>
      <c r="D649" s="4">
        <v>0</v>
      </c>
      <c r="E649" s="4">
        <v>0</v>
      </c>
      <c r="F649" s="4">
        <v>66.6666666666666</v>
      </c>
      <c r="G649" s="4" t="s">
        <v>1304</v>
      </c>
      <c r="H649" s="4">
        <v>25</v>
      </c>
      <c r="I649" s="4">
        <v>75</v>
      </c>
      <c r="J649" s="4">
        <v>0</v>
      </c>
      <c r="K649" s="4">
        <v>0</v>
      </c>
      <c r="L649" s="2" t="str" cm="1">
        <f t="array" ref="L649">_xlfn.TEXTJOIN(", ", TRUE, IF(C649:F649=MAX(C649:F649), $C$1:$F$1, ""))</f>
        <v>Q_Symptom</v>
      </c>
      <c r="M649" s="2" t="str" cm="1">
        <f t="array" ref="M649">_xlfn.TEXTJOIN(", ", TRUE, IF(H649:K649=MAX(H649:K649), $H$1:$K$1, ""))</f>
        <v>A_Medical_Test</v>
      </c>
    </row>
    <row r="650" spans="1:13">
      <c r="A650" s="1">
        <v>2867</v>
      </c>
      <c r="B650" s="1" t="s">
        <v>1305</v>
      </c>
      <c r="C650" s="4">
        <v>0</v>
      </c>
      <c r="D650" s="4">
        <v>0</v>
      </c>
      <c r="E650" s="4">
        <v>0</v>
      </c>
      <c r="F650" s="4">
        <v>100</v>
      </c>
      <c r="G650" s="4" t="s">
        <v>1306</v>
      </c>
      <c r="H650" s="4">
        <v>0</v>
      </c>
      <c r="I650" s="4">
        <v>0</v>
      </c>
      <c r="J650" s="4">
        <v>0</v>
      </c>
      <c r="K650" s="4">
        <v>100</v>
      </c>
      <c r="L650" s="2" t="str" cm="1">
        <f t="array" ref="L650">_xlfn.TEXTJOIN(", ", TRUE, IF(C650:F650=MAX(C650:F650), $C$1:$F$1, ""))</f>
        <v>Q_Symptom</v>
      </c>
      <c r="M650" s="2" t="str" cm="1">
        <f t="array" ref="M650">_xlfn.TEXTJOIN(", ", TRUE, IF(H650:K650=MAX(H650:K650), $H$1:$K$1, ""))</f>
        <v>A_Symptom</v>
      </c>
    </row>
    <row r="651" spans="1:13">
      <c r="A651" s="1">
        <v>1837</v>
      </c>
      <c r="B651" s="1" t="s">
        <v>1307</v>
      </c>
      <c r="C651" s="4">
        <v>0</v>
      </c>
      <c r="D651" s="4">
        <v>0</v>
      </c>
      <c r="E651" s="4">
        <v>0</v>
      </c>
      <c r="F651" s="4">
        <v>100</v>
      </c>
      <c r="G651" s="4" t="s">
        <v>1308</v>
      </c>
      <c r="H651" s="4">
        <v>100</v>
      </c>
      <c r="I651" s="4">
        <v>0</v>
      </c>
      <c r="J651" s="4">
        <v>0</v>
      </c>
      <c r="K651" s="4">
        <v>0</v>
      </c>
      <c r="L651" s="2" t="str" cm="1">
        <f t="array" ref="L651">_xlfn.TEXTJOIN(", ", TRUE, IF(C651:F651=MAX(C651:F651), $C$1:$F$1, ""))</f>
        <v>Q_Symptom</v>
      </c>
      <c r="M651" s="2" t="str" cm="1">
        <f t="array" ref="M651">_xlfn.TEXTJOIN(", ", TRUE, IF(H651:K651=MAX(H651:K651), $H$1:$K$1, ""))</f>
        <v>A_Disease</v>
      </c>
    </row>
    <row r="652" spans="1:13">
      <c r="A652" s="1">
        <v>5326</v>
      </c>
      <c r="B652" s="1" t="s">
        <v>1309</v>
      </c>
      <c r="C652" s="4">
        <v>0</v>
      </c>
      <c r="D652" s="4">
        <v>0</v>
      </c>
      <c r="E652" s="4">
        <v>0</v>
      </c>
      <c r="F652" s="4">
        <v>100</v>
      </c>
      <c r="G652" s="4" t="s">
        <v>1310</v>
      </c>
      <c r="H652" s="4">
        <v>0</v>
      </c>
      <c r="I652" s="4">
        <v>100</v>
      </c>
      <c r="J652" s="4">
        <v>0</v>
      </c>
      <c r="K652" s="4">
        <v>0</v>
      </c>
      <c r="L652" s="2" t="str" cm="1">
        <f t="array" ref="L652">_xlfn.TEXTJOIN(", ", TRUE, IF(C652:F652=MAX(C652:F652), $C$1:$F$1, ""))</f>
        <v>Q_Symptom</v>
      </c>
      <c r="M652" s="2" t="str" cm="1">
        <f t="array" ref="M652">_xlfn.TEXTJOIN(", ", TRUE, IF(H652:K652=MAX(H652:K652), $H$1:$K$1, ""))</f>
        <v>A_Medical_Test</v>
      </c>
    </row>
    <row r="653" spans="1:13">
      <c r="A653" s="1">
        <v>563</v>
      </c>
      <c r="B653" s="1" t="s">
        <v>1311</v>
      </c>
      <c r="C653" s="4">
        <v>25</v>
      </c>
      <c r="D653" s="4">
        <v>0</v>
      </c>
      <c r="E653" s="4">
        <v>25</v>
      </c>
      <c r="F653" s="4">
        <v>50</v>
      </c>
      <c r="G653" s="4" t="s">
        <v>1312</v>
      </c>
      <c r="H653" s="4">
        <v>16.6666666666666</v>
      </c>
      <c r="I653" s="4">
        <v>83.3333333333333</v>
      </c>
      <c r="J653" s="4">
        <v>0</v>
      </c>
      <c r="K653" s="4">
        <v>0</v>
      </c>
      <c r="L653" s="2" t="str" cm="1">
        <f t="array" ref="L653">_xlfn.TEXTJOIN(", ", TRUE, IF(C653:F653=MAX(C653:F653), $C$1:$F$1, ""))</f>
        <v>Q_Symptom</v>
      </c>
      <c r="M653" s="2" t="str" cm="1">
        <f t="array" ref="M653">_xlfn.TEXTJOIN(", ", TRUE, IF(H653:K653=MAX(H653:K653), $H$1:$K$1, ""))</f>
        <v>A_Medical_Test</v>
      </c>
    </row>
    <row r="654" spans="1:13">
      <c r="A654" s="1">
        <v>5340</v>
      </c>
      <c r="B654" s="1" t="s">
        <v>1313</v>
      </c>
      <c r="C654" s="4">
        <v>0</v>
      </c>
      <c r="D654" s="4">
        <v>0</v>
      </c>
      <c r="E654" s="4">
        <v>0</v>
      </c>
      <c r="F654" s="4">
        <v>100</v>
      </c>
      <c r="G654" s="4" t="s">
        <v>1314</v>
      </c>
      <c r="H654" s="4">
        <v>50</v>
      </c>
      <c r="I654" s="4">
        <v>0</v>
      </c>
      <c r="J654" s="4">
        <v>25</v>
      </c>
      <c r="K654" s="4">
        <v>25</v>
      </c>
      <c r="L654" s="2" t="str" cm="1">
        <f t="array" ref="L654">_xlfn.TEXTJOIN(", ", TRUE, IF(C654:F654=MAX(C654:F654), $C$1:$F$1, ""))</f>
        <v>Q_Symptom</v>
      </c>
      <c r="M654" s="2" t="str" cm="1">
        <f t="array" ref="M654">_xlfn.TEXTJOIN(", ", TRUE, IF(H654:K654=MAX(H654:K654), $H$1:$K$1, ""))</f>
        <v>A_Disease</v>
      </c>
    </row>
    <row r="655" spans="1:13">
      <c r="A655" s="1">
        <v>330</v>
      </c>
      <c r="B655" s="1" t="s">
        <v>1315</v>
      </c>
      <c r="C655" s="4">
        <v>0</v>
      </c>
      <c r="D655" s="4">
        <v>0</v>
      </c>
      <c r="E655" s="4">
        <v>0</v>
      </c>
      <c r="F655" s="4">
        <v>100</v>
      </c>
      <c r="G655" s="4" t="s">
        <v>1316</v>
      </c>
      <c r="H655" s="4">
        <v>20</v>
      </c>
      <c r="I655" s="4">
        <v>80</v>
      </c>
      <c r="J655" s="4">
        <v>0</v>
      </c>
      <c r="K655" s="4">
        <v>0</v>
      </c>
      <c r="L655" s="2" t="str" cm="1">
        <f t="array" ref="L655">_xlfn.TEXTJOIN(", ", TRUE, IF(C655:F655=MAX(C655:F655), $C$1:$F$1, ""))</f>
        <v>Q_Symptom</v>
      </c>
      <c r="M655" s="2" t="str" cm="1">
        <f t="array" ref="M655">_xlfn.TEXTJOIN(", ", TRUE, IF(H655:K655=MAX(H655:K655), $H$1:$K$1, ""))</f>
        <v>A_Medical_Test</v>
      </c>
    </row>
    <row r="656" spans="1:13">
      <c r="A656" s="1">
        <v>255</v>
      </c>
      <c r="B656" s="1" t="s">
        <v>1317</v>
      </c>
      <c r="C656" s="4">
        <v>0</v>
      </c>
      <c r="D656" s="4">
        <v>0</v>
      </c>
      <c r="E656" s="4">
        <v>33.3333333333333</v>
      </c>
      <c r="F656" s="4">
        <v>66.6666666666666</v>
      </c>
      <c r="G656" s="4" t="s">
        <v>1318</v>
      </c>
      <c r="H656" s="4">
        <v>0</v>
      </c>
      <c r="I656" s="4">
        <v>72.727272727272705</v>
      </c>
      <c r="J656" s="4">
        <v>9.0909090909090899</v>
      </c>
      <c r="K656" s="4">
        <v>18.181818181818102</v>
      </c>
      <c r="L656" s="2" t="str" cm="1">
        <f t="array" ref="L656">_xlfn.TEXTJOIN(", ", TRUE, IF(C656:F656=MAX(C656:F656), $C$1:$F$1, ""))</f>
        <v>Q_Symptom</v>
      </c>
      <c r="M656" s="2" t="str" cm="1">
        <f t="array" ref="M656">_xlfn.TEXTJOIN(", ", TRUE, IF(H656:K656=MAX(H656:K656), $H$1:$K$1, ""))</f>
        <v>A_Medical_Test</v>
      </c>
    </row>
    <row r="657" spans="1:13">
      <c r="A657" s="1">
        <v>1634</v>
      </c>
      <c r="B657" s="1" t="s">
        <v>1319</v>
      </c>
      <c r="C657" s="4">
        <v>0</v>
      </c>
      <c r="D657" s="4">
        <v>0</v>
      </c>
      <c r="E657" s="4">
        <v>0</v>
      </c>
      <c r="F657" s="4">
        <v>100</v>
      </c>
      <c r="G657" s="4" t="s">
        <v>1320</v>
      </c>
      <c r="H657" s="4">
        <v>25</v>
      </c>
      <c r="I657" s="4">
        <v>50</v>
      </c>
      <c r="J657" s="4">
        <v>0</v>
      </c>
      <c r="K657" s="4">
        <v>25</v>
      </c>
      <c r="L657" s="2" t="str" cm="1">
        <f t="array" ref="L657">_xlfn.TEXTJOIN(", ", TRUE, IF(C657:F657=MAX(C657:F657), $C$1:$F$1, ""))</f>
        <v>Q_Symptom</v>
      </c>
      <c r="M657" s="2" t="str" cm="1">
        <f t="array" ref="M657">_xlfn.TEXTJOIN(", ", TRUE, IF(H657:K657=MAX(H657:K657), $H$1:$K$1, ""))</f>
        <v>A_Medical_Test</v>
      </c>
    </row>
    <row r="658" spans="1:13">
      <c r="A658" s="1">
        <v>167</v>
      </c>
      <c r="B658" s="1" t="s">
        <v>1321</v>
      </c>
      <c r="C658" s="4">
        <v>0</v>
      </c>
      <c r="D658" s="4">
        <v>0</v>
      </c>
      <c r="E658" s="4">
        <v>0</v>
      </c>
      <c r="F658" s="4">
        <v>100</v>
      </c>
      <c r="G658" s="4" t="s">
        <v>1322</v>
      </c>
      <c r="H658" s="4">
        <v>0</v>
      </c>
      <c r="I658" s="4">
        <v>85.714285714285694</v>
      </c>
      <c r="J658" s="4">
        <v>0</v>
      </c>
      <c r="K658" s="4">
        <v>14.285714285714199</v>
      </c>
      <c r="L658" s="2" t="str" cm="1">
        <f t="array" ref="L658">_xlfn.TEXTJOIN(", ", TRUE, IF(C658:F658=MAX(C658:F658), $C$1:$F$1, ""))</f>
        <v>Q_Symptom</v>
      </c>
      <c r="M658" s="2" t="str" cm="1">
        <f t="array" ref="M658">_xlfn.TEXTJOIN(", ", TRUE, IF(H658:K658=MAX(H658:K658), $H$1:$K$1, ""))</f>
        <v>A_Medical_Test</v>
      </c>
    </row>
    <row r="659" spans="1:13">
      <c r="A659" s="1">
        <v>5090</v>
      </c>
      <c r="B659" s="1" t="s">
        <v>1323</v>
      </c>
      <c r="C659" s="4">
        <v>0</v>
      </c>
      <c r="D659" s="4">
        <v>0</v>
      </c>
      <c r="E659" s="4">
        <v>0</v>
      </c>
      <c r="F659" s="4">
        <v>100</v>
      </c>
      <c r="G659" s="4" t="s">
        <v>1324</v>
      </c>
      <c r="H659" s="4">
        <v>0</v>
      </c>
      <c r="I659" s="4">
        <v>66.6666666666666</v>
      </c>
      <c r="J659" s="4">
        <v>0</v>
      </c>
      <c r="K659" s="4">
        <v>33.3333333333333</v>
      </c>
      <c r="L659" s="2" t="str" cm="1">
        <f t="array" ref="L659">_xlfn.TEXTJOIN(", ", TRUE, IF(C659:F659=MAX(C659:F659), $C$1:$F$1, ""))</f>
        <v>Q_Symptom</v>
      </c>
      <c r="M659" s="2" t="str" cm="1">
        <f t="array" ref="M659">_xlfn.TEXTJOIN(", ", TRUE, IF(H659:K659=MAX(H659:K659), $H$1:$K$1, ""))</f>
        <v>A_Medical_Test</v>
      </c>
    </row>
    <row r="660" spans="1:13">
      <c r="A660" s="1">
        <v>1249</v>
      </c>
      <c r="B660" s="1" t="s">
        <v>1325</v>
      </c>
      <c r="C660" s="4">
        <v>50</v>
      </c>
      <c r="D660" s="4">
        <v>0</v>
      </c>
      <c r="E660" s="4">
        <v>50</v>
      </c>
      <c r="F660" s="4">
        <v>0</v>
      </c>
      <c r="G660" s="4" t="s">
        <v>1326</v>
      </c>
      <c r="H660" s="4">
        <v>9.0909090909090899</v>
      </c>
      <c r="I660" s="4">
        <v>0</v>
      </c>
      <c r="J660" s="4">
        <v>90.909090909090907</v>
      </c>
      <c r="K660" s="4">
        <v>0</v>
      </c>
      <c r="L660" s="2" t="str" cm="1">
        <f t="array" ref="L660">_xlfn.TEXTJOIN(", ", TRUE, IF(C660:F660=MAX(C660:F660), $C$1:$F$1, ""))</f>
        <v>Q_Disease, Q_Medication</v>
      </c>
      <c r="M660" s="2" t="str" cm="1">
        <f t="array" ref="M660">_xlfn.TEXTJOIN(", ", TRUE, IF(H660:K660=MAX(H660:K660), $H$1:$K$1, ""))</f>
        <v>A_Medication</v>
      </c>
    </row>
    <row r="661" spans="1:13">
      <c r="A661" s="1">
        <v>1955</v>
      </c>
      <c r="B661" s="1" t="s">
        <v>1327</v>
      </c>
      <c r="C661" s="4">
        <v>0</v>
      </c>
      <c r="D661" s="4">
        <v>0</v>
      </c>
      <c r="E661" s="4">
        <v>0</v>
      </c>
      <c r="F661" s="4">
        <v>100</v>
      </c>
      <c r="G661" s="4" t="s">
        <v>1328</v>
      </c>
      <c r="H661" s="4">
        <v>16.6666666666666</v>
      </c>
      <c r="I661" s="4">
        <v>0</v>
      </c>
      <c r="J661" s="4">
        <v>0</v>
      </c>
      <c r="K661" s="4">
        <v>83.3333333333333</v>
      </c>
      <c r="L661" s="2" t="str" cm="1">
        <f t="array" ref="L661">_xlfn.TEXTJOIN(", ", TRUE, IF(C661:F661=MAX(C661:F661), $C$1:$F$1, ""))</f>
        <v>Q_Symptom</v>
      </c>
      <c r="M661" s="2" t="str" cm="1">
        <f t="array" ref="M661">_xlfn.TEXTJOIN(", ", TRUE, IF(H661:K661=MAX(H661:K661), $H$1:$K$1, ""))</f>
        <v>A_Symptom</v>
      </c>
    </row>
    <row r="662" spans="1:13">
      <c r="A662" s="1">
        <v>1035</v>
      </c>
      <c r="B662" s="1" t="s">
        <v>1329</v>
      </c>
      <c r="C662" s="4">
        <v>0</v>
      </c>
      <c r="D662" s="4">
        <v>0</v>
      </c>
      <c r="E662" s="4">
        <v>0</v>
      </c>
      <c r="F662" s="4">
        <v>100</v>
      </c>
      <c r="G662" s="4" t="s">
        <v>1330</v>
      </c>
      <c r="H662" s="4">
        <v>0</v>
      </c>
      <c r="I662" s="4">
        <v>0</v>
      </c>
      <c r="J662" s="4">
        <v>50</v>
      </c>
      <c r="K662" s="4">
        <v>50</v>
      </c>
      <c r="L662" s="2" t="str" cm="1">
        <f t="array" ref="L662">_xlfn.TEXTJOIN(", ", TRUE, IF(C662:F662=MAX(C662:F662), $C$1:$F$1, ""))</f>
        <v>Q_Symptom</v>
      </c>
      <c r="M662" s="2" t="str" cm="1">
        <f t="array" ref="M662">_xlfn.TEXTJOIN(", ", TRUE, IF(H662:K662=MAX(H662:K662), $H$1:$K$1, ""))</f>
        <v>A_Medication, A_Symptom</v>
      </c>
    </row>
    <row r="663" spans="1:13">
      <c r="A663" s="1">
        <v>3880</v>
      </c>
      <c r="B663" s="1" t="s">
        <v>1331</v>
      </c>
      <c r="C663" s="4">
        <v>0</v>
      </c>
      <c r="D663" s="4">
        <v>0</v>
      </c>
      <c r="E663" s="4">
        <v>0</v>
      </c>
      <c r="F663" s="4">
        <v>100</v>
      </c>
      <c r="G663" s="4" t="s">
        <v>1332</v>
      </c>
      <c r="H663" s="4">
        <v>66.6666666666666</v>
      </c>
      <c r="I663" s="4">
        <v>33.3333333333333</v>
      </c>
      <c r="J663" s="4">
        <v>0</v>
      </c>
      <c r="K663" s="4">
        <v>0</v>
      </c>
      <c r="L663" s="2" t="str" cm="1">
        <f t="array" ref="L663">_xlfn.TEXTJOIN(", ", TRUE, IF(C663:F663=MAX(C663:F663), $C$1:$F$1, ""))</f>
        <v>Q_Symptom</v>
      </c>
      <c r="M663" s="2" t="str" cm="1">
        <f t="array" ref="M663">_xlfn.TEXTJOIN(", ", TRUE, IF(H663:K663=MAX(H663:K663), $H$1:$K$1, ""))</f>
        <v>A_Disease</v>
      </c>
    </row>
    <row r="664" spans="1:13">
      <c r="A664" s="1">
        <v>938</v>
      </c>
      <c r="B664" s="1" t="s">
        <v>1333</v>
      </c>
      <c r="C664" s="4">
        <v>20</v>
      </c>
      <c r="D664" s="4">
        <v>0</v>
      </c>
      <c r="E664" s="4">
        <v>20</v>
      </c>
      <c r="F664" s="4">
        <v>60</v>
      </c>
      <c r="G664" s="4" t="s">
        <v>1334</v>
      </c>
      <c r="H664" s="4">
        <v>0</v>
      </c>
      <c r="I664" s="4">
        <v>7.1428571428571397</v>
      </c>
      <c r="J664" s="4">
        <v>92.857142857142804</v>
      </c>
      <c r="K664" s="4">
        <v>0</v>
      </c>
      <c r="L664" s="2" t="str" cm="1">
        <f t="array" ref="L664">_xlfn.TEXTJOIN(", ", TRUE, IF(C664:F664=MAX(C664:F664), $C$1:$F$1, ""))</f>
        <v>Q_Symptom</v>
      </c>
      <c r="M664" s="2" t="str" cm="1">
        <f t="array" ref="M664">_xlfn.TEXTJOIN(", ", TRUE, IF(H664:K664=MAX(H664:K664), $H$1:$K$1, ""))</f>
        <v>A_Medication</v>
      </c>
    </row>
    <row r="665" spans="1:13">
      <c r="A665" s="1">
        <v>4621</v>
      </c>
      <c r="B665" s="1" t="s">
        <v>1335</v>
      </c>
      <c r="C665" s="4">
        <v>0</v>
      </c>
      <c r="D665" s="4">
        <v>0</v>
      </c>
      <c r="E665" s="4">
        <v>0</v>
      </c>
      <c r="F665" s="4">
        <v>100</v>
      </c>
      <c r="G665" s="4" t="s">
        <v>1336</v>
      </c>
      <c r="H665" s="4">
        <v>0</v>
      </c>
      <c r="I665" s="4">
        <v>0</v>
      </c>
      <c r="J665" s="4">
        <v>0</v>
      </c>
      <c r="K665" s="4">
        <v>100</v>
      </c>
      <c r="L665" s="2" t="str" cm="1">
        <f t="array" ref="L665">_xlfn.TEXTJOIN(", ", TRUE, IF(C665:F665=MAX(C665:F665), $C$1:$F$1, ""))</f>
        <v>Q_Symptom</v>
      </c>
      <c r="M665" s="2" t="str" cm="1">
        <f t="array" ref="M665">_xlfn.TEXTJOIN(", ", TRUE, IF(H665:K665=MAX(H665:K665), $H$1:$K$1, ""))</f>
        <v>A_Symptom</v>
      </c>
    </row>
    <row r="666" spans="1:13">
      <c r="A666" s="1">
        <v>1786</v>
      </c>
      <c r="B666" s="1" t="s">
        <v>1337</v>
      </c>
      <c r="C666" s="4">
        <v>0</v>
      </c>
      <c r="D666" s="4">
        <v>0</v>
      </c>
      <c r="E666" s="4">
        <v>0</v>
      </c>
      <c r="F666" s="4">
        <v>100</v>
      </c>
      <c r="G666" s="4" t="s">
        <v>1338</v>
      </c>
      <c r="H666" s="4">
        <v>100</v>
      </c>
      <c r="I666" s="4">
        <v>0</v>
      </c>
      <c r="J666" s="4">
        <v>0</v>
      </c>
      <c r="K666" s="4">
        <v>0</v>
      </c>
      <c r="L666" s="2" t="str" cm="1">
        <f t="array" ref="L666">_xlfn.TEXTJOIN(", ", TRUE, IF(C666:F666=MAX(C666:F666), $C$1:$F$1, ""))</f>
        <v>Q_Symptom</v>
      </c>
      <c r="M666" s="2" t="str" cm="1">
        <f t="array" ref="M666">_xlfn.TEXTJOIN(", ", TRUE, IF(H666:K666=MAX(H666:K666), $H$1:$K$1, ""))</f>
        <v>A_Disease</v>
      </c>
    </row>
    <row r="667" spans="1:13">
      <c r="A667" s="1">
        <v>2100</v>
      </c>
      <c r="B667" s="1" t="s">
        <v>1339</v>
      </c>
      <c r="C667" s="4">
        <v>0</v>
      </c>
      <c r="D667" s="4">
        <v>0</v>
      </c>
      <c r="E667" s="4">
        <v>0</v>
      </c>
      <c r="F667" s="4">
        <v>100</v>
      </c>
      <c r="G667" s="4" t="s">
        <v>1340</v>
      </c>
      <c r="H667" s="4">
        <v>25</v>
      </c>
      <c r="I667" s="4">
        <v>0</v>
      </c>
      <c r="J667" s="4">
        <v>0</v>
      </c>
      <c r="K667" s="4">
        <v>75</v>
      </c>
      <c r="L667" s="2" t="str" cm="1">
        <f t="array" ref="L667">_xlfn.TEXTJOIN(", ", TRUE, IF(C667:F667=MAX(C667:F667), $C$1:$F$1, ""))</f>
        <v>Q_Symptom</v>
      </c>
      <c r="M667" s="2" t="str" cm="1">
        <f t="array" ref="M667">_xlfn.TEXTJOIN(", ", TRUE, IF(H667:K667=MAX(H667:K667), $H$1:$K$1, ""))</f>
        <v>A_Symptom</v>
      </c>
    </row>
    <row r="668" spans="1:13">
      <c r="A668" s="1">
        <v>3022</v>
      </c>
      <c r="B668" s="1" t="s">
        <v>1341</v>
      </c>
      <c r="C668" s="4">
        <v>0</v>
      </c>
      <c r="D668" s="4">
        <v>0</v>
      </c>
      <c r="E668" s="4">
        <v>0</v>
      </c>
      <c r="F668" s="4">
        <v>100</v>
      </c>
      <c r="G668" s="4" t="s">
        <v>1342</v>
      </c>
      <c r="H668" s="4">
        <v>0</v>
      </c>
      <c r="I668" s="4">
        <v>0</v>
      </c>
      <c r="J668" s="4">
        <v>25</v>
      </c>
      <c r="K668" s="4">
        <v>75</v>
      </c>
      <c r="L668" s="2" t="str" cm="1">
        <f t="array" ref="L668">_xlfn.TEXTJOIN(", ", TRUE, IF(C668:F668=MAX(C668:F668), $C$1:$F$1, ""))</f>
        <v>Q_Symptom</v>
      </c>
      <c r="M668" s="2" t="str" cm="1">
        <f t="array" ref="M668">_xlfn.TEXTJOIN(", ", TRUE, IF(H668:K668=MAX(H668:K668), $H$1:$K$1, ""))</f>
        <v>A_Symptom</v>
      </c>
    </row>
    <row r="669" spans="1:13">
      <c r="A669" s="1">
        <v>1375</v>
      </c>
      <c r="B669" s="1" t="s">
        <v>1343</v>
      </c>
      <c r="C669" s="4">
        <v>50</v>
      </c>
      <c r="D669" s="4">
        <v>0</v>
      </c>
      <c r="E669" s="4">
        <v>50</v>
      </c>
      <c r="F669" s="4">
        <v>0</v>
      </c>
      <c r="G669" s="4" t="s">
        <v>1344</v>
      </c>
      <c r="H669" s="4">
        <v>15.3846153846153</v>
      </c>
      <c r="I669" s="4">
        <v>0</v>
      </c>
      <c r="J669" s="4">
        <v>84.615384615384599</v>
      </c>
      <c r="K669" s="4">
        <v>0</v>
      </c>
      <c r="L669" s="2" t="str" cm="1">
        <f t="array" ref="L669">_xlfn.TEXTJOIN(", ", TRUE, IF(C669:F669=MAX(C669:F669), $C$1:$F$1, ""))</f>
        <v>Q_Disease, Q_Medication</v>
      </c>
      <c r="M669" s="2" t="str" cm="1">
        <f t="array" ref="M669">_xlfn.TEXTJOIN(", ", TRUE, IF(H669:K669=MAX(H669:K669), $H$1:$K$1, ""))</f>
        <v>A_Medication</v>
      </c>
    </row>
    <row r="670" spans="1:13">
      <c r="A670" s="1">
        <v>4964</v>
      </c>
      <c r="B670" s="1" t="s">
        <v>1345</v>
      </c>
      <c r="C670" s="4">
        <v>0</v>
      </c>
      <c r="D670" s="4">
        <v>0</v>
      </c>
      <c r="E670" s="4">
        <v>0</v>
      </c>
      <c r="F670" s="4">
        <v>100</v>
      </c>
      <c r="G670" s="4" t="s">
        <v>1346</v>
      </c>
      <c r="H670" s="4">
        <v>0</v>
      </c>
      <c r="I670" s="4">
        <v>0</v>
      </c>
      <c r="J670" s="4">
        <v>25</v>
      </c>
      <c r="K670" s="4">
        <v>75</v>
      </c>
      <c r="L670" s="2" t="str" cm="1">
        <f t="array" ref="L670">_xlfn.TEXTJOIN(", ", TRUE, IF(C670:F670=MAX(C670:F670), $C$1:$F$1, ""))</f>
        <v>Q_Symptom</v>
      </c>
      <c r="M670" s="2" t="str" cm="1">
        <f t="array" ref="M670">_xlfn.TEXTJOIN(", ", TRUE, IF(H670:K670=MAX(H670:K670), $H$1:$K$1, ""))</f>
        <v>A_Symptom</v>
      </c>
    </row>
    <row r="671" spans="1:13">
      <c r="A671" s="1">
        <v>4975</v>
      </c>
      <c r="B671" s="1" t="s">
        <v>1347</v>
      </c>
      <c r="C671" s="4">
        <v>0</v>
      </c>
      <c r="D671" s="4">
        <v>0</v>
      </c>
      <c r="E671" s="4">
        <v>0</v>
      </c>
      <c r="F671" s="4">
        <v>100</v>
      </c>
      <c r="G671" s="4" t="s">
        <v>1348</v>
      </c>
      <c r="H671" s="4">
        <v>100</v>
      </c>
      <c r="I671" s="4">
        <v>0</v>
      </c>
      <c r="J671" s="4">
        <v>0</v>
      </c>
      <c r="K671" s="4">
        <v>0</v>
      </c>
      <c r="L671" s="2" t="str" cm="1">
        <f t="array" ref="L671">_xlfn.TEXTJOIN(", ", TRUE, IF(C671:F671=MAX(C671:F671), $C$1:$F$1, ""))</f>
        <v>Q_Symptom</v>
      </c>
      <c r="M671" s="2" t="str" cm="1">
        <f t="array" ref="M671">_xlfn.TEXTJOIN(", ", TRUE, IF(H671:K671=MAX(H671:K671), $H$1:$K$1, ""))</f>
        <v>A_Disease</v>
      </c>
    </row>
    <row r="672" spans="1:13">
      <c r="A672" s="1">
        <v>1342</v>
      </c>
      <c r="B672" s="1" t="s">
        <v>1349</v>
      </c>
      <c r="C672" s="4">
        <v>50</v>
      </c>
      <c r="D672" s="4">
        <v>0</v>
      </c>
      <c r="E672" s="4">
        <v>50</v>
      </c>
      <c r="F672" s="4">
        <v>0</v>
      </c>
      <c r="G672" s="4" t="s">
        <v>1350</v>
      </c>
      <c r="H672" s="4">
        <v>9.0909090909090899</v>
      </c>
      <c r="I672" s="4">
        <v>0</v>
      </c>
      <c r="J672" s="4">
        <v>90.909090909090907</v>
      </c>
      <c r="K672" s="4">
        <v>0</v>
      </c>
      <c r="L672" s="2" t="str" cm="1">
        <f t="array" ref="L672">_xlfn.TEXTJOIN(", ", TRUE, IF(C672:F672=MAX(C672:F672), $C$1:$F$1, ""))</f>
        <v>Q_Disease, Q_Medication</v>
      </c>
      <c r="M672" s="2" t="str" cm="1">
        <f t="array" ref="M672">_xlfn.TEXTJOIN(", ", TRUE, IF(H672:K672=MAX(H672:K672), $H$1:$K$1, ""))</f>
        <v>A_Medication</v>
      </c>
    </row>
    <row r="673" spans="1:13">
      <c r="A673" s="1">
        <v>2549</v>
      </c>
      <c r="B673" s="1" t="s">
        <v>1351</v>
      </c>
      <c r="C673" s="4">
        <v>0</v>
      </c>
      <c r="D673" s="4">
        <v>0</v>
      </c>
      <c r="E673" s="4">
        <v>0</v>
      </c>
      <c r="F673" s="4">
        <v>100</v>
      </c>
      <c r="G673" s="4" t="s">
        <v>1352</v>
      </c>
      <c r="H673" s="4">
        <v>0</v>
      </c>
      <c r="I673" s="4">
        <v>0</v>
      </c>
      <c r="J673" s="4">
        <v>0</v>
      </c>
      <c r="K673" s="4">
        <v>100</v>
      </c>
      <c r="L673" s="2" t="str" cm="1">
        <f t="array" ref="L673">_xlfn.TEXTJOIN(", ", TRUE, IF(C673:F673=MAX(C673:F673), $C$1:$F$1, ""))</f>
        <v>Q_Symptom</v>
      </c>
      <c r="M673" s="2" t="str" cm="1">
        <f t="array" ref="M673">_xlfn.TEXTJOIN(", ", TRUE, IF(H673:K673=MAX(H673:K673), $H$1:$K$1, ""))</f>
        <v>A_Symptom</v>
      </c>
    </row>
    <row r="674" spans="1:13">
      <c r="A674" s="1">
        <v>4741</v>
      </c>
      <c r="B674" s="1" t="s">
        <v>1353</v>
      </c>
      <c r="C674" s="4">
        <v>0</v>
      </c>
      <c r="D674" s="4">
        <v>0</v>
      </c>
      <c r="E674" s="4">
        <v>0</v>
      </c>
      <c r="F674" s="4">
        <v>100</v>
      </c>
      <c r="G674" s="4" t="s">
        <v>1354</v>
      </c>
      <c r="H674" s="4">
        <v>25</v>
      </c>
      <c r="I674" s="4">
        <v>12.5</v>
      </c>
      <c r="J674" s="4">
        <v>0</v>
      </c>
      <c r="K674" s="4">
        <v>62.5</v>
      </c>
      <c r="L674" s="2" t="str" cm="1">
        <f t="array" ref="L674">_xlfn.TEXTJOIN(", ", TRUE, IF(C674:F674=MAX(C674:F674), $C$1:$F$1, ""))</f>
        <v>Q_Symptom</v>
      </c>
      <c r="M674" s="2" t="str" cm="1">
        <f t="array" ref="M674">_xlfn.TEXTJOIN(", ", TRUE, IF(H674:K674=MAX(H674:K674), $H$1:$K$1, ""))</f>
        <v>A_Symptom</v>
      </c>
    </row>
    <row r="675" spans="1:13">
      <c r="A675" s="1">
        <v>211</v>
      </c>
      <c r="B675" s="1" t="s">
        <v>1355</v>
      </c>
      <c r="C675" s="4">
        <v>0</v>
      </c>
      <c r="D675" s="4">
        <v>0</v>
      </c>
      <c r="E675" s="4">
        <v>0</v>
      </c>
      <c r="F675" s="4">
        <v>100</v>
      </c>
      <c r="G675" s="4" t="s">
        <v>1356</v>
      </c>
      <c r="H675" s="4">
        <v>0</v>
      </c>
      <c r="I675" s="4">
        <v>88.8888888888888</v>
      </c>
      <c r="J675" s="4">
        <v>0</v>
      </c>
      <c r="K675" s="4">
        <v>11.1111111111111</v>
      </c>
      <c r="L675" s="2" t="str" cm="1">
        <f t="array" ref="L675">_xlfn.TEXTJOIN(", ", TRUE, IF(C675:F675=MAX(C675:F675), $C$1:$F$1, ""))</f>
        <v>Q_Symptom</v>
      </c>
      <c r="M675" s="2" t="str" cm="1">
        <f t="array" ref="M675">_xlfn.TEXTJOIN(", ", TRUE, IF(H675:K675=MAX(H675:K675), $H$1:$K$1, ""))</f>
        <v>A_Medical_Test</v>
      </c>
    </row>
    <row r="676" spans="1:13">
      <c r="A676" s="1">
        <v>2556</v>
      </c>
      <c r="B676" s="1" t="s">
        <v>1357</v>
      </c>
      <c r="C676" s="4">
        <v>0</v>
      </c>
      <c r="D676" s="4">
        <v>0</v>
      </c>
      <c r="E676" s="4">
        <v>0</v>
      </c>
      <c r="F676" s="4">
        <v>100</v>
      </c>
      <c r="G676" s="4" t="s">
        <v>1358</v>
      </c>
      <c r="H676" s="4">
        <v>33.3333333333333</v>
      </c>
      <c r="I676" s="4">
        <v>33.3333333333333</v>
      </c>
      <c r="J676" s="4">
        <v>33.3333333333333</v>
      </c>
      <c r="K676" s="4">
        <v>0</v>
      </c>
      <c r="L676" s="2" t="str" cm="1">
        <f t="array" ref="L676">_xlfn.TEXTJOIN(", ", TRUE, IF(C676:F676=MAX(C676:F676), $C$1:$F$1, ""))</f>
        <v>Q_Symptom</v>
      </c>
      <c r="M676" s="2" t="str" cm="1">
        <f t="array" ref="M676">_xlfn.TEXTJOIN(", ", TRUE, IF(H676:K676=MAX(H676:K676), $H$1:$K$1, ""))</f>
        <v>A_Disease, A_Medical_Test, A_Medication</v>
      </c>
    </row>
    <row r="677" spans="1:13">
      <c r="A677" s="1">
        <v>3075</v>
      </c>
      <c r="B677" s="1" t="s">
        <v>1359</v>
      </c>
      <c r="C677" s="4">
        <v>0</v>
      </c>
      <c r="D677" s="4">
        <v>0</v>
      </c>
      <c r="E677" s="4">
        <v>0</v>
      </c>
      <c r="F677" s="4">
        <v>100</v>
      </c>
      <c r="G677" s="4" t="s">
        <v>1360</v>
      </c>
      <c r="H677" s="4">
        <v>0</v>
      </c>
      <c r="I677" s="4">
        <v>25</v>
      </c>
      <c r="J677" s="4">
        <v>0</v>
      </c>
      <c r="K677" s="4">
        <v>75</v>
      </c>
      <c r="L677" s="2" t="str" cm="1">
        <f t="array" ref="L677">_xlfn.TEXTJOIN(", ", TRUE, IF(C677:F677=MAX(C677:F677), $C$1:$F$1, ""))</f>
        <v>Q_Symptom</v>
      </c>
      <c r="M677" s="2" t="str" cm="1">
        <f t="array" ref="M677">_xlfn.TEXTJOIN(", ", TRUE, IF(H677:K677=MAX(H677:K677), $H$1:$K$1, ""))</f>
        <v>A_Symptom</v>
      </c>
    </row>
    <row r="678" spans="1:13">
      <c r="A678" s="1">
        <v>3250</v>
      </c>
      <c r="B678" s="1" t="s">
        <v>1361</v>
      </c>
      <c r="C678" s="4">
        <v>0</v>
      </c>
      <c r="D678" s="4">
        <v>0</v>
      </c>
      <c r="E678" s="4">
        <v>0</v>
      </c>
      <c r="F678" s="4">
        <v>100</v>
      </c>
      <c r="G678" s="4" t="s">
        <v>1362</v>
      </c>
      <c r="H678" s="4">
        <v>50</v>
      </c>
      <c r="I678" s="4">
        <v>25</v>
      </c>
      <c r="J678" s="4">
        <v>0</v>
      </c>
      <c r="K678" s="4">
        <v>25</v>
      </c>
      <c r="L678" s="2" t="str" cm="1">
        <f t="array" ref="L678">_xlfn.TEXTJOIN(", ", TRUE, IF(C678:F678=MAX(C678:F678), $C$1:$F$1, ""))</f>
        <v>Q_Symptom</v>
      </c>
      <c r="M678" s="2" t="str" cm="1">
        <f t="array" ref="M678">_xlfn.TEXTJOIN(", ", TRUE, IF(H678:K678=MAX(H678:K678), $H$1:$K$1, ""))</f>
        <v>A_Disease</v>
      </c>
    </row>
    <row r="679" spans="1:13">
      <c r="A679" s="1">
        <v>1625</v>
      </c>
      <c r="B679" s="1" t="s">
        <v>1363</v>
      </c>
      <c r="C679" s="4">
        <v>0</v>
      </c>
      <c r="D679" s="4">
        <v>0</v>
      </c>
      <c r="E679" s="4">
        <v>0</v>
      </c>
      <c r="F679" s="4">
        <v>100</v>
      </c>
      <c r="G679" s="4" t="s">
        <v>1364</v>
      </c>
      <c r="H679" s="4">
        <v>33.3333333333333</v>
      </c>
      <c r="I679" s="4">
        <v>0</v>
      </c>
      <c r="J679" s="4">
        <v>0</v>
      </c>
      <c r="K679" s="4">
        <v>66.6666666666666</v>
      </c>
      <c r="L679" s="2" t="str" cm="1">
        <f t="array" ref="L679">_xlfn.TEXTJOIN(", ", TRUE, IF(C679:F679=MAX(C679:F679), $C$1:$F$1, ""))</f>
        <v>Q_Symptom</v>
      </c>
      <c r="M679" s="2" t="str" cm="1">
        <f t="array" ref="M679">_xlfn.TEXTJOIN(", ", TRUE, IF(H679:K679=MAX(H679:K679), $H$1:$K$1, ""))</f>
        <v>A_Symptom</v>
      </c>
    </row>
    <row r="680" spans="1:13">
      <c r="A680" s="1">
        <v>623</v>
      </c>
      <c r="B680" s="1" t="s">
        <v>1365</v>
      </c>
      <c r="C680" s="4">
        <v>0</v>
      </c>
      <c r="D680" s="4">
        <v>0</v>
      </c>
      <c r="E680" s="4">
        <v>0</v>
      </c>
      <c r="F680" s="4">
        <v>100</v>
      </c>
      <c r="G680" s="4" t="s">
        <v>1366</v>
      </c>
      <c r="H680" s="4">
        <v>0</v>
      </c>
      <c r="I680" s="4">
        <v>71.428571428571402</v>
      </c>
      <c r="J680" s="4">
        <v>0</v>
      </c>
      <c r="K680" s="4">
        <v>28.571428571428498</v>
      </c>
      <c r="L680" s="2" t="str" cm="1">
        <f t="array" ref="L680">_xlfn.TEXTJOIN(", ", TRUE, IF(C680:F680=MAX(C680:F680), $C$1:$F$1, ""))</f>
        <v>Q_Symptom</v>
      </c>
      <c r="M680" s="2" t="str" cm="1">
        <f t="array" ref="M680">_xlfn.TEXTJOIN(", ", TRUE, IF(H680:K680=MAX(H680:K680), $H$1:$K$1, ""))</f>
        <v>A_Medical_Test</v>
      </c>
    </row>
    <row r="681" spans="1:13">
      <c r="A681" s="1">
        <v>4851</v>
      </c>
      <c r="B681" s="1" t="s">
        <v>1367</v>
      </c>
      <c r="C681" s="4">
        <v>0</v>
      </c>
      <c r="D681" s="4">
        <v>0</v>
      </c>
      <c r="E681" s="4">
        <v>0</v>
      </c>
      <c r="F681" s="4">
        <v>100</v>
      </c>
      <c r="G681" s="4" t="s">
        <v>1368</v>
      </c>
      <c r="H681" s="4">
        <v>0</v>
      </c>
      <c r="I681" s="4">
        <v>14.285714285714199</v>
      </c>
      <c r="J681" s="4">
        <v>0</v>
      </c>
      <c r="K681" s="4">
        <v>85.714285714285694</v>
      </c>
      <c r="L681" s="2" t="str" cm="1">
        <f t="array" ref="L681">_xlfn.TEXTJOIN(", ", TRUE, IF(C681:F681=MAX(C681:F681), $C$1:$F$1, ""))</f>
        <v>Q_Symptom</v>
      </c>
      <c r="M681" s="2" t="str" cm="1">
        <f t="array" ref="M681">_xlfn.TEXTJOIN(", ", TRUE, IF(H681:K681=MAX(H681:K681), $H$1:$K$1, ""))</f>
        <v>A_Symptom</v>
      </c>
    </row>
    <row r="682" spans="1:13">
      <c r="A682" s="1">
        <v>5139</v>
      </c>
      <c r="B682" s="1" t="s">
        <v>1369</v>
      </c>
      <c r="C682" s="4">
        <v>0</v>
      </c>
      <c r="D682" s="4">
        <v>0</v>
      </c>
      <c r="E682" s="4">
        <v>0</v>
      </c>
      <c r="F682" s="4">
        <v>100</v>
      </c>
      <c r="G682" s="4" t="s">
        <v>1370</v>
      </c>
      <c r="H682" s="4">
        <v>40</v>
      </c>
      <c r="I682" s="4">
        <v>0</v>
      </c>
      <c r="J682" s="4">
        <v>0</v>
      </c>
      <c r="K682" s="4">
        <v>60</v>
      </c>
      <c r="L682" s="2" t="str" cm="1">
        <f t="array" ref="L682">_xlfn.TEXTJOIN(", ", TRUE, IF(C682:F682=MAX(C682:F682), $C$1:$F$1, ""))</f>
        <v>Q_Symptom</v>
      </c>
      <c r="M682" s="2" t="str" cm="1">
        <f t="array" ref="M682">_xlfn.TEXTJOIN(", ", TRUE, IF(H682:K682=MAX(H682:K682), $H$1:$K$1, ""))</f>
        <v>A_Symptom</v>
      </c>
    </row>
    <row r="683" spans="1:13">
      <c r="A683" s="1">
        <v>1990</v>
      </c>
      <c r="B683" s="1" t="s">
        <v>1371</v>
      </c>
      <c r="C683" s="4">
        <v>0</v>
      </c>
      <c r="D683" s="4">
        <v>0</v>
      </c>
      <c r="E683" s="4">
        <v>0</v>
      </c>
      <c r="F683" s="4">
        <v>100</v>
      </c>
      <c r="G683" s="4" t="s">
        <v>1372</v>
      </c>
      <c r="H683" s="4">
        <v>25</v>
      </c>
      <c r="I683" s="4">
        <v>0</v>
      </c>
      <c r="J683" s="4">
        <v>0</v>
      </c>
      <c r="K683" s="4">
        <v>75</v>
      </c>
      <c r="L683" s="2" t="str" cm="1">
        <f t="array" ref="L683">_xlfn.TEXTJOIN(", ", TRUE, IF(C683:F683=MAX(C683:F683), $C$1:$F$1, ""))</f>
        <v>Q_Symptom</v>
      </c>
      <c r="M683" s="2" t="str" cm="1">
        <f t="array" ref="M683">_xlfn.TEXTJOIN(", ", TRUE, IF(H683:K683=MAX(H683:K683), $H$1:$K$1, ""))</f>
        <v>A_Symptom</v>
      </c>
    </row>
    <row r="684" spans="1:13">
      <c r="A684" s="1">
        <v>835</v>
      </c>
      <c r="B684" s="1" t="s">
        <v>1373</v>
      </c>
      <c r="C684" s="4">
        <v>25</v>
      </c>
      <c r="D684" s="4">
        <v>0</v>
      </c>
      <c r="E684" s="4">
        <v>0</v>
      </c>
      <c r="F684" s="4">
        <v>75</v>
      </c>
      <c r="G684" s="4" t="s">
        <v>1374</v>
      </c>
      <c r="H684" s="4">
        <v>0</v>
      </c>
      <c r="I684" s="4">
        <v>0</v>
      </c>
      <c r="J684" s="4">
        <v>100</v>
      </c>
      <c r="K684" s="4">
        <v>0</v>
      </c>
      <c r="L684" s="2" t="str" cm="1">
        <f t="array" ref="L684">_xlfn.TEXTJOIN(", ", TRUE, IF(C684:F684=MAX(C684:F684), $C$1:$F$1, ""))</f>
        <v>Q_Symptom</v>
      </c>
      <c r="M684" s="2" t="str" cm="1">
        <f t="array" ref="M684">_xlfn.TEXTJOIN(", ", TRUE, IF(H684:K684=MAX(H684:K684), $H$1:$K$1, ""))</f>
        <v>A_Medication</v>
      </c>
    </row>
    <row r="685" spans="1:13">
      <c r="A685" s="1">
        <v>2471</v>
      </c>
      <c r="B685" s="1" t="s">
        <v>1375</v>
      </c>
      <c r="C685" s="4">
        <v>0</v>
      </c>
      <c r="D685" s="4">
        <v>0</v>
      </c>
      <c r="E685" s="4">
        <v>0</v>
      </c>
      <c r="F685" s="4">
        <v>100</v>
      </c>
      <c r="G685" s="4" t="s">
        <v>1376</v>
      </c>
      <c r="H685" s="4">
        <v>0</v>
      </c>
      <c r="I685" s="4">
        <v>0</v>
      </c>
      <c r="J685" s="4">
        <v>25</v>
      </c>
      <c r="K685" s="4">
        <v>75</v>
      </c>
      <c r="L685" s="2" t="str" cm="1">
        <f t="array" ref="L685">_xlfn.TEXTJOIN(", ", TRUE, IF(C685:F685=MAX(C685:F685), $C$1:$F$1, ""))</f>
        <v>Q_Symptom</v>
      </c>
      <c r="M685" s="2" t="str" cm="1">
        <f t="array" ref="M685">_xlfn.TEXTJOIN(", ", TRUE, IF(H685:K685=MAX(H685:K685), $H$1:$K$1, ""))</f>
        <v>A_Symptom</v>
      </c>
    </row>
    <row r="686" spans="1:13">
      <c r="A686" s="1">
        <v>4919</v>
      </c>
      <c r="B686" s="1" t="s">
        <v>1377</v>
      </c>
      <c r="C686" s="4">
        <v>0</v>
      </c>
      <c r="D686" s="4">
        <v>0</v>
      </c>
      <c r="E686" s="4">
        <v>0</v>
      </c>
      <c r="F686" s="4">
        <v>100</v>
      </c>
      <c r="G686" s="4" t="s">
        <v>1378</v>
      </c>
      <c r="H686" s="4">
        <v>100</v>
      </c>
      <c r="I686" s="4">
        <v>0</v>
      </c>
      <c r="J686" s="4">
        <v>0</v>
      </c>
      <c r="K686" s="4">
        <v>0</v>
      </c>
      <c r="L686" s="2" t="str" cm="1">
        <f t="array" ref="L686">_xlfn.TEXTJOIN(", ", TRUE, IF(C686:F686=MAX(C686:F686), $C$1:$F$1, ""))</f>
        <v>Q_Symptom</v>
      </c>
      <c r="M686" s="2" t="str" cm="1">
        <f t="array" ref="M686">_xlfn.TEXTJOIN(", ", TRUE, IF(H686:K686=MAX(H686:K686), $H$1:$K$1, ""))</f>
        <v>A_Disease</v>
      </c>
    </row>
    <row r="687" spans="1:13">
      <c r="A687" s="1">
        <v>4637</v>
      </c>
      <c r="B687" s="1" t="s">
        <v>1379</v>
      </c>
      <c r="C687" s="4">
        <v>0</v>
      </c>
      <c r="D687" s="4">
        <v>0</v>
      </c>
      <c r="E687" s="4">
        <v>0</v>
      </c>
      <c r="F687" s="4">
        <v>100</v>
      </c>
      <c r="G687" s="4" t="s">
        <v>1380</v>
      </c>
      <c r="H687" s="4">
        <v>50</v>
      </c>
      <c r="I687" s="4">
        <v>0</v>
      </c>
      <c r="J687" s="4">
        <v>50</v>
      </c>
      <c r="K687" s="4">
        <v>0</v>
      </c>
      <c r="L687" s="2" t="str" cm="1">
        <f t="array" ref="L687">_xlfn.TEXTJOIN(", ", TRUE, IF(C687:F687=MAX(C687:F687), $C$1:$F$1, ""))</f>
        <v>Q_Symptom</v>
      </c>
      <c r="M687" s="2" t="str" cm="1">
        <f t="array" ref="M687">_xlfn.TEXTJOIN(", ", TRUE, IF(H687:K687=MAX(H687:K687), $H$1:$K$1, ""))</f>
        <v>A_Disease, A_Medication</v>
      </c>
    </row>
    <row r="688" spans="1:13">
      <c r="A688" s="1">
        <v>337</v>
      </c>
      <c r="B688" s="1" t="s">
        <v>1381</v>
      </c>
      <c r="C688" s="4">
        <v>50</v>
      </c>
      <c r="D688" s="4">
        <v>0</v>
      </c>
      <c r="E688" s="4">
        <v>0</v>
      </c>
      <c r="F688" s="4">
        <v>50</v>
      </c>
      <c r="G688" s="4" t="s">
        <v>1382</v>
      </c>
      <c r="H688" s="4">
        <v>18.181818181818102</v>
      </c>
      <c r="I688" s="4">
        <v>63.636363636363598</v>
      </c>
      <c r="J688" s="4">
        <v>0</v>
      </c>
      <c r="K688" s="4">
        <v>18.181818181818102</v>
      </c>
      <c r="L688" s="2" t="str" cm="1">
        <f t="array" ref="L688">_xlfn.TEXTJOIN(", ", TRUE, IF(C688:F688=MAX(C688:F688), $C$1:$F$1, ""))</f>
        <v>Q_Disease, Q_Symptom</v>
      </c>
      <c r="M688" s="2" t="str" cm="1">
        <f t="array" ref="M688">_xlfn.TEXTJOIN(", ", TRUE, IF(H688:K688=MAX(H688:K688), $H$1:$K$1, ""))</f>
        <v>A_Medical_Test</v>
      </c>
    </row>
    <row r="689" spans="1:13">
      <c r="A689" s="1">
        <v>2845</v>
      </c>
      <c r="B689" s="1" t="s">
        <v>1383</v>
      </c>
      <c r="C689" s="4">
        <v>0</v>
      </c>
      <c r="D689" s="4">
        <v>0</v>
      </c>
      <c r="E689" s="4">
        <v>0</v>
      </c>
      <c r="F689" s="4">
        <v>100</v>
      </c>
      <c r="G689" s="4" t="s">
        <v>1384</v>
      </c>
      <c r="H689" s="4">
        <v>33.3333333333333</v>
      </c>
      <c r="I689" s="4">
        <v>66.6666666666666</v>
      </c>
      <c r="J689" s="4">
        <v>0</v>
      </c>
      <c r="K689" s="4">
        <v>0</v>
      </c>
      <c r="L689" s="2" t="str" cm="1">
        <f t="array" ref="L689">_xlfn.TEXTJOIN(", ", TRUE, IF(C689:F689=MAX(C689:F689), $C$1:$F$1, ""))</f>
        <v>Q_Symptom</v>
      </c>
      <c r="M689" s="2" t="str" cm="1">
        <f t="array" ref="M689">_xlfn.TEXTJOIN(", ", TRUE, IF(H689:K689=MAX(H689:K689), $H$1:$K$1, ""))</f>
        <v>A_Medical_Test</v>
      </c>
    </row>
    <row r="690" spans="1:13">
      <c r="A690" s="1">
        <v>4365</v>
      </c>
      <c r="B690" s="1" t="s">
        <v>1385</v>
      </c>
      <c r="C690" s="4">
        <v>0</v>
      </c>
      <c r="D690" s="4">
        <v>0</v>
      </c>
      <c r="E690" s="4">
        <v>0</v>
      </c>
      <c r="F690" s="4">
        <v>100</v>
      </c>
      <c r="G690" s="4" t="s">
        <v>1386</v>
      </c>
      <c r="H690" s="4">
        <v>28.571428571428498</v>
      </c>
      <c r="I690" s="4">
        <v>0</v>
      </c>
      <c r="J690" s="4">
        <v>0</v>
      </c>
      <c r="K690" s="4">
        <v>71.428571428571402</v>
      </c>
      <c r="L690" s="2" t="str" cm="1">
        <f t="array" ref="L690">_xlfn.TEXTJOIN(", ", TRUE, IF(C690:F690=MAX(C690:F690), $C$1:$F$1, ""))</f>
        <v>Q_Symptom</v>
      </c>
      <c r="M690" s="2" t="str" cm="1">
        <f t="array" ref="M690">_xlfn.TEXTJOIN(", ", TRUE, IF(H690:K690=MAX(H690:K690), $H$1:$K$1, ""))</f>
        <v>A_Symptom</v>
      </c>
    </row>
    <row r="691" spans="1:13">
      <c r="A691" s="1">
        <v>5420</v>
      </c>
      <c r="B691" s="1" t="s">
        <v>1387</v>
      </c>
      <c r="C691" s="4">
        <v>0</v>
      </c>
      <c r="D691" s="4">
        <v>0</v>
      </c>
      <c r="E691" s="4">
        <v>0</v>
      </c>
      <c r="F691" s="4">
        <v>100</v>
      </c>
      <c r="G691" s="4" t="s">
        <v>1388</v>
      </c>
      <c r="H691" s="4">
        <v>33.3333333333333</v>
      </c>
      <c r="I691" s="4">
        <v>0</v>
      </c>
      <c r="J691" s="4">
        <v>16.6666666666666</v>
      </c>
      <c r="K691" s="4">
        <v>50</v>
      </c>
      <c r="L691" s="2" t="str" cm="1">
        <f t="array" ref="L691">_xlfn.TEXTJOIN(", ", TRUE, IF(C691:F691=MAX(C691:F691), $C$1:$F$1, ""))</f>
        <v>Q_Symptom</v>
      </c>
      <c r="M691" s="2" t="str" cm="1">
        <f t="array" ref="M691">_xlfn.TEXTJOIN(", ", TRUE, IF(H691:K691=MAX(H691:K691), $H$1:$K$1, ""))</f>
        <v>A_Symptom</v>
      </c>
    </row>
    <row r="692" spans="1:13">
      <c r="A692" s="1">
        <v>3036</v>
      </c>
      <c r="B692" s="1" t="s">
        <v>1389</v>
      </c>
      <c r="C692" s="4">
        <v>0</v>
      </c>
      <c r="D692" s="4">
        <v>0</v>
      </c>
      <c r="E692" s="4">
        <v>0</v>
      </c>
      <c r="F692" s="4">
        <v>100</v>
      </c>
      <c r="G692" s="4" t="s">
        <v>1390</v>
      </c>
      <c r="H692" s="4">
        <v>33.3333333333333</v>
      </c>
      <c r="I692" s="4">
        <v>0</v>
      </c>
      <c r="J692" s="4">
        <v>0</v>
      </c>
      <c r="K692" s="4">
        <v>66.6666666666666</v>
      </c>
      <c r="L692" s="2" t="str" cm="1">
        <f t="array" ref="L692">_xlfn.TEXTJOIN(", ", TRUE, IF(C692:F692=MAX(C692:F692), $C$1:$F$1, ""))</f>
        <v>Q_Symptom</v>
      </c>
      <c r="M692" s="2" t="str" cm="1">
        <f t="array" ref="M692">_xlfn.TEXTJOIN(", ", TRUE, IF(H692:K692=MAX(H692:K692), $H$1:$K$1, ""))</f>
        <v>A_Symptom</v>
      </c>
    </row>
    <row r="693" spans="1:13">
      <c r="A693" s="1">
        <v>565</v>
      </c>
      <c r="B693" s="1" t="s">
        <v>1391</v>
      </c>
      <c r="C693" s="4">
        <v>33.3333333333333</v>
      </c>
      <c r="D693" s="4">
        <v>0</v>
      </c>
      <c r="E693" s="4">
        <v>0</v>
      </c>
      <c r="F693" s="4">
        <v>66.6666666666666</v>
      </c>
      <c r="G693" s="4" t="s">
        <v>1392</v>
      </c>
      <c r="H693" s="4">
        <v>0</v>
      </c>
      <c r="I693" s="4">
        <v>100</v>
      </c>
      <c r="J693" s="4">
        <v>0</v>
      </c>
      <c r="K693" s="4">
        <v>0</v>
      </c>
      <c r="L693" s="2" t="str" cm="1">
        <f t="array" ref="L693">_xlfn.TEXTJOIN(", ", TRUE, IF(C693:F693=MAX(C693:F693), $C$1:$F$1, ""))</f>
        <v>Q_Symptom</v>
      </c>
      <c r="M693" s="2" t="str" cm="1">
        <f t="array" ref="M693">_xlfn.TEXTJOIN(", ", TRUE, IF(H693:K693=MAX(H693:K693), $H$1:$K$1, ""))</f>
        <v>A_Medical_Test</v>
      </c>
    </row>
    <row r="694" spans="1:13">
      <c r="A694" s="1">
        <v>5305</v>
      </c>
      <c r="B694" s="1" t="s">
        <v>1393</v>
      </c>
      <c r="C694" s="4">
        <v>0</v>
      </c>
      <c r="D694" s="4">
        <v>0</v>
      </c>
      <c r="E694" s="4">
        <v>0</v>
      </c>
      <c r="F694" s="4">
        <v>100</v>
      </c>
      <c r="G694" s="4" t="s">
        <v>1394</v>
      </c>
      <c r="H694" s="4">
        <v>28.571428571428498</v>
      </c>
      <c r="I694" s="4">
        <v>57.142857142857103</v>
      </c>
      <c r="J694" s="4">
        <v>0</v>
      </c>
      <c r="K694" s="4">
        <v>14.285714285714199</v>
      </c>
      <c r="L694" s="2" t="str" cm="1">
        <f t="array" ref="L694">_xlfn.TEXTJOIN(", ", TRUE, IF(C694:F694=MAX(C694:F694), $C$1:$F$1, ""))</f>
        <v>Q_Symptom</v>
      </c>
      <c r="M694" s="2" t="str" cm="1">
        <f t="array" ref="M694">_xlfn.TEXTJOIN(", ", TRUE, IF(H694:K694=MAX(H694:K694), $H$1:$K$1, ""))</f>
        <v>A_Medical_Test</v>
      </c>
    </row>
    <row r="695" spans="1:13">
      <c r="A695" s="1">
        <v>2796</v>
      </c>
      <c r="B695" s="1" t="s">
        <v>1395</v>
      </c>
      <c r="C695" s="4">
        <v>0</v>
      </c>
      <c r="D695" s="4">
        <v>0</v>
      </c>
      <c r="E695" s="4">
        <v>0</v>
      </c>
      <c r="F695" s="4">
        <v>100</v>
      </c>
      <c r="G695" s="4" t="s">
        <v>1396</v>
      </c>
      <c r="H695" s="4">
        <v>0</v>
      </c>
      <c r="I695" s="4">
        <v>0</v>
      </c>
      <c r="J695" s="4">
        <v>0</v>
      </c>
      <c r="K695" s="4">
        <v>100</v>
      </c>
      <c r="L695" s="2" t="str" cm="1">
        <f t="array" ref="L695">_xlfn.TEXTJOIN(", ", TRUE, IF(C695:F695=MAX(C695:F695), $C$1:$F$1, ""))</f>
        <v>Q_Symptom</v>
      </c>
      <c r="M695" s="2" t="str" cm="1">
        <f t="array" ref="M695">_xlfn.TEXTJOIN(", ", TRUE, IF(H695:K695=MAX(H695:K695), $H$1:$K$1, ""))</f>
        <v>A_Symptom</v>
      </c>
    </row>
    <row r="696" spans="1:13">
      <c r="A696" s="1">
        <v>104</v>
      </c>
      <c r="B696" s="1" t="s">
        <v>1397</v>
      </c>
      <c r="C696" s="4">
        <v>0</v>
      </c>
      <c r="D696" s="4">
        <v>0</v>
      </c>
      <c r="E696" s="4">
        <v>0</v>
      </c>
      <c r="F696" s="4">
        <v>100</v>
      </c>
      <c r="G696" s="4" t="s">
        <v>1398</v>
      </c>
      <c r="H696" s="4">
        <v>0</v>
      </c>
      <c r="I696" s="4">
        <v>88.8888888888888</v>
      </c>
      <c r="J696" s="4">
        <v>0</v>
      </c>
      <c r="K696" s="4">
        <v>11.1111111111111</v>
      </c>
      <c r="L696" s="2" t="str" cm="1">
        <f t="array" ref="L696">_xlfn.TEXTJOIN(", ", TRUE, IF(C696:F696=MAX(C696:F696), $C$1:$F$1, ""))</f>
        <v>Q_Symptom</v>
      </c>
      <c r="M696" s="2" t="str" cm="1">
        <f t="array" ref="M696">_xlfn.TEXTJOIN(", ", TRUE, IF(H696:K696=MAX(H696:K696), $H$1:$K$1, ""))</f>
        <v>A_Medical_Test</v>
      </c>
    </row>
    <row r="697" spans="1:13">
      <c r="A697" s="1">
        <v>4016</v>
      </c>
      <c r="B697" s="1" t="s">
        <v>1399</v>
      </c>
      <c r="C697" s="4">
        <v>0</v>
      </c>
      <c r="D697" s="4">
        <v>0</v>
      </c>
      <c r="E697" s="4">
        <v>0</v>
      </c>
      <c r="F697" s="4">
        <v>100</v>
      </c>
      <c r="G697" s="4" t="s">
        <v>1400</v>
      </c>
      <c r="H697" s="4">
        <v>0</v>
      </c>
      <c r="I697" s="4">
        <v>0</v>
      </c>
      <c r="J697" s="4">
        <v>0</v>
      </c>
      <c r="K697" s="4">
        <v>100</v>
      </c>
      <c r="L697" s="2" t="str" cm="1">
        <f t="array" ref="L697">_xlfn.TEXTJOIN(", ", TRUE, IF(C697:F697=MAX(C697:F697), $C$1:$F$1, ""))</f>
        <v>Q_Symptom</v>
      </c>
      <c r="M697" s="2" t="str" cm="1">
        <f t="array" ref="M697">_xlfn.TEXTJOIN(", ", TRUE, IF(H697:K697=MAX(H697:K697), $H$1:$K$1, ""))</f>
        <v>A_Symptom</v>
      </c>
    </row>
    <row r="698" spans="1:13">
      <c r="A698" s="1">
        <v>865</v>
      </c>
      <c r="B698" s="1" t="s">
        <v>1401</v>
      </c>
      <c r="C698" s="4">
        <v>50</v>
      </c>
      <c r="D698" s="4">
        <v>0</v>
      </c>
      <c r="E698" s="4">
        <v>0</v>
      </c>
      <c r="F698" s="4">
        <v>50</v>
      </c>
      <c r="G698" s="4" t="s">
        <v>1402</v>
      </c>
      <c r="H698" s="4">
        <v>0</v>
      </c>
      <c r="I698" s="4">
        <v>0</v>
      </c>
      <c r="J698" s="4">
        <v>100</v>
      </c>
      <c r="K698" s="4">
        <v>0</v>
      </c>
      <c r="L698" s="2" t="str" cm="1">
        <f t="array" ref="L698">_xlfn.TEXTJOIN(", ", TRUE, IF(C698:F698=MAX(C698:F698), $C$1:$F$1, ""))</f>
        <v>Q_Disease, Q_Symptom</v>
      </c>
      <c r="M698" s="2" t="str" cm="1">
        <f t="array" ref="M698">_xlfn.TEXTJOIN(", ", TRUE, IF(H698:K698=MAX(H698:K698), $H$1:$K$1, ""))</f>
        <v>A_Medication</v>
      </c>
    </row>
    <row r="699" spans="1:13">
      <c r="A699" s="1">
        <v>3552</v>
      </c>
      <c r="B699" s="1" t="s">
        <v>1403</v>
      </c>
      <c r="C699" s="4">
        <v>0</v>
      </c>
      <c r="D699" s="4">
        <v>0</v>
      </c>
      <c r="E699" s="4">
        <v>0</v>
      </c>
      <c r="F699" s="4">
        <v>100</v>
      </c>
      <c r="G699" s="4" t="s">
        <v>1404</v>
      </c>
      <c r="H699" s="4">
        <v>100</v>
      </c>
      <c r="I699" s="4">
        <v>0</v>
      </c>
      <c r="J699" s="4">
        <v>0</v>
      </c>
      <c r="K699" s="4">
        <v>0</v>
      </c>
      <c r="L699" s="2" t="str" cm="1">
        <f t="array" ref="L699">_xlfn.TEXTJOIN(", ", TRUE, IF(C699:F699=MAX(C699:F699), $C$1:$F$1, ""))</f>
        <v>Q_Symptom</v>
      </c>
      <c r="M699" s="2" t="str" cm="1">
        <f t="array" ref="M699">_xlfn.TEXTJOIN(", ", TRUE, IF(H699:K699=MAX(H699:K699), $H$1:$K$1, ""))</f>
        <v>A_Disease</v>
      </c>
    </row>
    <row r="700" spans="1:13">
      <c r="A700" s="1">
        <v>2968</v>
      </c>
      <c r="B700" s="1" t="s">
        <v>1405</v>
      </c>
      <c r="C700" s="4">
        <v>0</v>
      </c>
      <c r="D700" s="4">
        <v>0</v>
      </c>
      <c r="E700" s="4">
        <v>0</v>
      </c>
      <c r="F700" s="4">
        <v>100</v>
      </c>
      <c r="G700" s="4" t="s">
        <v>1406</v>
      </c>
      <c r="H700" s="4">
        <v>33.3333333333333</v>
      </c>
      <c r="I700" s="4">
        <v>0</v>
      </c>
      <c r="J700" s="4">
        <v>16.6666666666666</v>
      </c>
      <c r="K700" s="4">
        <v>50</v>
      </c>
      <c r="L700" s="2" t="str" cm="1">
        <f t="array" ref="L700">_xlfn.TEXTJOIN(", ", TRUE, IF(C700:F700=MAX(C700:F700), $C$1:$F$1, ""))</f>
        <v>Q_Symptom</v>
      </c>
      <c r="M700" s="2" t="str" cm="1">
        <f t="array" ref="M700">_xlfn.TEXTJOIN(", ", TRUE, IF(H700:K700=MAX(H700:K700), $H$1:$K$1, ""))</f>
        <v>A_Symptom</v>
      </c>
    </row>
    <row r="701" spans="1:13">
      <c r="A701" s="1">
        <v>5207</v>
      </c>
      <c r="B701" s="1" t="s">
        <v>1407</v>
      </c>
      <c r="C701" s="4">
        <v>0</v>
      </c>
      <c r="D701" s="4">
        <v>0</v>
      </c>
      <c r="E701" s="4">
        <v>0</v>
      </c>
      <c r="F701" s="4">
        <v>100</v>
      </c>
      <c r="G701" s="4" t="s">
        <v>1408</v>
      </c>
      <c r="H701" s="4">
        <v>0</v>
      </c>
      <c r="I701" s="4">
        <v>0</v>
      </c>
      <c r="J701" s="4">
        <v>0</v>
      </c>
      <c r="K701" s="4">
        <v>100</v>
      </c>
      <c r="L701" s="2" t="str" cm="1">
        <f t="array" ref="L701">_xlfn.TEXTJOIN(", ", TRUE, IF(C701:F701=MAX(C701:F701), $C$1:$F$1, ""))</f>
        <v>Q_Symptom</v>
      </c>
      <c r="M701" s="2" t="str" cm="1">
        <f t="array" ref="M701">_xlfn.TEXTJOIN(", ", TRUE, IF(H701:K701=MAX(H701:K701), $H$1:$K$1, ""))</f>
        <v>A_Symptom</v>
      </c>
    </row>
    <row r="702" spans="1:13">
      <c r="A702" s="1">
        <v>3767</v>
      </c>
      <c r="B702" s="1" t="s">
        <v>1409</v>
      </c>
      <c r="C702" s="4">
        <v>0</v>
      </c>
      <c r="D702" s="4">
        <v>0</v>
      </c>
      <c r="E702" s="4">
        <v>0</v>
      </c>
      <c r="F702" s="4">
        <v>100</v>
      </c>
      <c r="G702" s="4" t="s">
        <v>1410</v>
      </c>
      <c r="H702" s="4">
        <v>0</v>
      </c>
      <c r="I702" s="4">
        <v>0</v>
      </c>
      <c r="J702" s="4">
        <v>100</v>
      </c>
      <c r="K702" s="4">
        <v>0</v>
      </c>
      <c r="L702" s="2" t="str" cm="1">
        <f t="array" ref="L702">_xlfn.TEXTJOIN(", ", TRUE, IF(C702:F702=MAX(C702:F702), $C$1:$F$1, ""))</f>
        <v>Q_Symptom</v>
      </c>
      <c r="M702" s="2" t="str" cm="1">
        <f t="array" ref="M702">_xlfn.TEXTJOIN(", ", TRUE, IF(H702:K702=MAX(H702:K702), $H$1:$K$1, ""))</f>
        <v>A_Medication</v>
      </c>
    </row>
    <row r="703" spans="1:13">
      <c r="A703" s="1">
        <v>1254</v>
      </c>
      <c r="B703" s="1" t="s">
        <v>1411</v>
      </c>
      <c r="C703" s="4">
        <v>50</v>
      </c>
      <c r="D703" s="4">
        <v>0</v>
      </c>
      <c r="E703" s="4">
        <v>50</v>
      </c>
      <c r="F703" s="4">
        <v>0</v>
      </c>
      <c r="G703" s="4" t="s">
        <v>1412</v>
      </c>
      <c r="H703" s="4">
        <v>0</v>
      </c>
      <c r="I703" s="4">
        <v>0</v>
      </c>
      <c r="J703" s="4">
        <v>91.6666666666666</v>
      </c>
      <c r="K703" s="4">
        <v>8.3333333333333304</v>
      </c>
      <c r="L703" s="2" t="str" cm="1">
        <f t="array" ref="L703">_xlfn.TEXTJOIN(", ", TRUE, IF(C703:F703=MAX(C703:F703), $C$1:$F$1, ""))</f>
        <v>Q_Disease, Q_Medication</v>
      </c>
      <c r="M703" s="2" t="str" cm="1">
        <f t="array" ref="M703">_xlfn.TEXTJOIN(", ", TRUE, IF(H703:K703=MAX(H703:K703), $H$1:$K$1, ""))</f>
        <v>A_Medication</v>
      </c>
    </row>
    <row r="704" spans="1:13">
      <c r="A704" s="1">
        <v>3568</v>
      </c>
      <c r="B704" s="1" t="s">
        <v>1413</v>
      </c>
      <c r="C704" s="4">
        <v>0</v>
      </c>
      <c r="D704" s="4">
        <v>0</v>
      </c>
      <c r="E704" s="4">
        <v>0</v>
      </c>
      <c r="F704" s="4">
        <v>100</v>
      </c>
      <c r="G704" s="4" t="s">
        <v>1414</v>
      </c>
      <c r="H704" s="4">
        <v>33.3333333333333</v>
      </c>
      <c r="I704" s="4">
        <v>0</v>
      </c>
      <c r="J704" s="4">
        <v>0</v>
      </c>
      <c r="K704" s="4">
        <v>66.6666666666666</v>
      </c>
      <c r="L704" s="2" t="str" cm="1">
        <f t="array" ref="L704">_xlfn.TEXTJOIN(", ", TRUE, IF(C704:F704=MAX(C704:F704), $C$1:$F$1, ""))</f>
        <v>Q_Symptom</v>
      </c>
      <c r="M704" s="2" t="str" cm="1">
        <f t="array" ref="M704">_xlfn.TEXTJOIN(", ", TRUE, IF(H704:K704=MAX(H704:K704), $H$1:$K$1, ""))</f>
        <v>A_Symptom</v>
      </c>
    </row>
    <row r="705" spans="1:13">
      <c r="A705" s="1">
        <v>1443</v>
      </c>
      <c r="B705" s="1" t="s">
        <v>1415</v>
      </c>
      <c r="C705" s="4">
        <v>0</v>
      </c>
      <c r="D705" s="4">
        <v>0</v>
      </c>
      <c r="E705" s="4">
        <v>0</v>
      </c>
      <c r="F705" s="4">
        <v>100</v>
      </c>
      <c r="G705" s="4" t="s">
        <v>1416</v>
      </c>
      <c r="H705" s="4">
        <v>7.6923076923076898</v>
      </c>
      <c r="I705" s="4">
        <v>7.6923076923076898</v>
      </c>
      <c r="J705" s="4">
        <v>84.615384615384599</v>
      </c>
      <c r="K705" s="4">
        <v>0</v>
      </c>
      <c r="L705" s="2" t="str" cm="1">
        <f t="array" ref="L705">_xlfn.TEXTJOIN(", ", TRUE, IF(C705:F705=MAX(C705:F705), $C$1:$F$1, ""))</f>
        <v>Q_Symptom</v>
      </c>
      <c r="M705" s="2" t="str" cm="1">
        <f t="array" ref="M705">_xlfn.TEXTJOIN(", ", TRUE, IF(H705:K705=MAX(H705:K705), $H$1:$K$1, ""))</f>
        <v>A_Medication</v>
      </c>
    </row>
    <row r="706" spans="1:13">
      <c r="A706" s="1">
        <v>4275</v>
      </c>
      <c r="B706" s="1" t="s">
        <v>1417</v>
      </c>
      <c r="C706" s="4">
        <v>0</v>
      </c>
      <c r="D706" s="4">
        <v>0</v>
      </c>
      <c r="E706" s="4">
        <v>0</v>
      </c>
      <c r="F706" s="4">
        <v>100</v>
      </c>
      <c r="G706" s="4" t="s">
        <v>1418</v>
      </c>
      <c r="H706" s="4">
        <v>14.285714285714199</v>
      </c>
      <c r="I706" s="4">
        <v>14.285714285714199</v>
      </c>
      <c r="J706" s="4">
        <v>0</v>
      </c>
      <c r="K706" s="4">
        <v>71.428571428571402</v>
      </c>
      <c r="L706" s="2" t="str" cm="1">
        <f t="array" ref="L706">_xlfn.TEXTJOIN(", ", TRUE, IF(C706:F706=MAX(C706:F706), $C$1:$F$1, ""))</f>
        <v>Q_Symptom</v>
      </c>
      <c r="M706" s="2" t="str" cm="1">
        <f t="array" ref="M706">_xlfn.TEXTJOIN(", ", TRUE, IF(H706:K706=MAX(H706:K706), $H$1:$K$1, ""))</f>
        <v>A_Symptom</v>
      </c>
    </row>
    <row r="707" spans="1:13">
      <c r="A707" s="1">
        <v>5329</v>
      </c>
      <c r="B707" s="1" t="s">
        <v>1419</v>
      </c>
      <c r="C707" s="4">
        <v>0</v>
      </c>
      <c r="D707" s="4">
        <v>0</v>
      </c>
      <c r="E707" s="4">
        <v>0</v>
      </c>
      <c r="F707" s="4">
        <v>100</v>
      </c>
      <c r="G707" s="4" t="s">
        <v>1420</v>
      </c>
      <c r="H707" s="4">
        <v>25</v>
      </c>
      <c r="I707" s="4">
        <v>12.5</v>
      </c>
      <c r="J707" s="4">
        <v>0</v>
      </c>
      <c r="K707" s="4">
        <v>62.5</v>
      </c>
      <c r="L707" s="2" t="str" cm="1">
        <f t="array" ref="L707">_xlfn.TEXTJOIN(", ", TRUE, IF(C707:F707=MAX(C707:F707), $C$1:$F$1, ""))</f>
        <v>Q_Symptom</v>
      </c>
      <c r="M707" s="2" t="str" cm="1">
        <f t="array" ref="M707">_xlfn.TEXTJOIN(", ", TRUE, IF(H707:K707=MAX(H707:K707), $H$1:$K$1, ""))</f>
        <v>A_Symptom</v>
      </c>
    </row>
    <row r="708" spans="1:13">
      <c r="A708" s="1">
        <v>2213</v>
      </c>
      <c r="B708" s="1" t="s">
        <v>1421</v>
      </c>
      <c r="C708" s="4">
        <v>0</v>
      </c>
      <c r="D708" s="4">
        <v>0</v>
      </c>
      <c r="E708" s="4">
        <v>0</v>
      </c>
      <c r="F708" s="4">
        <v>100</v>
      </c>
      <c r="G708" s="4" t="s">
        <v>1422</v>
      </c>
      <c r="H708" s="4">
        <v>0</v>
      </c>
      <c r="I708" s="4">
        <v>0</v>
      </c>
      <c r="J708" s="4">
        <v>0</v>
      </c>
      <c r="K708" s="4">
        <v>100</v>
      </c>
      <c r="L708" s="2" t="str" cm="1">
        <f t="array" ref="L708">_xlfn.TEXTJOIN(", ", TRUE, IF(C708:F708=MAX(C708:F708), $C$1:$F$1, ""))</f>
        <v>Q_Symptom</v>
      </c>
      <c r="M708" s="2" t="str" cm="1">
        <f t="array" ref="M708">_xlfn.TEXTJOIN(", ", TRUE, IF(H708:K708=MAX(H708:K708), $H$1:$K$1, ""))</f>
        <v>A_Symptom</v>
      </c>
    </row>
    <row r="709" spans="1:13">
      <c r="A709" s="1">
        <v>5046</v>
      </c>
      <c r="B709" s="1" t="s">
        <v>1423</v>
      </c>
      <c r="C709" s="4">
        <v>0</v>
      </c>
      <c r="D709" s="4">
        <v>0</v>
      </c>
      <c r="E709" s="4">
        <v>0</v>
      </c>
      <c r="F709" s="4">
        <v>100</v>
      </c>
      <c r="G709" s="4" t="s">
        <v>1424</v>
      </c>
      <c r="H709" s="4">
        <v>16.6666666666666</v>
      </c>
      <c r="I709" s="4">
        <v>33.3333333333333</v>
      </c>
      <c r="J709" s="4">
        <v>0</v>
      </c>
      <c r="K709" s="4">
        <v>50</v>
      </c>
      <c r="L709" s="2" t="str" cm="1">
        <f t="array" ref="L709">_xlfn.TEXTJOIN(", ", TRUE, IF(C709:F709=MAX(C709:F709), $C$1:$F$1, ""))</f>
        <v>Q_Symptom</v>
      </c>
      <c r="M709" s="2" t="str" cm="1">
        <f t="array" ref="M709">_xlfn.TEXTJOIN(", ", TRUE, IF(H709:K709=MAX(H709:K709), $H$1:$K$1, ""))</f>
        <v>A_Symptom</v>
      </c>
    </row>
    <row r="710" spans="1:13">
      <c r="A710" s="1">
        <v>4409</v>
      </c>
      <c r="B710" s="1" t="s">
        <v>1425</v>
      </c>
      <c r="C710" s="4">
        <v>0</v>
      </c>
      <c r="D710" s="4">
        <v>0</v>
      </c>
      <c r="E710" s="4">
        <v>0</v>
      </c>
      <c r="F710" s="4">
        <v>100</v>
      </c>
      <c r="G710" s="4" t="s">
        <v>1426</v>
      </c>
      <c r="H710" s="4">
        <v>0</v>
      </c>
      <c r="I710" s="4">
        <v>0</v>
      </c>
      <c r="J710" s="4">
        <v>0</v>
      </c>
      <c r="K710" s="4">
        <v>100</v>
      </c>
      <c r="L710" s="2" t="str" cm="1">
        <f t="array" ref="L710">_xlfn.TEXTJOIN(", ", TRUE, IF(C710:F710=MAX(C710:F710), $C$1:$F$1, ""))</f>
        <v>Q_Symptom</v>
      </c>
      <c r="M710" s="2" t="str" cm="1">
        <f t="array" ref="M710">_xlfn.TEXTJOIN(", ", TRUE, IF(H710:K710=MAX(H710:K710), $H$1:$K$1, ""))</f>
        <v>A_Symptom</v>
      </c>
    </row>
    <row r="711" spans="1:13">
      <c r="A711" s="1">
        <v>3961</v>
      </c>
      <c r="B711" s="1" t="s">
        <v>1427</v>
      </c>
      <c r="C711" s="4">
        <v>0</v>
      </c>
      <c r="D711" s="4">
        <v>0</v>
      </c>
      <c r="E711" s="4">
        <v>0</v>
      </c>
      <c r="F711" s="4">
        <v>100</v>
      </c>
      <c r="G711" s="4" t="s">
        <v>1428</v>
      </c>
      <c r="H711" s="4">
        <v>16.6666666666666</v>
      </c>
      <c r="I711" s="4">
        <v>16.6666666666666</v>
      </c>
      <c r="J711" s="4">
        <v>0</v>
      </c>
      <c r="K711" s="4">
        <v>66.6666666666666</v>
      </c>
      <c r="L711" s="2" t="str" cm="1">
        <f t="array" ref="L711">_xlfn.TEXTJOIN(", ", TRUE, IF(C711:F711=MAX(C711:F711), $C$1:$F$1, ""))</f>
        <v>Q_Symptom</v>
      </c>
      <c r="M711" s="2" t="str" cm="1">
        <f t="array" ref="M711">_xlfn.TEXTJOIN(", ", TRUE, IF(H711:K711=MAX(H711:K711), $H$1:$K$1, ""))</f>
        <v>A_Symptom</v>
      </c>
    </row>
    <row r="712" spans="1:13">
      <c r="A712" s="1">
        <v>3809</v>
      </c>
      <c r="B712" s="1" t="s">
        <v>1429</v>
      </c>
      <c r="C712" s="4">
        <v>0</v>
      </c>
      <c r="D712" s="4">
        <v>0</v>
      </c>
      <c r="E712" s="4">
        <v>0</v>
      </c>
      <c r="F712" s="4">
        <v>100</v>
      </c>
      <c r="G712" s="4" t="s">
        <v>1430</v>
      </c>
      <c r="H712" s="4">
        <v>0</v>
      </c>
      <c r="I712" s="4">
        <v>75</v>
      </c>
      <c r="J712" s="4">
        <v>0</v>
      </c>
      <c r="K712" s="4">
        <v>25</v>
      </c>
      <c r="L712" s="2" t="str" cm="1">
        <f t="array" ref="L712">_xlfn.TEXTJOIN(", ", TRUE, IF(C712:F712=MAX(C712:F712), $C$1:$F$1, ""))</f>
        <v>Q_Symptom</v>
      </c>
      <c r="M712" s="2" t="str" cm="1">
        <f t="array" ref="M712">_xlfn.TEXTJOIN(", ", TRUE, IF(H712:K712=MAX(H712:K712), $H$1:$K$1, ""))</f>
        <v>A_Medical_Test</v>
      </c>
    </row>
    <row r="713" spans="1:13">
      <c r="A713" s="1">
        <v>3569</v>
      </c>
      <c r="B713" s="1" t="s">
        <v>1431</v>
      </c>
      <c r="C713" s="4">
        <v>0</v>
      </c>
      <c r="D713" s="4">
        <v>0</v>
      </c>
      <c r="E713" s="4">
        <v>0</v>
      </c>
      <c r="F713" s="4">
        <v>100</v>
      </c>
      <c r="G713" s="4" t="s">
        <v>1432</v>
      </c>
      <c r="H713" s="4">
        <v>0</v>
      </c>
      <c r="I713" s="4">
        <v>0</v>
      </c>
      <c r="J713" s="4">
        <v>0</v>
      </c>
      <c r="K713" s="4">
        <v>100</v>
      </c>
      <c r="L713" s="2" t="str" cm="1">
        <f t="array" ref="L713">_xlfn.TEXTJOIN(", ", TRUE, IF(C713:F713=MAX(C713:F713), $C$1:$F$1, ""))</f>
        <v>Q_Symptom</v>
      </c>
      <c r="M713" s="2" t="str" cm="1">
        <f t="array" ref="M713">_xlfn.TEXTJOIN(", ", TRUE, IF(H713:K713=MAX(H713:K713), $H$1:$K$1, ""))</f>
        <v>A_Symptom</v>
      </c>
    </row>
    <row r="714" spans="1:13">
      <c r="A714" s="1">
        <v>4854</v>
      </c>
      <c r="B714" s="1" t="s">
        <v>1433</v>
      </c>
      <c r="C714" s="4">
        <v>0</v>
      </c>
      <c r="D714" s="4">
        <v>0</v>
      </c>
      <c r="E714" s="4">
        <v>0</v>
      </c>
      <c r="F714" s="4">
        <v>100</v>
      </c>
      <c r="G714" s="4" t="s">
        <v>1434</v>
      </c>
      <c r="H714" s="4">
        <v>33.3333333333333</v>
      </c>
      <c r="I714" s="4">
        <v>33.3333333333333</v>
      </c>
      <c r="J714" s="4">
        <v>0</v>
      </c>
      <c r="K714" s="4">
        <v>33.3333333333333</v>
      </c>
      <c r="L714" s="2" t="str" cm="1">
        <f t="array" ref="L714">_xlfn.TEXTJOIN(", ", TRUE, IF(C714:F714=MAX(C714:F714), $C$1:$F$1, ""))</f>
        <v>Q_Symptom</v>
      </c>
      <c r="M714" s="2" t="str" cm="1">
        <f t="array" ref="M714">_xlfn.TEXTJOIN(", ", TRUE, IF(H714:K714=MAX(H714:K714), $H$1:$K$1, ""))</f>
        <v>A_Disease, A_Medical_Test, A_Symptom</v>
      </c>
    </row>
    <row r="715" spans="1:13">
      <c r="A715" s="1">
        <v>2199</v>
      </c>
      <c r="B715" s="1" t="s">
        <v>1435</v>
      </c>
      <c r="C715" s="4">
        <v>0</v>
      </c>
      <c r="D715" s="4">
        <v>0</v>
      </c>
      <c r="E715" s="4">
        <v>0</v>
      </c>
      <c r="F715" s="4">
        <v>100</v>
      </c>
      <c r="G715" s="4" t="s">
        <v>1436</v>
      </c>
      <c r="H715" s="4">
        <v>0</v>
      </c>
      <c r="I715" s="4">
        <v>0</v>
      </c>
      <c r="J715" s="4">
        <v>50</v>
      </c>
      <c r="K715" s="4">
        <v>50</v>
      </c>
      <c r="L715" s="2" t="str" cm="1">
        <f t="array" ref="L715">_xlfn.TEXTJOIN(", ", TRUE, IF(C715:F715=MAX(C715:F715), $C$1:$F$1, ""))</f>
        <v>Q_Symptom</v>
      </c>
      <c r="M715" s="2" t="str" cm="1">
        <f t="array" ref="M715">_xlfn.TEXTJOIN(", ", TRUE, IF(H715:K715=MAX(H715:K715), $H$1:$K$1, ""))</f>
        <v>A_Medication, A_Symptom</v>
      </c>
    </row>
  </sheetData>
  <autoFilter ref="A1:M715"/>
  <phoneticPr fontId="19"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zoomScale="119" workbookViewId="0">
      <selection activeCell="F11" sqref="F11"/>
    </sheetView>
  </sheetViews>
  <sheetFormatPr baseColWidth="10" defaultRowHeight="15"/>
  <cols>
    <col min="3" max="3" width="17.33203125" bestFit="1" customWidth="1"/>
    <col min="4" max="4" width="15.6640625" bestFit="1" customWidth="1"/>
    <col min="5" max="5" width="13.83203125" bestFit="1" customWidth="1"/>
    <col min="7" max="7" width="14" bestFit="1" customWidth="1"/>
  </cols>
  <sheetData>
    <row r="2" spans="2:7" ht="18">
      <c r="B2" s="6" t="s">
        <v>1439</v>
      </c>
      <c r="C2" s="6" t="s">
        <v>1440</v>
      </c>
      <c r="D2" s="6" t="s">
        <v>1441</v>
      </c>
      <c r="E2" s="6" t="s">
        <v>1442</v>
      </c>
      <c r="F2" s="6" t="s">
        <v>1443</v>
      </c>
    </row>
    <row r="3" spans="2:7" ht="18">
      <c r="B3" s="2">
        <f>COUNTIF(data_classification_percent_fin!L2:'data_classification_percent_fin'!L715, "Q_Disease")</f>
        <v>17</v>
      </c>
      <c r="C3" s="2">
        <f>COUNTIF(data_classification_percent_fin!L2:'data_classification_percent_fin'!L715, "Q_Medical_Test")</f>
        <v>2</v>
      </c>
      <c r="D3" s="2">
        <f>COUNTIF(data_classification_percent_fin!L2:'data_classification_percent_fin'!L715, "Q_Medication")</f>
        <v>2</v>
      </c>
      <c r="E3" s="2">
        <f>COUNTIF(data_classification_percent_fin!L2:'data_classification_percent_fin'!L715, "Q_Symptom")</f>
        <v>626</v>
      </c>
      <c r="F3" s="2">
        <f>B3+C3+D3+E3</f>
        <v>647</v>
      </c>
    </row>
    <row r="4" spans="2:7" ht="18">
      <c r="B4" s="2" cm="1">
        <f t="array" ref="B4">SUMPRODUCT(--ISNUMBER( SEARCH("Q_Disease",data_classification_percent_fin!L2:'data_classification_percent_fin'!L715)))</f>
        <v>66</v>
      </c>
      <c r="C4" s="2" cm="1">
        <f t="array" ref="C4">SUMPRODUCT(--ISNUMBER( SEARCH("Q_Medical_Test",data_classification_percent_fin!L2:'data_classification_percent_fin'!L715)))</f>
        <v>15</v>
      </c>
      <c r="D4" s="2" cm="1">
        <f t="array" ref="D4">SUMPRODUCT(--ISNUMBER( SEARCH("Q_Medication",data_classification_percent_fin!L2:'data_classification_percent_fin'!L715)))</f>
        <v>35</v>
      </c>
      <c r="E4" s="2" cm="1">
        <f t="array" ref="E4">SUMPRODUCT(--ISNUMBER( SEARCH("Q_Symptom",data_classification_percent_fin!L2:'data_classification_percent_fin'!L715)))</f>
        <v>677</v>
      </c>
      <c r="F4" s="2">
        <f>SUM(B4:E4)</f>
        <v>793</v>
      </c>
      <c r="G4" s="1" t="s">
        <v>1448</v>
      </c>
    </row>
    <row r="8" spans="2:7" ht="18">
      <c r="B8" s="7" t="s">
        <v>1444</v>
      </c>
      <c r="C8" s="7" t="s">
        <v>1445</v>
      </c>
      <c r="D8" s="7" t="s">
        <v>1446</v>
      </c>
      <c r="E8" s="7" t="s">
        <v>1447</v>
      </c>
      <c r="F8" s="7" t="s">
        <v>1443</v>
      </c>
    </row>
    <row r="9" spans="2:7" ht="18">
      <c r="B9" s="2">
        <f>COUNTIF(data_classification_percent_fin!M2:M715, "A_Disease")</f>
        <v>97</v>
      </c>
      <c r="C9" s="2">
        <f>COUNTIF(data_classification_percent_fin!M2:M715, "A_Medical_Test")</f>
        <v>148</v>
      </c>
      <c r="D9" s="2">
        <f>COUNTIF(data_classification_percent_fin!M2:M715, "A_Medication")</f>
        <v>96</v>
      </c>
      <c r="E9" s="2">
        <f>COUNTIF(data_classification_percent_fin!M2:M715, "A_Symptom")</f>
        <v>267</v>
      </c>
      <c r="F9" s="2">
        <f>SUM(B9:E9)</f>
        <v>608</v>
      </c>
    </row>
    <row r="10" spans="2:7" ht="18">
      <c r="B10" s="2" cm="1">
        <f t="array" ref="B10">SUMPRODUCT(--ISNUMBER( SEARCH("A_Disease",data_classification_percent_fin!M2:M715)))</f>
        <v>177</v>
      </c>
      <c r="C10" s="2" cm="1">
        <f t="array" ref="C10">SUMPRODUCT(--ISNUMBER( SEARCH("A_Medical_Test",data_classification_percent_fin!M2:M715)))</f>
        <v>204</v>
      </c>
      <c r="D10" s="2" cm="1">
        <f t="array" ref="D10">SUMPRODUCT(--ISNUMBER( SEARCH("A_Medication",data_classification_percent_fin!M2:M715)))</f>
        <v>127</v>
      </c>
      <c r="E10" s="2" cm="1">
        <f t="array" ref="E10">SUMPRODUCT(--ISNUMBER( SEARCH("A_Symptom",data_classification_percent_fin!M2:M715)))</f>
        <v>338</v>
      </c>
      <c r="F10" s="2">
        <f>SUM(B10:E10)</f>
        <v>846</v>
      </c>
      <c r="G10" s="1" t="s">
        <v>1449</v>
      </c>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selection activeCell="F28" sqref="F28"/>
    </sheetView>
  </sheetViews>
  <sheetFormatPr baseColWidth="10" defaultRowHeight="18"/>
  <cols>
    <col min="1" max="1" width="10.83203125" style="1"/>
    <col min="2" max="2" width="13.83203125" style="1" bestFit="1" customWidth="1"/>
    <col min="3" max="3" width="17.33203125" style="1" bestFit="1" customWidth="1"/>
    <col min="4" max="4" width="15.6640625" style="1" bestFit="1" customWidth="1"/>
  </cols>
  <sheetData>
    <row r="1" spans="1:4" s="5" customFormat="1">
      <c r="A1" s="2" t="s">
        <v>1439</v>
      </c>
      <c r="B1" s="2" t="s">
        <v>1442</v>
      </c>
      <c r="C1" s="2" t="s">
        <v>1440</v>
      </c>
      <c r="D1" s="2" t="s">
        <v>1441</v>
      </c>
    </row>
    <row r="2" spans="1:4">
      <c r="A2" s="1">
        <v>218</v>
      </c>
      <c r="B2" s="1">
        <v>5239</v>
      </c>
      <c r="C2" s="1">
        <v>713</v>
      </c>
      <c r="D2" s="1">
        <v>1144</v>
      </c>
    </row>
    <row r="3" spans="1:4">
      <c r="A3" s="1">
        <v>1308</v>
      </c>
      <c r="B3" s="1">
        <v>913</v>
      </c>
      <c r="C3" s="1">
        <v>245</v>
      </c>
      <c r="D3" s="1">
        <v>713</v>
      </c>
    </row>
    <row r="4" spans="1:4">
      <c r="A4" s="1">
        <v>356</v>
      </c>
      <c r="B4" s="1">
        <v>205</v>
      </c>
      <c r="C4" s="1">
        <v>173</v>
      </c>
      <c r="D4" s="1">
        <v>1339</v>
      </c>
    </row>
    <row r="5" spans="1:4">
      <c r="A5" s="1">
        <v>828</v>
      </c>
      <c r="B5" s="1">
        <v>2254</v>
      </c>
      <c r="C5" s="1">
        <v>258</v>
      </c>
      <c r="D5" s="1">
        <v>1134</v>
      </c>
    </row>
    <row r="6" spans="1:4">
      <c r="A6" s="1">
        <v>2212</v>
      </c>
      <c r="B6" s="1">
        <v>2007</v>
      </c>
      <c r="C6" s="1">
        <v>444</v>
      </c>
      <c r="D6" s="1">
        <v>872</v>
      </c>
    </row>
    <row r="7" spans="1:4">
      <c r="A7" s="1">
        <v>459</v>
      </c>
      <c r="B7" s="1">
        <v>1829</v>
      </c>
      <c r="C7" s="1">
        <v>601</v>
      </c>
      <c r="D7" s="1">
        <v>917</v>
      </c>
    </row>
    <row r="8" spans="1:4">
      <c r="A8" s="1">
        <v>4090</v>
      </c>
      <c r="B8" s="1">
        <v>1144</v>
      </c>
      <c r="C8" s="1">
        <v>1558</v>
      </c>
      <c r="D8" s="1">
        <v>1031</v>
      </c>
    </row>
    <row r="9" spans="1:4">
      <c r="A9" s="1">
        <v>1311</v>
      </c>
      <c r="B9" s="1">
        <v>840</v>
      </c>
      <c r="C9" s="1">
        <v>2984</v>
      </c>
      <c r="D9" s="1">
        <v>1560</v>
      </c>
    </row>
    <row r="10" spans="1:4">
      <c r="A10" s="1">
        <v>872</v>
      </c>
      <c r="B10" s="1">
        <v>4468</v>
      </c>
      <c r="C10" s="1">
        <v>4</v>
      </c>
      <c r="D10" s="1">
        <v>1559</v>
      </c>
    </row>
    <row r="11" spans="1:4">
      <c r="A11" s="1">
        <v>5</v>
      </c>
      <c r="B11" s="1">
        <v>4838</v>
      </c>
      <c r="C11" s="1">
        <v>379</v>
      </c>
      <c r="D11" s="1">
        <v>1504</v>
      </c>
    </row>
    <row r="12" spans="1:4">
      <c r="A12" s="1">
        <v>917</v>
      </c>
      <c r="B12" s="1">
        <v>3457</v>
      </c>
      <c r="C12" s="1">
        <v>597</v>
      </c>
      <c r="D12" s="1">
        <v>765</v>
      </c>
    </row>
    <row r="13" spans="1:4">
      <c r="A13" s="1">
        <v>1353</v>
      </c>
      <c r="B13" s="1">
        <v>261</v>
      </c>
      <c r="C13" s="1">
        <v>995</v>
      </c>
      <c r="D13" s="1">
        <v>1752</v>
      </c>
    </row>
    <row r="14" spans="1:4">
      <c r="A14" s="1">
        <v>525</v>
      </c>
      <c r="B14" s="1">
        <v>768</v>
      </c>
      <c r="C14" s="1">
        <v>161</v>
      </c>
      <c r="D14" s="1">
        <v>1290</v>
      </c>
    </row>
    <row r="15" spans="1:4">
      <c r="A15" s="1">
        <v>483</v>
      </c>
      <c r="B15" s="1">
        <v>1792</v>
      </c>
      <c r="C15" s="1">
        <v>1112</v>
      </c>
      <c r="D15" s="1">
        <v>820</v>
      </c>
    </row>
    <row r="16" spans="1:4">
      <c r="A16" s="1">
        <v>1084</v>
      </c>
      <c r="B16" s="1">
        <v>1906</v>
      </c>
      <c r="C16" s="1">
        <v>2765</v>
      </c>
      <c r="D16" s="1">
        <v>1086</v>
      </c>
    </row>
    <row r="17" spans="1:4">
      <c r="A17" s="1">
        <v>1560</v>
      </c>
      <c r="B17" s="1">
        <v>4140</v>
      </c>
      <c r="D17" s="1">
        <v>1293</v>
      </c>
    </row>
    <row r="18" spans="1:4">
      <c r="A18" s="1">
        <v>795</v>
      </c>
      <c r="B18" s="1">
        <v>4932</v>
      </c>
      <c r="D18" s="1">
        <v>946</v>
      </c>
    </row>
    <row r="19" spans="1:4">
      <c r="A19" s="1">
        <v>807</v>
      </c>
      <c r="B19" s="1">
        <v>4598</v>
      </c>
      <c r="D19" s="1">
        <v>1222</v>
      </c>
    </row>
    <row r="20" spans="1:4">
      <c r="A20" s="1">
        <v>497</v>
      </c>
      <c r="B20" s="1">
        <v>1629</v>
      </c>
      <c r="D20" s="1">
        <v>1470</v>
      </c>
    </row>
    <row r="21" spans="1:4">
      <c r="A21" s="1">
        <v>1149</v>
      </c>
      <c r="B21" s="1">
        <v>5324</v>
      </c>
      <c r="D21" s="1">
        <v>886</v>
      </c>
    </row>
    <row r="22" spans="1:4">
      <c r="A22" s="1">
        <v>1504</v>
      </c>
      <c r="B22" s="1">
        <v>4465</v>
      </c>
      <c r="D22" s="1">
        <v>1463</v>
      </c>
    </row>
    <row r="23" spans="1:4">
      <c r="A23" s="1">
        <v>803</v>
      </c>
      <c r="B23" s="1">
        <v>3437</v>
      </c>
      <c r="D23" s="1">
        <v>889</v>
      </c>
    </row>
    <row r="24" spans="1:4">
      <c r="A24" s="1">
        <v>415</v>
      </c>
      <c r="B24" s="1">
        <v>1806</v>
      </c>
      <c r="D24" s="1">
        <v>948</v>
      </c>
    </row>
    <row r="25" spans="1:4">
      <c r="A25" s="1">
        <v>481</v>
      </c>
      <c r="B25" s="1">
        <v>3680</v>
      </c>
      <c r="D25" s="1">
        <v>1558</v>
      </c>
    </row>
    <row r="26" spans="1:4">
      <c r="A26" s="1">
        <v>18</v>
      </c>
      <c r="B26" s="1">
        <v>4828</v>
      </c>
      <c r="D26" s="1">
        <v>1043</v>
      </c>
    </row>
    <row r="27" spans="1:4">
      <c r="A27" s="1">
        <v>1556</v>
      </c>
      <c r="B27" s="1">
        <v>2279</v>
      </c>
      <c r="D27" s="1">
        <v>1426</v>
      </c>
    </row>
    <row r="28" spans="1:4">
      <c r="A28" s="1">
        <v>1290</v>
      </c>
      <c r="B28" s="1">
        <v>54</v>
      </c>
      <c r="D28" s="1">
        <v>1208</v>
      </c>
    </row>
    <row r="29" spans="1:4">
      <c r="A29" s="1">
        <v>557</v>
      </c>
      <c r="B29" s="1">
        <v>1308</v>
      </c>
      <c r="D29" s="1">
        <v>995</v>
      </c>
    </row>
    <row r="30" spans="1:4">
      <c r="A30" s="1">
        <v>1073</v>
      </c>
      <c r="B30" s="1">
        <v>3463</v>
      </c>
      <c r="D30" s="1">
        <v>1236</v>
      </c>
    </row>
    <row r="31" spans="1:4">
      <c r="A31" s="1">
        <v>820</v>
      </c>
      <c r="B31" s="1">
        <v>2788</v>
      </c>
      <c r="D31" s="1">
        <v>238</v>
      </c>
    </row>
    <row r="32" spans="1:4">
      <c r="A32" s="1">
        <v>601</v>
      </c>
      <c r="B32" s="1">
        <v>2277</v>
      </c>
      <c r="D32" s="1">
        <v>1112</v>
      </c>
    </row>
    <row r="33" spans="1:4">
      <c r="A33" s="1">
        <v>849</v>
      </c>
      <c r="B33" s="1">
        <v>1274</v>
      </c>
      <c r="D33" s="1">
        <v>1249</v>
      </c>
    </row>
    <row r="34" spans="1:4">
      <c r="A34" s="1">
        <v>1101</v>
      </c>
      <c r="B34" s="1">
        <v>1764</v>
      </c>
      <c r="D34" s="1">
        <v>1375</v>
      </c>
    </row>
    <row r="35" spans="1:4">
      <c r="A35" s="1">
        <v>946</v>
      </c>
      <c r="B35" s="1">
        <v>2758</v>
      </c>
      <c r="D35" s="1">
        <v>1342</v>
      </c>
    </row>
    <row r="36" spans="1:4">
      <c r="A36" s="1">
        <v>296</v>
      </c>
      <c r="B36" s="1">
        <v>838</v>
      </c>
      <c r="D36" s="1">
        <v>1254</v>
      </c>
    </row>
    <row r="37" spans="1:4">
      <c r="A37" s="1">
        <v>843</v>
      </c>
      <c r="B37" s="1">
        <v>760</v>
      </c>
    </row>
    <row r="38" spans="1:4">
      <c r="A38" s="1">
        <v>1451</v>
      </c>
      <c r="B38" s="1">
        <v>3113</v>
      </c>
    </row>
    <row r="39" spans="1:4">
      <c r="A39" s="1">
        <v>1470</v>
      </c>
      <c r="B39" s="1">
        <v>793</v>
      </c>
    </row>
    <row r="40" spans="1:4">
      <c r="A40" s="1">
        <v>1305</v>
      </c>
      <c r="B40" s="1">
        <v>2941</v>
      </c>
    </row>
    <row r="41" spans="1:4">
      <c r="A41" s="1">
        <v>886</v>
      </c>
      <c r="B41" s="1">
        <v>2818</v>
      </c>
    </row>
    <row r="42" spans="1:4">
      <c r="A42" s="1">
        <v>227</v>
      </c>
      <c r="B42" s="1">
        <v>4946</v>
      </c>
    </row>
    <row r="43" spans="1:4">
      <c r="A43" s="1">
        <v>1463</v>
      </c>
      <c r="B43" s="1">
        <v>2167</v>
      </c>
    </row>
    <row r="44" spans="1:4">
      <c r="A44" s="1">
        <v>314</v>
      </c>
      <c r="B44" s="1">
        <v>3764</v>
      </c>
    </row>
    <row r="45" spans="1:4">
      <c r="A45" s="1">
        <v>948</v>
      </c>
      <c r="B45" s="1">
        <v>4393</v>
      </c>
    </row>
    <row r="46" spans="1:4">
      <c r="A46" s="1">
        <v>14</v>
      </c>
      <c r="B46" s="1">
        <v>1023</v>
      </c>
    </row>
    <row r="47" spans="1:4">
      <c r="A47" s="1">
        <v>1021</v>
      </c>
      <c r="B47" s="1">
        <v>3101</v>
      </c>
    </row>
    <row r="48" spans="1:4">
      <c r="A48" s="1">
        <v>1043</v>
      </c>
      <c r="B48" s="1">
        <v>646</v>
      </c>
    </row>
    <row r="49" spans="1:2">
      <c r="A49" s="1">
        <v>1426</v>
      </c>
      <c r="B49" s="1">
        <v>4523</v>
      </c>
    </row>
    <row r="50" spans="1:2">
      <c r="A50" s="1">
        <v>4</v>
      </c>
      <c r="B50" s="1">
        <v>2402</v>
      </c>
    </row>
    <row r="51" spans="1:2">
      <c r="A51" s="1">
        <v>5073</v>
      </c>
      <c r="B51" s="1">
        <v>5150</v>
      </c>
    </row>
    <row r="52" spans="1:2">
      <c r="A52" s="1">
        <v>597</v>
      </c>
      <c r="B52" s="1">
        <v>5067</v>
      </c>
    </row>
    <row r="53" spans="1:2">
      <c r="A53" s="1">
        <v>412</v>
      </c>
      <c r="B53" s="1">
        <v>2963</v>
      </c>
    </row>
    <row r="54" spans="1:2">
      <c r="A54" s="1">
        <v>1093</v>
      </c>
      <c r="B54" s="1">
        <v>4730</v>
      </c>
    </row>
    <row r="55" spans="1:2">
      <c r="A55" s="1">
        <v>1304</v>
      </c>
      <c r="B55" s="1">
        <v>1576</v>
      </c>
    </row>
    <row r="56" spans="1:2">
      <c r="A56" s="1">
        <v>1236</v>
      </c>
      <c r="B56" s="1">
        <v>570</v>
      </c>
    </row>
    <row r="57" spans="1:2">
      <c r="A57" s="1">
        <v>527</v>
      </c>
      <c r="B57" s="1">
        <v>376</v>
      </c>
    </row>
    <row r="58" spans="1:2">
      <c r="A58" s="1">
        <v>161</v>
      </c>
      <c r="B58" s="1">
        <v>5418</v>
      </c>
    </row>
    <row r="59" spans="1:2">
      <c r="A59" s="1">
        <v>1807</v>
      </c>
      <c r="B59" s="1">
        <v>1867</v>
      </c>
    </row>
    <row r="60" spans="1:2">
      <c r="A60" s="1">
        <v>1112</v>
      </c>
      <c r="B60" s="1">
        <v>2371</v>
      </c>
    </row>
    <row r="61" spans="1:2">
      <c r="A61" s="1">
        <v>2765</v>
      </c>
      <c r="B61" s="1">
        <v>654</v>
      </c>
    </row>
    <row r="62" spans="1:2">
      <c r="A62" s="1">
        <v>1249</v>
      </c>
      <c r="B62" s="1">
        <v>1908</v>
      </c>
    </row>
    <row r="63" spans="1:2">
      <c r="A63" s="1">
        <v>1375</v>
      </c>
      <c r="B63" s="1">
        <v>828</v>
      </c>
    </row>
    <row r="64" spans="1:2">
      <c r="A64" s="1">
        <v>1342</v>
      </c>
      <c r="B64" s="1">
        <v>3114</v>
      </c>
    </row>
    <row r="65" spans="1:2">
      <c r="A65" s="1">
        <v>337</v>
      </c>
      <c r="B65" s="1">
        <v>2278</v>
      </c>
    </row>
    <row r="66" spans="1:2">
      <c r="A66" s="1">
        <v>865</v>
      </c>
      <c r="B66" s="1">
        <v>3715</v>
      </c>
    </row>
    <row r="67" spans="1:2">
      <c r="A67" s="1">
        <v>1254</v>
      </c>
      <c r="B67" s="1">
        <v>5208</v>
      </c>
    </row>
    <row r="68" spans="1:2">
      <c r="B68" s="1">
        <v>2989</v>
      </c>
    </row>
    <row r="69" spans="1:2">
      <c r="B69" s="1">
        <v>1333</v>
      </c>
    </row>
    <row r="70" spans="1:2">
      <c r="B70" s="1">
        <v>3033</v>
      </c>
    </row>
    <row r="71" spans="1:2">
      <c r="B71" s="1">
        <v>2911</v>
      </c>
    </row>
    <row r="72" spans="1:2">
      <c r="B72" s="1">
        <v>1717</v>
      </c>
    </row>
    <row r="73" spans="1:2">
      <c r="B73" s="1">
        <v>2188</v>
      </c>
    </row>
    <row r="74" spans="1:2">
      <c r="B74" s="1">
        <v>5309</v>
      </c>
    </row>
    <row r="75" spans="1:2">
      <c r="B75" s="1">
        <v>585</v>
      </c>
    </row>
    <row r="76" spans="1:2">
      <c r="B76" s="1">
        <v>4991</v>
      </c>
    </row>
    <row r="77" spans="1:2">
      <c r="B77" s="1">
        <v>5202</v>
      </c>
    </row>
    <row r="78" spans="1:2">
      <c r="B78" s="1">
        <v>1402</v>
      </c>
    </row>
    <row r="79" spans="1:2">
      <c r="B79" s="1">
        <v>4376</v>
      </c>
    </row>
    <row r="80" spans="1:2">
      <c r="B80" s="1">
        <v>2006</v>
      </c>
    </row>
    <row r="81" spans="2:2">
      <c r="B81" s="1">
        <v>1339</v>
      </c>
    </row>
    <row r="82" spans="2:2">
      <c r="B82" s="1">
        <v>3787</v>
      </c>
    </row>
    <row r="83" spans="2:2">
      <c r="B83" s="1">
        <v>3109</v>
      </c>
    </row>
    <row r="84" spans="2:2">
      <c r="B84" s="1">
        <v>2212</v>
      </c>
    </row>
    <row r="85" spans="2:2">
      <c r="B85" s="1">
        <v>5243</v>
      </c>
    </row>
    <row r="86" spans="2:2">
      <c r="B86" s="1">
        <v>4563</v>
      </c>
    </row>
    <row r="87" spans="2:2">
      <c r="B87" s="1">
        <v>1800</v>
      </c>
    </row>
    <row r="88" spans="2:2">
      <c r="B88" s="1">
        <v>2657</v>
      </c>
    </row>
    <row r="89" spans="2:2">
      <c r="B89" s="1">
        <v>459</v>
      </c>
    </row>
    <row r="90" spans="2:2">
      <c r="B90" s="1">
        <v>1877</v>
      </c>
    </row>
    <row r="91" spans="2:2">
      <c r="B91" s="1">
        <v>263</v>
      </c>
    </row>
    <row r="92" spans="2:2">
      <c r="B92" s="1">
        <v>2585</v>
      </c>
    </row>
    <row r="93" spans="2:2">
      <c r="B93" s="1">
        <v>3287</v>
      </c>
    </row>
    <row r="94" spans="2:2">
      <c r="B94" s="1">
        <v>2194</v>
      </c>
    </row>
    <row r="95" spans="2:2">
      <c r="B95" s="1">
        <v>543</v>
      </c>
    </row>
    <row r="96" spans="2:2">
      <c r="B96" s="1">
        <v>1729</v>
      </c>
    </row>
    <row r="97" spans="2:2">
      <c r="B97" s="1">
        <v>4647</v>
      </c>
    </row>
    <row r="98" spans="2:2">
      <c r="B98" s="1">
        <v>2578</v>
      </c>
    </row>
    <row r="99" spans="2:2">
      <c r="B99" s="1">
        <v>1742</v>
      </c>
    </row>
    <row r="100" spans="2:2">
      <c r="B100" s="1">
        <v>5370</v>
      </c>
    </row>
    <row r="101" spans="2:2">
      <c r="B101" s="1">
        <v>4090</v>
      </c>
    </row>
    <row r="102" spans="2:2">
      <c r="B102" s="1">
        <v>3242</v>
      </c>
    </row>
    <row r="103" spans="2:2">
      <c r="B103" s="1">
        <v>5267</v>
      </c>
    </row>
    <row r="104" spans="2:2">
      <c r="B104" s="1">
        <v>3759</v>
      </c>
    </row>
    <row r="105" spans="2:2">
      <c r="B105" s="1">
        <v>1171</v>
      </c>
    </row>
    <row r="106" spans="2:2">
      <c r="B106" s="1">
        <v>2170</v>
      </c>
    </row>
    <row r="107" spans="2:2">
      <c r="B107" s="1">
        <v>2021</v>
      </c>
    </row>
    <row r="108" spans="2:2">
      <c r="B108" s="1">
        <v>4599</v>
      </c>
    </row>
    <row r="109" spans="2:2">
      <c r="B109" s="1">
        <v>4416</v>
      </c>
    </row>
    <row r="110" spans="2:2">
      <c r="B110" s="1">
        <v>2153</v>
      </c>
    </row>
    <row r="111" spans="2:2">
      <c r="B111" s="1">
        <v>4789</v>
      </c>
    </row>
    <row r="112" spans="2:2">
      <c r="B112" s="1">
        <v>3510</v>
      </c>
    </row>
    <row r="113" spans="2:2">
      <c r="B113" s="1">
        <v>4781</v>
      </c>
    </row>
    <row r="114" spans="2:2">
      <c r="B114" s="1">
        <v>3272</v>
      </c>
    </row>
    <row r="115" spans="2:2">
      <c r="B115" s="1">
        <v>2966</v>
      </c>
    </row>
    <row r="116" spans="2:2">
      <c r="B116" s="1">
        <v>1797</v>
      </c>
    </row>
    <row r="117" spans="2:2">
      <c r="B117" s="1">
        <v>1134</v>
      </c>
    </row>
    <row r="118" spans="2:2">
      <c r="B118" s="1">
        <v>4175</v>
      </c>
    </row>
    <row r="119" spans="2:2">
      <c r="B119" s="1">
        <v>4043</v>
      </c>
    </row>
    <row r="120" spans="2:2">
      <c r="B120" s="1">
        <v>745</v>
      </c>
    </row>
    <row r="121" spans="2:2">
      <c r="B121" s="1">
        <v>386</v>
      </c>
    </row>
    <row r="122" spans="2:2">
      <c r="B122" s="1">
        <v>899</v>
      </c>
    </row>
    <row r="123" spans="2:2">
      <c r="B123" s="1">
        <v>1253</v>
      </c>
    </row>
    <row r="124" spans="2:2">
      <c r="B124" s="1">
        <v>5141</v>
      </c>
    </row>
    <row r="125" spans="2:2">
      <c r="B125" s="1">
        <v>1311</v>
      </c>
    </row>
    <row r="126" spans="2:2">
      <c r="B126" s="1">
        <v>3459</v>
      </c>
    </row>
    <row r="127" spans="2:2">
      <c r="B127" s="1">
        <v>4886</v>
      </c>
    </row>
    <row r="128" spans="2:2">
      <c r="B128" s="1">
        <v>521</v>
      </c>
    </row>
    <row r="129" spans="2:2">
      <c r="B129" s="1">
        <v>3153</v>
      </c>
    </row>
    <row r="130" spans="2:2">
      <c r="B130" s="1">
        <v>3127</v>
      </c>
    </row>
    <row r="131" spans="2:2">
      <c r="B131" s="1">
        <v>4882</v>
      </c>
    </row>
    <row r="132" spans="2:2">
      <c r="B132" s="1">
        <v>3835</v>
      </c>
    </row>
    <row r="133" spans="2:2">
      <c r="B133" s="1">
        <v>4335</v>
      </c>
    </row>
    <row r="134" spans="2:2">
      <c r="B134" s="1">
        <v>2060</v>
      </c>
    </row>
    <row r="135" spans="2:2">
      <c r="B135" s="1">
        <v>4533</v>
      </c>
    </row>
    <row r="136" spans="2:2">
      <c r="B136" s="1">
        <v>95</v>
      </c>
    </row>
    <row r="137" spans="2:2">
      <c r="B137" s="1">
        <v>939</v>
      </c>
    </row>
    <row r="138" spans="2:2">
      <c r="B138" s="1">
        <v>4399</v>
      </c>
    </row>
    <row r="139" spans="2:2">
      <c r="B139" s="1">
        <v>2186</v>
      </c>
    </row>
    <row r="140" spans="2:2">
      <c r="B140" s="1">
        <v>5251</v>
      </c>
    </row>
    <row r="141" spans="2:2">
      <c r="B141" s="1">
        <v>2787</v>
      </c>
    </row>
    <row r="142" spans="2:2">
      <c r="B142" s="1">
        <v>914</v>
      </c>
    </row>
    <row r="143" spans="2:2">
      <c r="B143" s="1">
        <v>2405</v>
      </c>
    </row>
    <row r="144" spans="2:2">
      <c r="B144" s="1">
        <v>3562</v>
      </c>
    </row>
    <row r="145" spans="2:2">
      <c r="B145" s="1">
        <v>1296</v>
      </c>
    </row>
    <row r="146" spans="2:2">
      <c r="B146" s="1">
        <v>3717</v>
      </c>
    </row>
    <row r="147" spans="2:2">
      <c r="B147" s="1">
        <v>27</v>
      </c>
    </row>
    <row r="148" spans="2:2">
      <c r="B148" s="1">
        <v>2158</v>
      </c>
    </row>
    <row r="149" spans="2:2">
      <c r="B149" s="1">
        <v>4101</v>
      </c>
    </row>
    <row r="150" spans="2:2">
      <c r="B150" s="1">
        <v>1464</v>
      </c>
    </row>
    <row r="151" spans="2:2">
      <c r="B151" s="1">
        <v>4159</v>
      </c>
    </row>
    <row r="152" spans="2:2">
      <c r="B152" s="1">
        <v>5123</v>
      </c>
    </row>
    <row r="153" spans="2:2">
      <c r="B153" s="1">
        <v>2445</v>
      </c>
    </row>
    <row r="154" spans="2:2">
      <c r="B154" s="1">
        <v>5235</v>
      </c>
    </row>
    <row r="155" spans="2:2">
      <c r="B155" s="1">
        <v>4989</v>
      </c>
    </row>
    <row r="156" spans="2:2">
      <c r="B156" s="1">
        <v>1630</v>
      </c>
    </row>
    <row r="157" spans="2:2">
      <c r="B157" s="1">
        <v>3064</v>
      </c>
    </row>
    <row r="158" spans="2:2">
      <c r="B158" s="1">
        <v>1324</v>
      </c>
    </row>
    <row r="159" spans="2:2">
      <c r="B159" s="1">
        <v>4419</v>
      </c>
    </row>
    <row r="160" spans="2:2">
      <c r="B160" s="1">
        <v>4345</v>
      </c>
    </row>
    <row r="161" spans="2:2">
      <c r="B161" s="1">
        <v>4907</v>
      </c>
    </row>
    <row r="162" spans="2:2">
      <c r="B162" s="1">
        <v>2656</v>
      </c>
    </row>
    <row r="163" spans="2:2">
      <c r="B163" s="1">
        <v>4003</v>
      </c>
    </row>
    <row r="164" spans="2:2">
      <c r="B164" s="1">
        <v>160</v>
      </c>
    </row>
    <row r="165" spans="2:2">
      <c r="B165" s="1">
        <v>917</v>
      </c>
    </row>
    <row r="166" spans="2:2">
      <c r="B166" s="1">
        <v>2974</v>
      </c>
    </row>
    <row r="167" spans="2:2">
      <c r="B167" s="1">
        <v>2520</v>
      </c>
    </row>
    <row r="168" spans="2:2">
      <c r="B168" s="1">
        <v>1962</v>
      </c>
    </row>
    <row r="169" spans="2:2">
      <c r="B169" s="1">
        <v>475</v>
      </c>
    </row>
    <row r="170" spans="2:2">
      <c r="B170" s="1">
        <v>1974</v>
      </c>
    </row>
    <row r="171" spans="2:2">
      <c r="B171" s="1">
        <v>4648</v>
      </c>
    </row>
    <row r="172" spans="2:2">
      <c r="B172" s="1">
        <v>702</v>
      </c>
    </row>
    <row r="173" spans="2:2">
      <c r="B173" s="1">
        <v>3982</v>
      </c>
    </row>
    <row r="174" spans="2:2">
      <c r="B174" s="1">
        <v>567</v>
      </c>
    </row>
    <row r="175" spans="2:2">
      <c r="B175" s="1">
        <v>4364</v>
      </c>
    </row>
    <row r="176" spans="2:2">
      <c r="B176" s="1">
        <v>1052</v>
      </c>
    </row>
    <row r="177" spans="2:2">
      <c r="B177" s="1">
        <v>5405</v>
      </c>
    </row>
    <row r="178" spans="2:2">
      <c r="B178" s="1">
        <v>3894</v>
      </c>
    </row>
    <row r="179" spans="2:2">
      <c r="B179" s="1">
        <v>4504</v>
      </c>
    </row>
    <row r="180" spans="2:2">
      <c r="B180" s="1">
        <v>1353</v>
      </c>
    </row>
    <row r="181" spans="2:2">
      <c r="B181" s="1">
        <v>2172</v>
      </c>
    </row>
    <row r="182" spans="2:2">
      <c r="B182" s="1">
        <v>4323</v>
      </c>
    </row>
    <row r="183" spans="2:2">
      <c r="B183" s="1">
        <v>4970</v>
      </c>
    </row>
    <row r="184" spans="2:2">
      <c r="B184" s="1">
        <v>3467</v>
      </c>
    </row>
    <row r="185" spans="2:2">
      <c r="B185" s="1">
        <v>1736</v>
      </c>
    </row>
    <row r="186" spans="2:2">
      <c r="B186" s="1">
        <v>4418</v>
      </c>
    </row>
    <row r="187" spans="2:2">
      <c r="B187" s="1">
        <v>1648</v>
      </c>
    </row>
    <row r="188" spans="2:2">
      <c r="B188" s="1">
        <v>3269</v>
      </c>
    </row>
    <row r="189" spans="2:2">
      <c r="B189" s="1">
        <v>3060</v>
      </c>
    </row>
    <row r="190" spans="2:2">
      <c r="B190" s="1">
        <v>3589</v>
      </c>
    </row>
    <row r="191" spans="2:2">
      <c r="B191" s="1">
        <v>4240</v>
      </c>
    </row>
    <row r="192" spans="2:2">
      <c r="B192" s="1">
        <v>3699</v>
      </c>
    </row>
    <row r="193" spans="2:2">
      <c r="B193" s="1">
        <v>992</v>
      </c>
    </row>
    <row r="194" spans="2:2">
      <c r="B194" s="1">
        <v>2031</v>
      </c>
    </row>
    <row r="195" spans="2:2">
      <c r="B195" s="1">
        <v>1841</v>
      </c>
    </row>
    <row r="196" spans="2:2">
      <c r="B196" s="1">
        <v>525</v>
      </c>
    </row>
    <row r="197" spans="2:2">
      <c r="B197" s="1">
        <v>2770</v>
      </c>
    </row>
    <row r="198" spans="2:2">
      <c r="B198" s="1">
        <v>4820</v>
      </c>
    </row>
    <row r="199" spans="2:2">
      <c r="B199" s="1">
        <v>4538</v>
      </c>
    </row>
    <row r="200" spans="2:2">
      <c r="B200" s="1">
        <v>1886</v>
      </c>
    </row>
    <row r="201" spans="2:2">
      <c r="B201" s="1">
        <v>4821</v>
      </c>
    </row>
    <row r="202" spans="2:2">
      <c r="B202" s="1">
        <v>1805</v>
      </c>
    </row>
    <row r="203" spans="2:2">
      <c r="B203" s="1">
        <v>59</v>
      </c>
    </row>
    <row r="204" spans="2:2">
      <c r="B204" s="1">
        <v>582</v>
      </c>
    </row>
    <row r="205" spans="2:2">
      <c r="B205" s="1">
        <v>5170</v>
      </c>
    </row>
    <row r="206" spans="2:2">
      <c r="B206" s="1">
        <v>1876</v>
      </c>
    </row>
    <row r="207" spans="2:2">
      <c r="B207" s="1">
        <v>258</v>
      </c>
    </row>
    <row r="208" spans="2:2">
      <c r="B208" s="1">
        <v>2707</v>
      </c>
    </row>
    <row r="209" spans="2:2">
      <c r="B209" s="1">
        <v>581</v>
      </c>
    </row>
    <row r="210" spans="2:2">
      <c r="B210" s="1">
        <v>4212</v>
      </c>
    </row>
    <row r="211" spans="2:2">
      <c r="B211" s="1">
        <v>1950</v>
      </c>
    </row>
    <row r="212" spans="2:2">
      <c r="B212" s="1">
        <v>2282</v>
      </c>
    </row>
    <row r="213" spans="2:2">
      <c r="B213" s="1">
        <v>3977</v>
      </c>
    </row>
    <row r="214" spans="2:2">
      <c r="B214" s="1">
        <v>1756</v>
      </c>
    </row>
    <row r="215" spans="2:2">
      <c r="B215" s="1">
        <v>4678</v>
      </c>
    </row>
    <row r="216" spans="2:2">
      <c r="B216" s="1">
        <v>4721</v>
      </c>
    </row>
    <row r="217" spans="2:2">
      <c r="B217" s="1">
        <v>3873</v>
      </c>
    </row>
    <row r="218" spans="2:2">
      <c r="B218" s="1">
        <v>1991</v>
      </c>
    </row>
    <row r="219" spans="2:2">
      <c r="B219" s="1">
        <v>3875</v>
      </c>
    </row>
    <row r="220" spans="2:2">
      <c r="B220" s="1">
        <v>3335</v>
      </c>
    </row>
    <row r="221" spans="2:2">
      <c r="B221" s="1">
        <v>1560</v>
      </c>
    </row>
    <row r="222" spans="2:2">
      <c r="B222" s="1">
        <v>773</v>
      </c>
    </row>
    <row r="223" spans="2:2">
      <c r="B223" s="1">
        <v>795</v>
      </c>
    </row>
    <row r="224" spans="2:2">
      <c r="B224" s="1">
        <v>5399</v>
      </c>
    </row>
    <row r="225" spans="2:2">
      <c r="B225" s="1">
        <v>3532</v>
      </c>
    </row>
    <row r="226" spans="2:2">
      <c r="B226" s="1">
        <v>2903</v>
      </c>
    </row>
    <row r="227" spans="2:2">
      <c r="B227" s="1">
        <v>3470</v>
      </c>
    </row>
    <row r="228" spans="2:2">
      <c r="B228" s="1">
        <v>3368</v>
      </c>
    </row>
    <row r="229" spans="2:2">
      <c r="B229" s="1">
        <v>3826</v>
      </c>
    </row>
    <row r="230" spans="2:2">
      <c r="B230" s="1">
        <v>444</v>
      </c>
    </row>
    <row r="231" spans="2:2">
      <c r="B231" s="1">
        <v>5354</v>
      </c>
    </row>
    <row r="232" spans="2:2">
      <c r="B232" s="1">
        <v>5294</v>
      </c>
    </row>
    <row r="233" spans="2:2">
      <c r="B233" s="1">
        <v>3299</v>
      </c>
    </row>
    <row r="234" spans="2:2">
      <c r="B234" s="1">
        <v>2780</v>
      </c>
    </row>
    <row r="235" spans="2:2">
      <c r="B235" s="1">
        <v>896</v>
      </c>
    </row>
    <row r="236" spans="2:2">
      <c r="B236" s="1">
        <v>2037</v>
      </c>
    </row>
    <row r="237" spans="2:2">
      <c r="B237" s="1">
        <v>1570</v>
      </c>
    </row>
    <row r="238" spans="2:2">
      <c r="B238" s="1">
        <v>1559</v>
      </c>
    </row>
    <row r="239" spans="2:2">
      <c r="B239" s="1">
        <v>4394</v>
      </c>
    </row>
    <row r="240" spans="2:2">
      <c r="B240" s="1">
        <v>3676</v>
      </c>
    </row>
    <row r="241" spans="2:2">
      <c r="B241" s="1">
        <v>1149</v>
      </c>
    </row>
    <row r="242" spans="2:2">
      <c r="B242" s="1">
        <v>3790</v>
      </c>
    </row>
    <row r="243" spans="2:2">
      <c r="B243" s="1">
        <v>2047</v>
      </c>
    </row>
    <row r="244" spans="2:2">
      <c r="B244" s="1">
        <v>618</v>
      </c>
    </row>
    <row r="245" spans="2:2">
      <c r="B245" s="1">
        <v>3631</v>
      </c>
    </row>
    <row r="246" spans="2:2">
      <c r="B246" s="1">
        <v>4509</v>
      </c>
    </row>
    <row r="247" spans="2:2">
      <c r="B247" s="1">
        <v>415</v>
      </c>
    </row>
    <row r="248" spans="2:2">
      <c r="B248" s="1">
        <v>5343</v>
      </c>
    </row>
    <row r="249" spans="2:2">
      <c r="B249" s="1">
        <v>4429</v>
      </c>
    </row>
    <row r="250" spans="2:2">
      <c r="B250" s="1">
        <v>121</v>
      </c>
    </row>
    <row r="251" spans="2:2">
      <c r="B251" s="1">
        <v>1937</v>
      </c>
    </row>
    <row r="252" spans="2:2">
      <c r="B252" s="1">
        <v>1363</v>
      </c>
    </row>
    <row r="253" spans="2:2">
      <c r="B253" s="1">
        <v>3330</v>
      </c>
    </row>
    <row r="254" spans="2:2">
      <c r="B254" s="1">
        <v>3979</v>
      </c>
    </row>
    <row r="255" spans="2:2">
      <c r="B255" s="1">
        <v>3944</v>
      </c>
    </row>
    <row r="256" spans="2:2">
      <c r="B256" s="1">
        <v>1752</v>
      </c>
    </row>
    <row r="257" spans="2:2">
      <c r="B257" s="1">
        <v>3286</v>
      </c>
    </row>
    <row r="258" spans="2:2">
      <c r="B258" s="1">
        <v>481</v>
      </c>
    </row>
    <row r="259" spans="2:2">
      <c r="B259" s="1">
        <v>1349</v>
      </c>
    </row>
    <row r="260" spans="2:2">
      <c r="B260" s="1">
        <v>3105</v>
      </c>
    </row>
    <row r="261" spans="2:2">
      <c r="B261" s="1">
        <v>18</v>
      </c>
    </row>
    <row r="262" spans="2:2">
      <c r="B262" s="1">
        <v>3199</v>
      </c>
    </row>
    <row r="263" spans="2:2">
      <c r="B263" s="1">
        <v>2173</v>
      </c>
    </row>
    <row r="264" spans="2:2">
      <c r="B264" s="1">
        <v>3728</v>
      </c>
    </row>
    <row r="265" spans="2:2">
      <c r="B265" s="1">
        <v>2337</v>
      </c>
    </row>
    <row r="266" spans="2:2">
      <c r="B266" s="1">
        <v>3466</v>
      </c>
    </row>
    <row r="267" spans="2:2">
      <c r="B267" s="1">
        <v>4553</v>
      </c>
    </row>
    <row r="268" spans="2:2">
      <c r="B268" s="1">
        <v>5423</v>
      </c>
    </row>
    <row r="269" spans="2:2">
      <c r="B269" s="1">
        <v>3987</v>
      </c>
    </row>
    <row r="270" spans="2:2">
      <c r="B270" s="1">
        <v>1269</v>
      </c>
    </row>
    <row r="271" spans="2:2">
      <c r="B271" s="1">
        <v>1556</v>
      </c>
    </row>
    <row r="272" spans="2:2">
      <c r="B272" s="1">
        <v>2431</v>
      </c>
    </row>
    <row r="273" spans="2:2">
      <c r="B273" s="1">
        <v>1784</v>
      </c>
    </row>
    <row r="274" spans="2:2">
      <c r="B274" s="1">
        <v>480</v>
      </c>
    </row>
    <row r="275" spans="2:2">
      <c r="B275" s="1">
        <v>4745</v>
      </c>
    </row>
    <row r="276" spans="2:2">
      <c r="B276" s="1">
        <v>4442</v>
      </c>
    </row>
    <row r="277" spans="2:2">
      <c r="B277" s="1">
        <v>500</v>
      </c>
    </row>
    <row r="278" spans="2:2">
      <c r="B278" s="1">
        <v>2570</v>
      </c>
    </row>
    <row r="279" spans="2:2">
      <c r="B279" s="1">
        <v>469</v>
      </c>
    </row>
    <row r="280" spans="2:2">
      <c r="B280" s="1">
        <v>411</v>
      </c>
    </row>
    <row r="281" spans="2:2">
      <c r="B281" s="1">
        <v>4786</v>
      </c>
    </row>
    <row r="282" spans="2:2">
      <c r="B282" s="1">
        <v>3906</v>
      </c>
    </row>
    <row r="283" spans="2:2">
      <c r="B283" s="1">
        <v>4120</v>
      </c>
    </row>
    <row r="284" spans="2:2">
      <c r="B284" s="1">
        <v>4351</v>
      </c>
    </row>
    <row r="285" spans="2:2">
      <c r="B285" s="1">
        <v>1290</v>
      </c>
    </row>
    <row r="286" spans="2:2">
      <c r="B286" s="1">
        <v>466</v>
      </c>
    </row>
    <row r="287" spans="2:2">
      <c r="B287" s="1">
        <v>4161</v>
      </c>
    </row>
    <row r="288" spans="2:2">
      <c r="B288" s="1">
        <v>657</v>
      </c>
    </row>
    <row r="289" spans="2:2">
      <c r="B289" s="1">
        <v>1523</v>
      </c>
    </row>
    <row r="290" spans="2:2">
      <c r="B290" s="1">
        <v>562</v>
      </c>
    </row>
    <row r="291" spans="2:2">
      <c r="B291" s="1">
        <v>4875</v>
      </c>
    </row>
    <row r="292" spans="2:2">
      <c r="B292" s="1">
        <v>1927</v>
      </c>
    </row>
    <row r="293" spans="2:2">
      <c r="B293" s="1">
        <v>3308</v>
      </c>
    </row>
    <row r="294" spans="2:2">
      <c r="B294" s="1">
        <v>983</v>
      </c>
    </row>
    <row r="295" spans="2:2">
      <c r="B295" s="1">
        <v>4667</v>
      </c>
    </row>
    <row r="296" spans="2:2">
      <c r="B296" s="1">
        <v>2017</v>
      </c>
    </row>
    <row r="297" spans="2:2">
      <c r="B297" s="1">
        <v>4743</v>
      </c>
    </row>
    <row r="298" spans="2:2">
      <c r="B298" s="1">
        <v>4871</v>
      </c>
    </row>
    <row r="299" spans="2:2">
      <c r="B299" s="1">
        <v>326</v>
      </c>
    </row>
    <row r="300" spans="2:2">
      <c r="B300" s="1">
        <v>5074</v>
      </c>
    </row>
    <row r="301" spans="2:2">
      <c r="B301" s="1">
        <v>672</v>
      </c>
    </row>
    <row r="302" spans="2:2">
      <c r="B302" s="1">
        <v>3435</v>
      </c>
    </row>
    <row r="303" spans="2:2">
      <c r="B303" s="1">
        <v>5386</v>
      </c>
    </row>
    <row r="304" spans="2:2">
      <c r="B304" s="1">
        <v>4782</v>
      </c>
    </row>
    <row r="305" spans="2:2">
      <c r="B305" s="1">
        <v>4631</v>
      </c>
    </row>
    <row r="306" spans="2:2">
      <c r="B306" s="1">
        <v>4283</v>
      </c>
    </row>
    <row r="307" spans="2:2">
      <c r="B307" s="1">
        <v>2592</v>
      </c>
    </row>
    <row r="308" spans="2:2">
      <c r="B308" s="1">
        <v>2137</v>
      </c>
    </row>
    <row r="309" spans="2:2">
      <c r="B309" s="1">
        <v>1674</v>
      </c>
    </row>
    <row r="310" spans="2:2">
      <c r="B310" s="1">
        <v>2574</v>
      </c>
    </row>
    <row r="311" spans="2:2">
      <c r="B311" s="1">
        <v>1956</v>
      </c>
    </row>
    <row r="312" spans="2:2">
      <c r="B312" s="1">
        <v>2176</v>
      </c>
    </row>
    <row r="313" spans="2:2">
      <c r="B313" s="1">
        <v>3243</v>
      </c>
    </row>
    <row r="314" spans="2:2">
      <c r="B314" s="1">
        <v>5288</v>
      </c>
    </row>
    <row r="315" spans="2:2">
      <c r="B315" s="1">
        <v>2458</v>
      </c>
    </row>
    <row r="316" spans="2:2">
      <c r="B316" s="1">
        <v>3746</v>
      </c>
    </row>
    <row r="317" spans="2:2">
      <c r="B317" s="1">
        <v>2591</v>
      </c>
    </row>
    <row r="318" spans="2:2">
      <c r="B318" s="1">
        <v>595</v>
      </c>
    </row>
    <row r="319" spans="2:2">
      <c r="B319" s="1">
        <v>77</v>
      </c>
    </row>
    <row r="320" spans="2:2">
      <c r="B320" s="1">
        <v>3755</v>
      </c>
    </row>
    <row r="321" spans="2:2">
      <c r="B321" s="1">
        <v>5089</v>
      </c>
    </row>
    <row r="322" spans="2:2">
      <c r="B322" s="1">
        <v>4613</v>
      </c>
    </row>
    <row r="323" spans="2:2">
      <c r="B323" s="1">
        <v>820</v>
      </c>
    </row>
    <row r="324" spans="2:2">
      <c r="B324" s="1">
        <v>601</v>
      </c>
    </row>
    <row r="325" spans="2:2">
      <c r="B325" s="1">
        <v>4405</v>
      </c>
    </row>
    <row r="326" spans="2:2">
      <c r="B326" s="1">
        <v>1747</v>
      </c>
    </row>
    <row r="327" spans="2:2">
      <c r="B327" s="1">
        <v>4145</v>
      </c>
    </row>
    <row r="328" spans="2:2">
      <c r="B328" s="1">
        <v>1086</v>
      </c>
    </row>
    <row r="329" spans="2:2">
      <c r="B329" s="1">
        <v>2860</v>
      </c>
    </row>
    <row r="330" spans="2:2">
      <c r="B330" s="1">
        <v>564</v>
      </c>
    </row>
    <row r="331" spans="2:2">
      <c r="B331" s="1">
        <v>2002</v>
      </c>
    </row>
    <row r="332" spans="2:2">
      <c r="B332" s="1">
        <v>3028</v>
      </c>
    </row>
    <row r="333" spans="2:2">
      <c r="B333" s="1">
        <v>2335</v>
      </c>
    </row>
    <row r="334" spans="2:2">
      <c r="B334" s="1">
        <v>1293</v>
      </c>
    </row>
    <row r="335" spans="2:2">
      <c r="B335" s="1">
        <v>3590</v>
      </c>
    </row>
    <row r="336" spans="2:2">
      <c r="B336" s="1">
        <v>4451</v>
      </c>
    </row>
    <row r="337" spans="2:2">
      <c r="B337" s="1">
        <v>2479</v>
      </c>
    </row>
    <row r="338" spans="2:2">
      <c r="B338" s="1">
        <v>5011</v>
      </c>
    </row>
    <row r="339" spans="2:2">
      <c r="B339" s="1">
        <v>5358</v>
      </c>
    </row>
    <row r="340" spans="2:2">
      <c r="B340" s="1">
        <v>65</v>
      </c>
    </row>
    <row r="341" spans="2:2">
      <c r="B341" s="1">
        <v>4544</v>
      </c>
    </row>
    <row r="342" spans="2:2">
      <c r="B342" s="1">
        <v>2453</v>
      </c>
    </row>
    <row r="343" spans="2:2">
      <c r="B343" s="1">
        <v>5435</v>
      </c>
    </row>
    <row r="344" spans="2:2">
      <c r="B344" s="1">
        <v>946</v>
      </c>
    </row>
    <row r="345" spans="2:2">
      <c r="B345" s="1">
        <v>877</v>
      </c>
    </row>
    <row r="346" spans="2:2">
      <c r="B346" s="1">
        <v>2232</v>
      </c>
    </row>
    <row r="347" spans="2:2">
      <c r="B347" s="1">
        <v>2309</v>
      </c>
    </row>
    <row r="348" spans="2:2">
      <c r="B348" s="1">
        <v>4955</v>
      </c>
    </row>
    <row r="349" spans="2:2">
      <c r="B349" s="1">
        <v>1726</v>
      </c>
    </row>
    <row r="350" spans="2:2">
      <c r="B350" s="1">
        <v>2809</v>
      </c>
    </row>
    <row r="351" spans="2:2">
      <c r="B351" s="1">
        <v>1668</v>
      </c>
    </row>
    <row r="352" spans="2:2">
      <c r="B352" s="1">
        <v>5196</v>
      </c>
    </row>
    <row r="353" spans="2:2">
      <c r="B353" s="1">
        <v>2163</v>
      </c>
    </row>
    <row r="354" spans="2:2">
      <c r="B354" s="1">
        <v>4141</v>
      </c>
    </row>
    <row r="355" spans="2:2">
      <c r="B355" s="1">
        <v>2058</v>
      </c>
    </row>
    <row r="356" spans="2:2">
      <c r="B356" s="1">
        <v>417</v>
      </c>
    </row>
    <row r="357" spans="2:2">
      <c r="B357" s="1">
        <v>757</v>
      </c>
    </row>
    <row r="358" spans="2:2">
      <c r="B358" s="1">
        <v>5197</v>
      </c>
    </row>
    <row r="359" spans="2:2">
      <c r="B359" s="1">
        <v>2267</v>
      </c>
    </row>
    <row r="360" spans="2:2">
      <c r="B360" s="1">
        <v>362</v>
      </c>
    </row>
    <row r="361" spans="2:2">
      <c r="B361" s="1">
        <v>30</v>
      </c>
    </row>
    <row r="362" spans="2:2">
      <c r="B362" s="1">
        <v>2733</v>
      </c>
    </row>
    <row r="363" spans="2:2">
      <c r="B363" s="1">
        <v>1072</v>
      </c>
    </row>
    <row r="364" spans="2:2">
      <c r="B364" s="1">
        <v>5220</v>
      </c>
    </row>
    <row r="365" spans="2:2">
      <c r="B365" s="1">
        <v>2146</v>
      </c>
    </row>
    <row r="366" spans="2:2">
      <c r="B366" s="1">
        <v>3620</v>
      </c>
    </row>
    <row r="367" spans="2:2">
      <c r="B367" s="1">
        <v>4520</v>
      </c>
    </row>
    <row r="368" spans="2:2">
      <c r="B368" s="1">
        <v>3504</v>
      </c>
    </row>
    <row r="369" spans="2:2">
      <c r="B369" s="1">
        <v>4595</v>
      </c>
    </row>
    <row r="370" spans="2:2">
      <c r="B370" s="1">
        <v>80</v>
      </c>
    </row>
    <row r="371" spans="2:2">
      <c r="B371" s="1">
        <v>617</v>
      </c>
    </row>
    <row r="372" spans="2:2">
      <c r="B372" s="1">
        <v>1222</v>
      </c>
    </row>
    <row r="373" spans="2:2">
      <c r="B373" s="1">
        <v>4470</v>
      </c>
    </row>
    <row r="374" spans="2:2">
      <c r="B374" s="1">
        <v>296</v>
      </c>
    </row>
    <row r="375" spans="2:2">
      <c r="B375" s="1">
        <v>3025</v>
      </c>
    </row>
    <row r="376" spans="2:2">
      <c r="B376" s="1">
        <v>4772</v>
      </c>
    </row>
    <row r="377" spans="2:2">
      <c r="B377" s="1">
        <v>4527</v>
      </c>
    </row>
    <row r="378" spans="2:2">
      <c r="B378" s="1">
        <v>1214</v>
      </c>
    </row>
    <row r="379" spans="2:2">
      <c r="B379" s="1">
        <v>3521</v>
      </c>
    </row>
    <row r="380" spans="2:2">
      <c r="B380" s="1">
        <v>1045</v>
      </c>
    </row>
    <row r="381" spans="2:2">
      <c r="B381" s="1">
        <v>343</v>
      </c>
    </row>
    <row r="382" spans="2:2">
      <c r="B382" s="1">
        <v>2526</v>
      </c>
    </row>
    <row r="383" spans="2:2">
      <c r="B383" s="1">
        <v>2988</v>
      </c>
    </row>
    <row r="384" spans="2:2">
      <c r="B384" s="1">
        <v>327</v>
      </c>
    </row>
    <row r="385" spans="2:2">
      <c r="B385" s="1">
        <v>2932</v>
      </c>
    </row>
    <row r="386" spans="2:2">
      <c r="B386" s="1">
        <v>1721</v>
      </c>
    </row>
    <row r="387" spans="2:2">
      <c r="B387" s="1">
        <v>2045</v>
      </c>
    </row>
    <row r="388" spans="2:2">
      <c r="B388" s="1">
        <v>2898</v>
      </c>
    </row>
    <row r="389" spans="2:2">
      <c r="B389" s="1">
        <v>4587</v>
      </c>
    </row>
    <row r="390" spans="2:2">
      <c r="B390" s="1">
        <v>1267</v>
      </c>
    </row>
    <row r="391" spans="2:2">
      <c r="B391" s="1">
        <v>1940</v>
      </c>
    </row>
    <row r="392" spans="2:2">
      <c r="B392" s="1">
        <v>1332</v>
      </c>
    </row>
    <row r="393" spans="2:2">
      <c r="B393" s="1">
        <v>1451</v>
      </c>
    </row>
    <row r="394" spans="2:2">
      <c r="B394" s="1">
        <v>3378</v>
      </c>
    </row>
    <row r="395" spans="2:2">
      <c r="B395" s="1">
        <v>204</v>
      </c>
    </row>
    <row r="396" spans="2:2">
      <c r="B396" s="1">
        <v>2722</v>
      </c>
    </row>
    <row r="397" spans="2:2">
      <c r="B397" s="1">
        <v>3373</v>
      </c>
    </row>
    <row r="398" spans="2:2">
      <c r="B398" s="1">
        <v>2033</v>
      </c>
    </row>
    <row r="399" spans="2:2">
      <c r="B399" s="1">
        <v>886</v>
      </c>
    </row>
    <row r="400" spans="2:2">
      <c r="B400" s="1">
        <v>3134</v>
      </c>
    </row>
    <row r="401" spans="2:2">
      <c r="B401" s="1">
        <v>318</v>
      </c>
    </row>
    <row r="402" spans="2:2">
      <c r="B402" s="1">
        <v>3856</v>
      </c>
    </row>
    <row r="403" spans="2:2">
      <c r="B403" s="1">
        <v>1823</v>
      </c>
    </row>
    <row r="404" spans="2:2">
      <c r="B404" s="1">
        <v>1635</v>
      </c>
    </row>
    <row r="405" spans="2:2">
      <c r="B405" s="1">
        <v>3771</v>
      </c>
    </row>
    <row r="406" spans="2:2">
      <c r="B406" s="1">
        <v>2865</v>
      </c>
    </row>
    <row r="407" spans="2:2">
      <c r="B407" s="1">
        <v>2501</v>
      </c>
    </row>
    <row r="408" spans="2:2">
      <c r="B408" s="1">
        <v>1865</v>
      </c>
    </row>
    <row r="409" spans="2:2">
      <c r="B409" s="1">
        <v>1827</v>
      </c>
    </row>
    <row r="410" spans="2:2">
      <c r="B410" s="1">
        <v>194</v>
      </c>
    </row>
    <row r="411" spans="2:2">
      <c r="B411" s="1">
        <v>5407</v>
      </c>
    </row>
    <row r="412" spans="2:2">
      <c r="B412" s="1">
        <v>1583</v>
      </c>
    </row>
    <row r="413" spans="2:2">
      <c r="B413" s="1">
        <v>3265</v>
      </c>
    </row>
    <row r="414" spans="2:2">
      <c r="B414" s="1">
        <v>2690</v>
      </c>
    </row>
    <row r="415" spans="2:2">
      <c r="B415" s="1">
        <v>2283</v>
      </c>
    </row>
    <row r="416" spans="2:2">
      <c r="B416" s="1">
        <v>569</v>
      </c>
    </row>
    <row r="417" spans="2:2">
      <c r="B417" s="1">
        <v>2287</v>
      </c>
    </row>
    <row r="418" spans="2:2">
      <c r="B418" s="1">
        <v>2877</v>
      </c>
    </row>
    <row r="419" spans="2:2">
      <c r="B419" s="1">
        <v>5256</v>
      </c>
    </row>
    <row r="420" spans="2:2">
      <c r="B420" s="1">
        <v>4174</v>
      </c>
    </row>
    <row r="421" spans="2:2">
      <c r="B421" s="1">
        <v>3275</v>
      </c>
    </row>
    <row r="422" spans="2:2">
      <c r="B422" s="1">
        <v>2713</v>
      </c>
    </row>
    <row r="423" spans="2:2">
      <c r="B423" s="1">
        <v>945</v>
      </c>
    </row>
    <row r="424" spans="2:2">
      <c r="B424" s="1">
        <v>2140</v>
      </c>
    </row>
    <row r="425" spans="2:2">
      <c r="B425" s="1">
        <v>4757</v>
      </c>
    </row>
    <row r="426" spans="2:2">
      <c r="B426" s="1">
        <v>2175</v>
      </c>
    </row>
    <row r="427" spans="2:2">
      <c r="B427" s="1">
        <v>889</v>
      </c>
    </row>
    <row r="428" spans="2:2">
      <c r="B428" s="1">
        <v>4888</v>
      </c>
    </row>
    <row r="429" spans="2:2">
      <c r="B429" s="1">
        <v>3560</v>
      </c>
    </row>
    <row r="430" spans="2:2">
      <c r="B430" s="1">
        <v>2832</v>
      </c>
    </row>
    <row r="431" spans="2:2">
      <c r="B431" s="1">
        <v>3575</v>
      </c>
    </row>
    <row r="432" spans="2:2">
      <c r="B432" s="1">
        <v>4967</v>
      </c>
    </row>
    <row r="433" spans="2:2">
      <c r="B433" s="1">
        <v>4190</v>
      </c>
    </row>
    <row r="434" spans="2:2">
      <c r="B434" s="1">
        <v>3156</v>
      </c>
    </row>
    <row r="435" spans="2:2">
      <c r="B435" s="1">
        <v>4724</v>
      </c>
    </row>
    <row r="436" spans="2:2">
      <c r="B436" s="1">
        <v>2087</v>
      </c>
    </row>
    <row r="437" spans="2:2">
      <c r="B437" s="1">
        <v>364</v>
      </c>
    </row>
    <row r="438" spans="2:2">
      <c r="B438" s="1">
        <v>3573</v>
      </c>
    </row>
    <row r="439" spans="2:2">
      <c r="B439" s="1">
        <v>14</v>
      </c>
    </row>
    <row r="440" spans="2:2">
      <c r="B440" s="1">
        <v>4260</v>
      </c>
    </row>
    <row r="441" spans="2:2">
      <c r="B441" s="1">
        <v>4411</v>
      </c>
    </row>
    <row r="442" spans="2:2">
      <c r="B442" s="1">
        <v>1615</v>
      </c>
    </row>
    <row r="443" spans="2:2">
      <c r="B443" s="1">
        <v>2984</v>
      </c>
    </row>
    <row r="444" spans="2:2">
      <c r="B444" s="1">
        <v>3534</v>
      </c>
    </row>
    <row r="445" spans="2:2">
      <c r="B445" s="1">
        <v>574</v>
      </c>
    </row>
    <row r="446" spans="2:2">
      <c r="B446" s="1">
        <v>5442</v>
      </c>
    </row>
    <row r="447" spans="2:2">
      <c r="B447" s="1">
        <v>2705</v>
      </c>
    </row>
    <row r="448" spans="2:2">
      <c r="B448" s="1">
        <v>5105</v>
      </c>
    </row>
    <row r="449" spans="2:2">
      <c r="B449" s="1">
        <v>2572</v>
      </c>
    </row>
    <row r="450" spans="2:2">
      <c r="B450" s="1">
        <v>1021</v>
      </c>
    </row>
    <row r="451" spans="2:2">
      <c r="B451" s="1">
        <v>2461</v>
      </c>
    </row>
    <row r="452" spans="2:2">
      <c r="B452" s="1">
        <v>4155</v>
      </c>
    </row>
    <row r="453" spans="2:2">
      <c r="B453" s="1">
        <v>2534</v>
      </c>
    </row>
    <row r="454" spans="2:2">
      <c r="B454" s="1">
        <v>3346</v>
      </c>
    </row>
    <row r="455" spans="2:2">
      <c r="B455" s="1">
        <v>2673</v>
      </c>
    </row>
    <row r="456" spans="2:2">
      <c r="B456" s="1">
        <v>3297</v>
      </c>
    </row>
    <row r="457" spans="2:2">
      <c r="B457" s="1">
        <v>2423</v>
      </c>
    </row>
    <row r="458" spans="2:2">
      <c r="B458" s="1">
        <v>4542</v>
      </c>
    </row>
    <row r="459" spans="2:2">
      <c r="B459" s="1">
        <v>1572</v>
      </c>
    </row>
    <row r="460" spans="2:2">
      <c r="B460" s="1">
        <v>3445</v>
      </c>
    </row>
    <row r="461" spans="2:2">
      <c r="B461" s="1">
        <v>5448</v>
      </c>
    </row>
    <row r="462" spans="2:2">
      <c r="B462" s="1">
        <v>3106</v>
      </c>
    </row>
    <row r="463" spans="2:2">
      <c r="B463" s="1">
        <v>5043</v>
      </c>
    </row>
    <row r="464" spans="2:2">
      <c r="B464" s="1">
        <v>4663</v>
      </c>
    </row>
    <row r="465" spans="2:2">
      <c r="B465" s="1">
        <v>2466</v>
      </c>
    </row>
    <row r="466" spans="2:2">
      <c r="B466" s="1">
        <v>3327</v>
      </c>
    </row>
    <row r="467" spans="2:2">
      <c r="B467" s="1">
        <v>4489</v>
      </c>
    </row>
    <row r="468" spans="2:2">
      <c r="B468" s="1">
        <v>4</v>
      </c>
    </row>
    <row r="469" spans="2:2">
      <c r="B469" s="1">
        <v>2490</v>
      </c>
    </row>
    <row r="470" spans="2:2">
      <c r="B470" s="1">
        <v>2351</v>
      </c>
    </row>
    <row r="471" spans="2:2">
      <c r="B471" s="1">
        <v>1722</v>
      </c>
    </row>
    <row r="472" spans="2:2">
      <c r="B472" s="1">
        <v>3522</v>
      </c>
    </row>
    <row r="473" spans="2:2">
      <c r="B473" s="1">
        <v>4752</v>
      </c>
    </row>
    <row r="474" spans="2:2">
      <c r="B474" s="1">
        <v>5364</v>
      </c>
    </row>
    <row r="475" spans="2:2">
      <c r="B475" s="1">
        <v>2640</v>
      </c>
    </row>
    <row r="476" spans="2:2">
      <c r="B476" s="1">
        <v>3810</v>
      </c>
    </row>
    <row r="477" spans="2:2">
      <c r="B477" s="1">
        <v>3623</v>
      </c>
    </row>
    <row r="478" spans="2:2">
      <c r="B478" s="1">
        <v>1751</v>
      </c>
    </row>
    <row r="479" spans="2:2">
      <c r="B479" s="1">
        <v>4188</v>
      </c>
    </row>
    <row r="480" spans="2:2">
      <c r="B480" s="1">
        <v>3877</v>
      </c>
    </row>
    <row r="481" spans="2:2">
      <c r="B481" s="1">
        <v>1391</v>
      </c>
    </row>
    <row r="482" spans="2:2">
      <c r="B482" s="1">
        <v>5398</v>
      </c>
    </row>
    <row r="483" spans="2:2">
      <c r="B483" s="1">
        <v>695</v>
      </c>
    </row>
    <row r="484" spans="2:2">
      <c r="B484" s="1">
        <v>2325</v>
      </c>
    </row>
    <row r="485" spans="2:2">
      <c r="B485" s="1">
        <v>4223</v>
      </c>
    </row>
    <row r="486" spans="2:2">
      <c r="B486" s="1">
        <v>5439</v>
      </c>
    </row>
    <row r="487" spans="2:2">
      <c r="B487" s="1">
        <v>5186</v>
      </c>
    </row>
    <row r="488" spans="2:2">
      <c r="B488" s="1">
        <v>5073</v>
      </c>
    </row>
    <row r="489" spans="2:2">
      <c r="B489" s="1">
        <v>2746</v>
      </c>
    </row>
    <row r="490" spans="2:2">
      <c r="B490" s="1">
        <v>766</v>
      </c>
    </row>
    <row r="491" spans="2:2">
      <c r="B491" s="1">
        <v>1925</v>
      </c>
    </row>
    <row r="492" spans="2:2">
      <c r="B492" s="1">
        <v>2543</v>
      </c>
    </row>
    <row r="493" spans="2:2">
      <c r="B493" s="1">
        <v>1632</v>
      </c>
    </row>
    <row r="494" spans="2:2">
      <c r="B494" s="1">
        <v>1208</v>
      </c>
    </row>
    <row r="495" spans="2:2">
      <c r="B495" s="1">
        <v>201</v>
      </c>
    </row>
    <row r="496" spans="2:2">
      <c r="B496" s="1">
        <v>379</v>
      </c>
    </row>
    <row r="497" spans="2:2">
      <c r="B497" s="1">
        <v>3893</v>
      </c>
    </row>
    <row r="498" spans="2:2">
      <c r="B498" s="1">
        <v>5008</v>
      </c>
    </row>
    <row r="499" spans="2:2">
      <c r="B499" s="1">
        <v>3731</v>
      </c>
    </row>
    <row r="500" spans="2:2">
      <c r="B500" s="1">
        <v>3396</v>
      </c>
    </row>
    <row r="501" spans="2:2">
      <c r="B501" s="1">
        <v>5160</v>
      </c>
    </row>
    <row r="502" spans="2:2">
      <c r="B502" s="1">
        <v>4716</v>
      </c>
    </row>
    <row r="503" spans="2:2">
      <c r="B503" s="1">
        <v>1593</v>
      </c>
    </row>
    <row r="504" spans="2:2">
      <c r="B504" s="1">
        <v>3146</v>
      </c>
    </row>
    <row r="505" spans="2:2">
      <c r="B505" s="1">
        <v>4050</v>
      </c>
    </row>
    <row r="506" spans="2:2">
      <c r="B506" s="1">
        <v>3274</v>
      </c>
    </row>
    <row r="507" spans="2:2">
      <c r="B507" s="1">
        <v>1999</v>
      </c>
    </row>
    <row r="508" spans="2:2">
      <c r="B508" s="1">
        <v>1209</v>
      </c>
    </row>
    <row r="509" spans="2:2">
      <c r="B509" s="1">
        <v>5375</v>
      </c>
    </row>
    <row r="510" spans="2:2">
      <c r="B510" s="1">
        <v>46</v>
      </c>
    </row>
    <row r="511" spans="2:2">
      <c r="B511" s="1">
        <v>874</v>
      </c>
    </row>
    <row r="512" spans="2:2">
      <c r="B512" s="1">
        <v>3483</v>
      </c>
    </row>
    <row r="513" spans="2:2">
      <c r="B513" s="1">
        <v>1793</v>
      </c>
    </row>
    <row r="514" spans="2:2">
      <c r="B514" s="1">
        <v>1441</v>
      </c>
    </row>
    <row r="515" spans="2:2">
      <c r="B515" s="1">
        <v>4244</v>
      </c>
    </row>
    <row r="516" spans="2:2">
      <c r="B516" s="1">
        <v>3806</v>
      </c>
    </row>
    <row r="517" spans="2:2">
      <c r="B517" s="1">
        <v>412</v>
      </c>
    </row>
    <row r="518" spans="2:2">
      <c r="B518" s="1">
        <v>4567</v>
      </c>
    </row>
    <row r="519" spans="2:2">
      <c r="B519" s="1">
        <v>2042</v>
      </c>
    </row>
    <row r="520" spans="2:2">
      <c r="B520" s="1">
        <v>995</v>
      </c>
    </row>
    <row r="521" spans="2:2">
      <c r="B521" s="1">
        <v>3740</v>
      </c>
    </row>
    <row r="522" spans="2:2">
      <c r="B522" s="1">
        <v>1093</v>
      </c>
    </row>
    <row r="523" spans="2:2">
      <c r="B523" s="1">
        <v>3807</v>
      </c>
    </row>
    <row r="524" spans="2:2">
      <c r="B524" s="1">
        <v>4352</v>
      </c>
    </row>
    <row r="525" spans="2:2">
      <c r="B525" s="1">
        <v>4579</v>
      </c>
    </row>
    <row r="526" spans="2:2">
      <c r="B526" s="1">
        <v>4878</v>
      </c>
    </row>
    <row r="527" spans="2:2">
      <c r="B527" s="1">
        <v>2600</v>
      </c>
    </row>
    <row r="528" spans="2:2">
      <c r="B528" s="1">
        <v>3626</v>
      </c>
    </row>
    <row r="529" spans="2:2">
      <c r="B529" s="1">
        <v>5019</v>
      </c>
    </row>
    <row r="530" spans="2:2">
      <c r="B530" s="1">
        <v>4136</v>
      </c>
    </row>
    <row r="531" spans="2:2">
      <c r="B531" s="1">
        <v>3496</v>
      </c>
    </row>
    <row r="532" spans="2:2">
      <c r="B532" s="1">
        <v>3653</v>
      </c>
    </row>
    <row r="533" spans="2:2">
      <c r="B533" s="1">
        <v>1304</v>
      </c>
    </row>
    <row r="534" spans="2:2">
      <c r="B534" s="1">
        <v>3889</v>
      </c>
    </row>
    <row r="535" spans="2:2">
      <c r="B535" s="1">
        <v>3687</v>
      </c>
    </row>
    <row r="536" spans="2:2">
      <c r="B536" s="1">
        <v>2124</v>
      </c>
    </row>
    <row r="537" spans="2:2">
      <c r="B537" s="1">
        <v>2026</v>
      </c>
    </row>
    <row r="538" spans="2:2">
      <c r="B538" s="1">
        <v>5224</v>
      </c>
    </row>
    <row r="539" spans="2:2">
      <c r="B539" s="1">
        <v>2272</v>
      </c>
    </row>
    <row r="540" spans="2:2">
      <c r="B540" s="1">
        <v>4271</v>
      </c>
    </row>
    <row r="541" spans="2:2">
      <c r="B541" s="1">
        <v>3970</v>
      </c>
    </row>
    <row r="542" spans="2:2">
      <c r="B542" s="1">
        <v>5135</v>
      </c>
    </row>
    <row r="543" spans="2:2">
      <c r="B543" s="1">
        <v>1960</v>
      </c>
    </row>
    <row r="544" spans="2:2">
      <c r="B544" s="1">
        <v>2250</v>
      </c>
    </row>
    <row r="545" spans="2:2">
      <c r="B545" s="1">
        <v>3604</v>
      </c>
    </row>
    <row r="546" spans="2:2">
      <c r="B546" s="1">
        <v>635</v>
      </c>
    </row>
    <row r="547" spans="2:2">
      <c r="B547" s="1">
        <v>2341</v>
      </c>
    </row>
    <row r="548" spans="2:2">
      <c r="B548" s="1">
        <v>1921</v>
      </c>
    </row>
    <row r="549" spans="2:2">
      <c r="B549" s="1">
        <v>2226</v>
      </c>
    </row>
    <row r="550" spans="2:2">
      <c r="B550" s="1">
        <v>2752</v>
      </c>
    </row>
    <row r="551" spans="2:2">
      <c r="B551" s="1">
        <v>2620</v>
      </c>
    </row>
    <row r="552" spans="2:2">
      <c r="B552" s="1">
        <v>4425</v>
      </c>
    </row>
    <row r="553" spans="2:2">
      <c r="B553" s="1">
        <v>661</v>
      </c>
    </row>
    <row r="554" spans="2:2">
      <c r="B554" s="1">
        <v>1895</v>
      </c>
    </row>
    <row r="555" spans="2:2">
      <c r="B555" s="1">
        <v>3138</v>
      </c>
    </row>
    <row r="556" spans="2:2">
      <c r="B556" s="1">
        <v>1252</v>
      </c>
    </row>
    <row r="557" spans="2:2">
      <c r="B557" s="1">
        <v>1753</v>
      </c>
    </row>
    <row r="558" spans="2:2">
      <c r="B558" s="1">
        <v>3399</v>
      </c>
    </row>
    <row r="559" spans="2:2">
      <c r="B559" s="1">
        <v>3340</v>
      </c>
    </row>
    <row r="560" spans="2:2">
      <c r="B560" s="1">
        <v>2711</v>
      </c>
    </row>
    <row r="561" spans="2:2">
      <c r="B561" s="1">
        <v>4446</v>
      </c>
    </row>
    <row r="562" spans="2:2">
      <c r="B562" s="1">
        <v>3817</v>
      </c>
    </row>
    <row r="563" spans="2:2">
      <c r="B563" s="1">
        <v>3407</v>
      </c>
    </row>
    <row r="564" spans="2:2">
      <c r="B564" s="1">
        <v>511</v>
      </c>
    </row>
    <row r="565" spans="2:2">
      <c r="B565" s="1">
        <v>1695</v>
      </c>
    </row>
    <row r="566" spans="2:2">
      <c r="B566" s="1">
        <v>3442</v>
      </c>
    </row>
    <row r="567" spans="2:2">
      <c r="B567" s="1">
        <v>3191</v>
      </c>
    </row>
    <row r="568" spans="2:2">
      <c r="B568" s="1">
        <v>4785</v>
      </c>
    </row>
    <row r="569" spans="2:2">
      <c r="B569" s="1">
        <v>161</v>
      </c>
    </row>
    <row r="570" spans="2:2">
      <c r="B570" s="1">
        <v>4717</v>
      </c>
    </row>
    <row r="571" spans="2:2">
      <c r="B571" s="1">
        <v>3117</v>
      </c>
    </row>
    <row r="572" spans="2:2">
      <c r="B572" s="1">
        <v>3908</v>
      </c>
    </row>
    <row r="573" spans="2:2">
      <c r="B573" s="1">
        <v>49</v>
      </c>
    </row>
    <row r="574" spans="2:2">
      <c r="B574" s="1">
        <v>2882</v>
      </c>
    </row>
    <row r="575" spans="2:2">
      <c r="B575" s="1">
        <v>2447</v>
      </c>
    </row>
    <row r="576" spans="2:2">
      <c r="B576" s="1">
        <v>3195</v>
      </c>
    </row>
    <row r="577" spans="2:2">
      <c r="B577" s="1">
        <v>3433</v>
      </c>
    </row>
    <row r="578" spans="2:2">
      <c r="B578" s="1">
        <v>4410</v>
      </c>
    </row>
    <row r="579" spans="2:2">
      <c r="B579" s="1">
        <v>4474</v>
      </c>
    </row>
    <row r="580" spans="2:2">
      <c r="B580" s="1">
        <v>4942</v>
      </c>
    </row>
    <row r="581" spans="2:2">
      <c r="B581" s="1">
        <v>1807</v>
      </c>
    </row>
    <row r="582" spans="2:2">
      <c r="B582" s="1">
        <v>4000</v>
      </c>
    </row>
    <row r="583" spans="2:2">
      <c r="B583" s="1">
        <v>1798</v>
      </c>
    </row>
    <row r="584" spans="2:2">
      <c r="B584" s="1">
        <v>2236</v>
      </c>
    </row>
    <row r="585" spans="2:2">
      <c r="B585" s="1">
        <v>3571</v>
      </c>
    </row>
    <row r="586" spans="2:2">
      <c r="B586" s="1">
        <v>238</v>
      </c>
    </row>
    <row r="587" spans="2:2">
      <c r="B587" s="1">
        <v>3186</v>
      </c>
    </row>
    <row r="588" spans="2:2">
      <c r="B588" s="1">
        <v>2754</v>
      </c>
    </row>
    <row r="589" spans="2:2">
      <c r="B589" s="1">
        <v>3313</v>
      </c>
    </row>
    <row r="590" spans="2:2">
      <c r="B590" s="1">
        <v>3829</v>
      </c>
    </row>
    <row r="591" spans="2:2">
      <c r="B591" s="1">
        <v>1046</v>
      </c>
    </row>
    <row r="592" spans="2:2">
      <c r="B592" s="1">
        <v>5098</v>
      </c>
    </row>
    <row r="593" spans="2:2">
      <c r="B593" s="1">
        <v>221</v>
      </c>
    </row>
    <row r="594" spans="2:2">
      <c r="B594" s="1">
        <v>3228</v>
      </c>
    </row>
    <row r="595" spans="2:2">
      <c r="B595" s="1">
        <v>4849</v>
      </c>
    </row>
    <row r="596" spans="2:2">
      <c r="B596" s="1">
        <v>4624</v>
      </c>
    </row>
    <row r="597" spans="2:2">
      <c r="B597" s="1">
        <v>5432</v>
      </c>
    </row>
    <row r="598" spans="2:2">
      <c r="B598" s="1">
        <v>223</v>
      </c>
    </row>
    <row r="599" spans="2:2">
      <c r="B599" s="1">
        <v>688</v>
      </c>
    </row>
    <row r="600" spans="2:2">
      <c r="B600" s="1">
        <v>5266</v>
      </c>
    </row>
    <row r="601" spans="2:2">
      <c r="B601" s="1">
        <v>3512</v>
      </c>
    </row>
    <row r="602" spans="2:2">
      <c r="B602" s="1">
        <v>3783</v>
      </c>
    </row>
    <row r="603" spans="2:2">
      <c r="B603" s="1">
        <v>1489</v>
      </c>
    </row>
    <row r="604" spans="2:2">
      <c r="B604" s="1">
        <v>2132</v>
      </c>
    </row>
    <row r="605" spans="2:2">
      <c r="B605" s="1">
        <v>2682</v>
      </c>
    </row>
    <row r="606" spans="2:2">
      <c r="B606" s="1">
        <v>1734</v>
      </c>
    </row>
    <row r="607" spans="2:2">
      <c r="B607" s="1">
        <v>3725</v>
      </c>
    </row>
    <row r="608" spans="2:2">
      <c r="B608" s="1">
        <v>2678</v>
      </c>
    </row>
    <row r="609" spans="2:2">
      <c r="B609" s="1">
        <v>2765</v>
      </c>
    </row>
    <row r="610" spans="2:2">
      <c r="B610" s="1">
        <v>2280</v>
      </c>
    </row>
    <row r="611" spans="2:2">
      <c r="B611" s="1">
        <v>3454</v>
      </c>
    </row>
    <row r="612" spans="2:2">
      <c r="B612" s="1">
        <v>2067</v>
      </c>
    </row>
    <row r="613" spans="2:2">
      <c r="B613" s="1">
        <v>671</v>
      </c>
    </row>
    <row r="614" spans="2:2">
      <c r="B614" s="1">
        <v>3853</v>
      </c>
    </row>
    <row r="615" spans="2:2">
      <c r="B615" s="1">
        <v>159</v>
      </c>
    </row>
    <row r="616" spans="2:2">
      <c r="B616" s="1">
        <v>427</v>
      </c>
    </row>
    <row r="617" spans="2:2">
      <c r="B617" s="1">
        <v>2867</v>
      </c>
    </row>
    <row r="618" spans="2:2">
      <c r="B618" s="1">
        <v>1837</v>
      </c>
    </row>
    <row r="619" spans="2:2">
      <c r="B619" s="1">
        <v>5326</v>
      </c>
    </row>
    <row r="620" spans="2:2">
      <c r="B620" s="1">
        <v>563</v>
      </c>
    </row>
    <row r="621" spans="2:2">
      <c r="B621" s="1">
        <v>5340</v>
      </c>
    </row>
    <row r="622" spans="2:2">
      <c r="B622" s="1">
        <v>330</v>
      </c>
    </row>
    <row r="623" spans="2:2">
      <c r="B623" s="1">
        <v>255</v>
      </c>
    </row>
    <row r="624" spans="2:2">
      <c r="B624" s="1">
        <v>1634</v>
      </c>
    </row>
    <row r="625" spans="2:2">
      <c r="B625" s="1">
        <v>167</v>
      </c>
    </row>
    <row r="626" spans="2:2">
      <c r="B626" s="1">
        <v>5090</v>
      </c>
    </row>
    <row r="627" spans="2:2">
      <c r="B627" s="1">
        <v>1955</v>
      </c>
    </row>
    <row r="628" spans="2:2">
      <c r="B628" s="1">
        <v>1035</v>
      </c>
    </row>
    <row r="629" spans="2:2">
      <c r="B629" s="1">
        <v>3880</v>
      </c>
    </row>
    <row r="630" spans="2:2">
      <c r="B630" s="1">
        <v>938</v>
      </c>
    </row>
    <row r="631" spans="2:2">
      <c r="B631" s="1">
        <v>4621</v>
      </c>
    </row>
    <row r="632" spans="2:2">
      <c r="B632" s="1">
        <v>1786</v>
      </c>
    </row>
    <row r="633" spans="2:2">
      <c r="B633" s="1">
        <v>2100</v>
      </c>
    </row>
    <row r="634" spans="2:2">
      <c r="B634" s="1">
        <v>3022</v>
      </c>
    </row>
    <row r="635" spans="2:2">
      <c r="B635" s="1">
        <v>4964</v>
      </c>
    </row>
    <row r="636" spans="2:2">
      <c r="B636" s="1">
        <v>4975</v>
      </c>
    </row>
    <row r="637" spans="2:2">
      <c r="B637" s="1">
        <v>2549</v>
      </c>
    </row>
    <row r="638" spans="2:2">
      <c r="B638" s="1">
        <v>4741</v>
      </c>
    </row>
    <row r="639" spans="2:2">
      <c r="B639" s="1">
        <v>211</v>
      </c>
    </row>
    <row r="640" spans="2:2">
      <c r="B640" s="1">
        <v>2556</v>
      </c>
    </row>
    <row r="641" spans="2:2">
      <c r="B641" s="1">
        <v>3075</v>
      </c>
    </row>
    <row r="642" spans="2:2">
      <c r="B642" s="1">
        <v>3250</v>
      </c>
    </row>
    <row r="643" spans="2:2">
      <c r="B643" s="1">
        <v>1625</v>
      </c>
    </row>
    <row r="644" spans="2:2">
      <c r="B644" s="1">
        <v>623</v>
      </c>
    </row>
    <row r="645" spans="2:2">
      <c r="B645" s="1">
        <v>4851</v>
      </c>
    </row>
    <row r="646" spans="2:2">
      <c r="B646" s="1">
        <v>5139</v>
      </c>
    </row>
    <row r="647" spans="2:2">
      <c r="B647" s="1">
        <v>1990</v>
      </c>
    </row>
    <row r="648" spans="2:2">
      <c r="B648" s="1">
        <v>835</v>
      </c>
    </row>
    <row r="649" spans="2:2">
      <c r="B649" s="1">
        <v>2471</v>
      </c>
    </row>
    <row r="650" spans="2:2">
      <c r="B650" s="1">
        <v>4919</v>
      </c>
    </row>
    <row r="651" spans="2:2">
      <c r="B651" s="1">
        <v>4637</v>
      </c>
    </row>
    <row r="652" spans="2:2">
      <c r="B652" s="1">
        <v>337</v>
      </c>
    </row>
    <row r="653" spans="2:2">
      <c r="B653" s="1">
        <v>2845</v>
      </c>
    </row>
    <row r="654" spans="2:2">
      <c r="B654" s="1">
        <v>4365</v>
      </c>
    </row>
    <row r="655" spans="2:2">
      <c r="B655" s="1">
        <v>5420</v>
      </c>
    </row>
    <row r="656" spans="2:2">
      <c r="B656" s="1">
        <v>3036</v>
      </c>
    </row>
    <row r="657" spans="2:2">
      <c r="B657" s="1">
        <v>565</v>
      </c>
    </row>
    <row r="658" spans="2:2">
      <c r="B658" s="1">
        <v>5305</v>
      </c>
    </row>
    <row r="659" spans="2:2">
      <c r="B659" s="1">
        <v>2796</v>
      </c>
    </row>
    <row r="660" spans="2:2">
      <c r="B660" s="1">
        <v>104</v>
      </c>
    </row>
    <row r="661" spans="2:2">
      <c r="B661" s="1">
        <v>4016</v>
      </c>
    </row>
    <row r="662" spans="2:2">
      <c r="B662" s="1">
        <v>865</v>
      </c>
    </row>
    <row r="663" spans="2:2">
      <c r="B663" s="1">
        <v>3552</v>
      </c>
    </row>
    <row r="664" spans="2:2">
      <c r="B664" s="1">
        <v>2968</v>
      </c>
    </row>
    <row r="665" spans="2:2">
      <c r="B665" s="1">
        <v>5207</v>
      </c>
    </row>
    <row r="666" spans="2:2">
      <c r="B666" s="1">
        <v>3767</v>
      </c>
    </row>
    <row r="667" spans="2:2">
      <c r="B667" s="1">
        <v>3568</v>
      </c>
    </row>
    <row r="668" spans="2:2">
      <c r="B668" s="1">
        <v>1443</v>
      </c>
    </row>
    <row r="669" spans="2:2">
      <c r="B669" s="1">
        <v>4275</v>
      </c>
    </row>
    <row r="670" spans="2:2">
      <c r="B670" s="1">
        <v>5329</v>
      </c>
    </row>
    <row r="671" spans="2:2">
      <c r="B671" s="1">
        <v>2213</v>
      </c>
    </row>
    <row r="672" spans="2:2">
      <c r="B672" s="1">
        <v>5046</v>
      </c>
    </row>
    <row r="673" spans="2:2">
      <c r="B673" s="1">
        <v>4409</v>
      </c>
    </row>
    <row r="674" spans="2:2">
      <c r="B674" s="1">
        <v>3961</v>
      </c>
    </row>
    <row r="675" spans="2:2">
      <c r="B675" s="1">
        <v>3809</v>
      </c>
    </row>
    <row r="676" spans="2:2">
      <c r="B676" s="1">
        <v>3569</v>
      </c>
    </row>
    <row r="677" spans="2:2">
      <c r="B677" s="1">
        <v>4854</v>
      </c>
    </row>
    <row r="678" spans="2:2">
      <c r="B678" s="1">
        <v>2199</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data_classification_percent_fin</vt:lpstr>
      <vt:lpstr>Entities 統計</vt:lpstr>
      <vt:lpstr>題號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品伃 陳</dc:creator>
  <cp:lastModifiedBy>品伃 陳</cp:lastModifiedBy>
  <dcterms:created xsi:type="dcterms:W3CDTF">2025-04-16T05:22:45Z</dcterms:created>
  <dcterms:modified xsi:type="dcterms:W3CDTF">2025-04-16T07:41:43Z</dcterms:modified>
</cp:coreProperties>
</file>