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grams\Dropbox\Davis\Research Projects\Ed Lab GSR\caschls\out\xls\factoranalysis\"/>
    </mc:Choice>
  </mc:AlternateContent>
  <xr:revisionPtr revIDLastSave="0" documentId="13_ncr:1_{C62D684E-23BF-4390-8689-15CC8F8A64EE}" xr6:coauthVersionLast="46" xr6:coauthVersionMax="46" xr10:uidLastSave="{00000000-0000-0000-0000-000000000000}"/>
  <bookViews>
    <workbookView xWindow="-110" yWindow="-110" windowWidth="38620" windowHeight="21220" activeTab="5" xr2:uid="{00000000-000D-0000-FFFF-FFFF00000000}"/>
  </bookViews>
  <sheets>
    <sheet name="secall" sheetId="1" r:id="rId1"/>
    <sheet name="seceigen1" sheetId="2" r:id="rId2"/>
    <sheet name="parentall" sheetId="3" r:id="rId3"/>
    <sheet name="parenteigen1" sheetId="4" r:id="rId4"/>
    <sheet name="staffall" sheetId="5" r:id="rId5"/>
    <sheet name="staffeigen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G4" i="6"/>
  <c r="F4" i="6"/>
  <c r="E4" i="6"/>
  <c r="D4" i="6"/>
  <c r="C4" i="6"/>
  <c r="B4" i="6"/>
  <c r="A4" i="6"/>
</calcChain>
</file>

<file path=xl/sharedStrings.xml><?xml version="1.0" encoding="utf-8"?>
<sst xmlns="http://schemas.openxmlformats.org/spreadsheetml/2006/main" count="157" uniqueCount="99">
  <si>
    <t/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</si>
  <si>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</si>
  <si>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</si>
  <si>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</si>
  <si>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</si>
  <si>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</si>
  <si>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</si>
  <si>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</si>
  <si>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</si>
  <si>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</si>
  <si>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qoi22mean_pooled</t>
  </si>
  <si>
    <t>qoi23mean_pooled</t>
  </si>
  <si>
    <t>qoi24mean_pooled</t>
  </si>
  <si>
    <t>qoi25mean_pooled</t>
  </si>
  <si>
    <t>qoi26mean_pooled</t>
  </si>
  <si>
    <t>qoi27mean_pooled</t>
  </si>
  <si>
    <t>qoi28mean_pooled</t>
  </si>
  <si>
    <t>qoi29mean_pooled</t>
  </si>
  <si>
    <t>qoi30mean_pooled</t>
  </si>
  <si>
    <t>qoi31mean_pooled</t>
  </si>
  <si>
    <t>qoi32mean_pooled</t>
  </si>
  <si>
    <t>qoi33mean_pooled</t>
  </si>
  <si>
    <t>qoi34mean_pooled</t>
  </si>
  <si>
    <t>qoi35mean_pooled</t>
  </si>
  <si>
    <t>qoi36mean_pooled</t>
  </si>
  <si>
    <t>qoi37mean_pooled</t>
  </si>
  <si>
    <t>qoi38mean_pooled</t>
  </si>
  <si>
    <t>qoi39mean_pooled</t>
  </si>
  <si>
    <t>qoi40mean_pooled</t>
  </si>
  <si>
    <t>Factor 1</t>
  </si>
  <si>
    <t>Factor 2</t>
  </si>
  <si>
    <t>Uniqueness</t>
  </si>
  <si>
    <t>qoi9mean_pooled</t>
  </si>
  <si>
    <t>qoi15mean_pooled</t>
  </si>
  <si>
    <t>qoi16mean_pooled</t>
  </si>
  <si>
    <t>qoi17mean_pooled</t>
  </si>
  <si>
    <t>qoi64mean_pooled</t>
  </si>
  <si>
    <t>qoi10mean_pooled</t>
  </si>
  <si>
    <t>qoi20mean_pooled</t>
  </si>
  <si>
    <t>qoi41mean_pooled</t>
  </si>
  <si>
    <t>qoi44mean_pooled</t>
  </si>
  <si>
    <t>qoi87mean_pooled</t>
  </si>
  <si>
    <t>qoi98mean_pooled</t>
  </si>
  <si>
    <t>qoi103mean_pooled</t>
  </si>
  <si>
    <t>qoi104mean_pooled</t>
  </si>
  <si>
    <t>qoi105mean_pooled</t>
  </si>
  <si>
    <t>qoi109mean_pooled</t>
  </si>
  <si>
    <t>qoi111mean_pooled</t>
  </si>
  <si>
    <t>qoi112mean_pooled</t>
  </si>
  <si>
    <t>qoi128mean_pooled</t>
  </si>
  <si>
    <t>Parent Survey</t>
  </si>
  <si>
    <t>Factor Loadings from Factor Analysis for Merged All Survey Question</t>
  </si>
  <si>
    <t>Survey Question (Pooled Mean)</t>
  </si>
  <si>
    <t>Factor Loadings</t>
  </si>
  <si>
    <t>Secondary Survey</t>
  </si>
  <si>
    <t>Staff Survey</t>
  </si>
  <si>
    <t>promotes academic success for all students</t>
  </si>
  <si>
    <t>provides quality counseling</t>
  </si>
  <si>
    <t>is a supportive and inviting place</t>
  </si>
  <si>
    <t>welcomes parents' contributions</t>
  </si>
  <si>
    <t>encourages me to be an active partner</t>
  </si>
  <si>
    <t>provides high quality instruction</t>
  </si>
  <si>
    <t>motivates students to learn</t>
  </si>
  <si>
    <t>has teachers who go out of their way to help</t>
  </si>
  <si>
    <t>has adults who really care about students</t>
  </si>
  <si>
    <t>has high expectations for all students</t>
  </si>
  <si>
    <t>providing information on … college or vocational school</t>
  </si>
  <si>
    <t>Feel close to people in this school</t>
  </si>
  <si>
    <t>Happy to be at this school</t>
  </si>
  <si>
    <t>I am part of this school</t>
  </si>
  <si>
    <t>Teachers treat students fairly</t>
  </si>
  <si>
    <t xml:space="preserve">Feel safe </t>
  </si>
  <si>
    <t>School is clean and tidy</t>
  </si>
  <si>
    <t>Teachers communicate with parents</t>
  </si>
  <si>
    <t>Parents welcome to participate</t>
  </si>
  <si>
    <t>Staff take parent concerns seriously</t>
  </si>
  <si>
    <t>I try hard to make sure I am good at schoolwork</t>
  </si>
  <si>
    <t>I try hard because I am interested</t>
  </si>
  <si>
    <t>I work hard to understand new things</t>
  </si>
  <si>
    <t>I am always trying to do better</t>
  </si>
  <si>
    <t>who really cares about me</t>
  </si>
  <si>
    <t>who tells me when I do a good job</t>
  </si>
  <si>
    <t>who notices when I am not there</t>
  </si>
  <si>
    <t>who wants me to do my best</t>
  </si>
  <si>
    <t>who listens when I have something to say</t>
  </si>
  <si>
    <t>who believes I will be a success</t>
  </si>
  <si>
    <t>provides adequate counseling and support services</t>
  </si>
  <si>
    <t>encourages students to enroll in rigorous courses</t>
  </si>
  <si>
    <t>feel a responsibility to improve this school</t>
  </si>
  <si>
    <t>students are motivated to learn</t>
  </si>
  <si>
    <t>teachers communicate with parents</t>
  </si>
  <si>
    <t>cutting classes or being traunt</t>
  </si>
  <si>
    <t>meeting academic standards</t>
  </si>
  <si>
    <t>evidence-based methods of instruction</t>
  </si>
  <si>
    <t>positive behavioral support</t>
  </si>
  <si>
    <t>closing the achievement gap</t>
  </si>
  <si>
    <t>meeting social, emotional… needs of youth</t>
  </si>
  <si>
    <t>creating a positive school climate</t>
  </si>
  <si>
    <t>provides counseling… to help students…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</si>
</sst>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I29" sqref="I29"/>
    </sheetView>
  </sheetViews>
  <sheetFormatPr defaultRowHeight="14.5" x14ac:dyDescent="0.35"/>
  <cols>
    <col min="1" max="1" width="17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s="1">
        <v>0.67032290000000005</v>
      </c>
      <c r="C2" s="1">
        <v>-0.42897200000000002</v>
      </c>
      <c r="D2" s="1">
        <v>-0.1534404</v>
      </c>
      <c r="E2" s="1">
        <v>-0.36707840000000003</v>
      </c>
      <c r="F2" s="1">
        <v>-0.1160043</v>
      </c>
      <c r="G2" s="1">
        <v>-3.9722199999999999E-2</v>
      </c>
      <c r="H2" s="1">
        <v>3.7568299999999999E-2</v>
      </c>
      <c r="I2" s="1">
        <v>1.7192499999999999E-2</v>
      </c>
      <c r="J2" s="1">
        <v>1.08646E-2</v>
      </c>
    </row>
    <row r="3" spans="1:10" x14ac:dyDescent="0.35">
      <c r="A3" t="s">
        <v>11</v>
      </c>
      <c r="B3" s="1">
        <v>0.86532969999999998</v>
      </c>
      <c r="C3" s="1">
        <v>-0.11300159999999999</v>
      </c>
      <c r="D3" s="1">
        <v>0.16295770000000001</v>
      </c>
      <c r="E3" s="1">
        <v>-0.19772509999999999</v>
      </c>
      <c r="F3" s="1">
        <v>-3.4550000000000002E-3</v>
      </c>
      <c r="G3" s="1">
        <v>-0.16168840000000001</v>
      </c>
      <c r="H3" s="1">
        <v>-9.2338400000000001E-2</v>
      </c>
      <c r="I3" s="1">
        <v>-6.8329000000000003E-3</v>
      </c>
      <c r="J3" s="1">
        <v>-1.9230199999999999E-2</v>
      </c>
    </row>
    <row r="4" spans="1:10" x14ac:dyDescent="0.35">
      <c r="A4" t="s">
        <v>12</v>
      </c>
      <c r="B4" s="1">
        <v>0.90542739999999999</v>
      </c>
      <c r="C4" s="1">
        <v>-0.1054365</v>
      </c>
      <c r="D4" s="1">
        <v>0.1166161</v>
      </c>
      <c r="E4" s="1">
        <v>-0.25610830000000001</v>
      </c>
      <c r="F4" s="1">
        <v>-2.66933E-2</v>
      </c>
      <c r="G4" s="1">
        <v>-9.38277E-2</v>
      </c>
      <c r="H4" s="1">
        <v>1.26695E-2</v>
      </c>
      <c r="I4" s="1">
        <v>-6.7772399999999997E-2</v>
      </c>
      <c r="J4" s="1">
        <v>1.6861000000000001E-3</v>
      </c>
    </row>
    <row r="5" spans="1:10" x14ac:dyDescent="0.35">
      <c r="A5" t="s">
        <v>13</v>
      </c>
      <c r="B5" s="1">
        <v>0.77655110000000005</v>
      </c>
      <c r="C5" s="1">
        <v>0.2649762</v>
      </c>
      <c r="D5" s="1">
        <v>0.30190549999999999</v>
      </c>
      <c r="E5" s="1">
        <v>0.1265066</v>
      </c>
      <c r="F5" s="1">
        <v>8.6229799999999995E-2</v>
      </c>
      <c r="G5" s="1">
        <v>-5.5363700000000002E-2</v>
      </c>
      <c r="H5" s="1">
        <v>-0.1214969</v>
      </c>
      <c r="I5" s="1">
        <v>-1.8784499999999999E-2</v>
      </c>
      <c r="J5" s="1">
        <v>3.6336500000000001E-2</v>
      </c>
    </row>
    <row r="6" spans="1:10" x14ac:dyDescent="0.35">
      <c r="A6" t="s">
        <v>14</v>
      </c>
      <c r="B6" s="1">
        <v>0.84326489999999998</v>
      </c>
      <c r="C6" s="1">
        <v>0.1192696</v>
      </c>
      <c r="D6" s="1">
        <v>0.28679490000000002</v>
      </c>
      <c r="E6" s="1">
        <v>-0.23799329999999999</v>
      </c>
      <c r="F6" s="1">
        <v>0.11861480000000001</v>
      </c>
      <c r="G6" s="1">
        <v>0.10782990000000001</v>
      </c>
      <c r="H6" s="1">
        <v>3.3113999999999998E-2</v>
      </c>
      <c r="I6" s="1">
        <v>3.5759399999999997E-2</v>
      </c>
      <c r="J6" s="1">
        <v>-1.1594500000000001E-2</v>
      </c>
    </row>
    <row r="7" spans="1:10" x14ac:dyDescent="0.35">
      <c r="A7" t="s">
        <v>15</v>
      </c>
      <c r="B7" s="1">
        <v>0.56486530000000001</v>
      </c>
      <c r="C7" s="1">
        <v>0.43112909999999999</v>
      </c>
      <c r="D7" s="1">
        <v>0.40671560000000001</v>
      </c>
      <c r="E7" s="1">
        <v>-3.34688E-2</v>
      </c>
      <c r="F7" s="1">
        <v>0.11882760000000001</v>
      </c>
      <c r="G7" s="1">
        <v>0.13645260000000001</v>
      </c>
      <c r="H7" s="1">
        <v>6.5705399999999997E-2</v>
      </c>
      <c r="I7" s="1">
        <v>4.2222799999999998E-2</v>
      </c>
      <c r="J7" s="1">
        <v>-2.3058700000000001E-2</v>
      </c>
    </row>
    <row r="8" spans="1:10" x14ac:dyDescent="0.35">
      <c r="A8" t="s">
        <v>16</v>
      </c>
      <c r="B8" s="1">
        <v>0.84696289999999996</v>
      </c>
      <c r="C8" s="1">
        <v>-3.3722500000000002E-2</v>
      </c>
      <c r="D8" s="1">
        <v>0.10421469999999999</v>
      </c>
      <c r="E8" s="1">
        <v>0.2224952</v>
      </c>
      <c r="F8" s="1">
        <v>-0.30340620000000001</v>
      </c>
      <c r="G8" s="1">
        <v>4.5370000000000001E-2</v>
      </c>
      <c r="H8" s="1">
        <v>1.471E-4</v>
      </c>
      <c r="I8" s="1">
        <v>9.0039999999999999E-3</v>
      </c>
      <c r="J8" s="1">
        <v>4.7721999999999999E-3</v>
      </c>
    </row>
    <row r="9" spans="1:10" x14ac:dyDescent="0.35">
      <c r="A9" t="s">
        <v>17</v>
      </c>
      <c r="B9" s="1">
        <v>0.87882709999999997</v>
      </c>
      <c r="C9" s="1">
        <v>-0.1165614</v>
      </c>
      <c r="D9" s="1">
        <v>0.1370054</v>
      </c>
      <c r="E9" s="1">
        <v>2.5587599999999999E-2</v>
      </c>
      <c r="F9" s="1">
        <v>-0.27657520000000002</v>
      </c>
      <c r="G9" s="1">
        <v>1.98814E-2</v>
      </c>
      <c r="H9" s="1">
        <v>8.5110500000000006E-2</v>
      </c>
      <c r="I9" s="1">
        <v>3.0618300000000001E-2</v>
      </c>
      <c r="J9" s="1">
        <v>1.38475E-2</v>
      </c>
    </row>
    <row r="10" spans="1:10" x14ac:dyDescent="0.35">
      <c r="A10" t="s">
        <v>18</v>
      </c>
      <c r="B10" s="1">
        <v>0.84166479999999999</v>
      </c>
      <c r="C10" s="1">
        <v>0.110864</v>
      </c>
      <c r="D10" s="1">
        <v>0.29087679999999999</v>
      </c>
      <c r="E10" s="1">
        <v>0.1819472</v>
      </c>
      <c r="F10" s="1">
        <v>-0.14038300000000001</v>
      </c>
      <c r="G10" s="1">
        <v>-6.4123799999999995E-2</v>
      </c>
      <c r="H10" s="1">
        <v>-8.5678999999999998E-3</v>
      </c>
      <c r="I10" s="1">
        <v>-2.2826099999999998E-2</v>
      </c>
      <c r="J10" s="1">
        <v>-5.8383000000000003E-3</v>
      </c>
    </row>
    <row r="11" spans="1:10" x14ac:dyDescent="0.35">
      <c r="A11" t="s">
        <v>19</v>
      </c>
      <c r="B11" s="1">
        <v>0.78189410000000004</v>
      </c>
      <c r="C11" s="1">
        <v>-0.5012141</v>
      </c>
      <c r="D11" s="1">
        <v>-3.1358799999999999E-2</v>
      </c>
      <c r="E11" s="1">
        <v>-6.6203E-3</v>
      </c>
      <c r="F11" s="1">
        <v>0.1085744</v>
      </c>
      <c r="G11" s="1">
        <v>0.15574579999999999</v>
      </c>
      <c r="H11" s="1">
        <v>-6.4590599999999998E-2</v>
      </c>
      <c r="I11" s="1">
        <v>-7.2204000000000001E-3</v>
      </c>
      <c r="J11" s="1">
        <v>5.7664999999999999E-3</v>
      </c>
    </row>
    <row r="12" spans="1:10" x14ac:dyDescent="0.35">
      <c r="A12" t="s">
        <v>20</v>
      </c>
      <c r="B12" s="1">
        <v>0.70524489999999995</v>
      </c>
      <c r="C12" s="1">
        <v>-0.39351449999999999</v>
      </c>
      <c r="D12" s="1">
        <v>1.33876E-2</v>
      </c>
      <c r="E12" s="1">
        <v>0.25873259999999998</v>
      </c>
      <c r="F12" s="1">
        <v>0.18782280000000001</v>
      </c>
      <c r="G12" s="1">
        <v>-0.17758360000000001</v>
      </c>
      <c r="H12" s="1">
        <v>8.1915799999999997E-2</v>
      </c>
      <c r="I12" s="1">
        <v>1.8484E-2</v>
      </c>
      <c r="J12" s="1">
        <v>-2.12842E-2</v>
      </c>
    </row>
    <row r="13" spans="1:10" x14ac:dyDescent="0.35">
      <c r="A13" t="s">
        <v>21</v>
      </c>
      <c r="B13" s="1">
        <v>0.80512119999999998</v>
      </c>
      <c r="C13" s="1">
        <v>-0.48992580000000002</v>
      </c>
      <c r="D13" s="1">
        <v>-3.9782999999999999E-2</v>
      </c>
      <c r="E13" s="1">
        <v>0.10678169999999999</v>
      </c>
      <c r="F13" s="1">
        <v>0.16887360000000001</v>
      </c>
      <c r="G13" s="1">
        <v>-6.5208999999999996E-3</v>
      </c>
      <c r="H13" s="1">
        <v>8.0428700000000006E-2</v>
      </c>
      <c r="I13" s="1">
        <v>-1.6638199999999999E-2</v>
      </c>
      <c r="J13" s="1">
        <v>-4.8363E-3</v>
      </c>
    </row>
    <row r="14" spans="1:10" x14ac:dyDescent="0.35">
      <c r="A14" t="s">
        <v>22</v>
      </c>
      <c r="B14" s="1">
        <v>0.74725370000000002</v>
      </c>
      <c r="C14" s="1">
        <v>-0.56057820000000003</v>
      </c>
      <c r="D14" s="1">
        <v>-6.03017E-2</v>
      </c>
      <c r="E14" s="1">
        <v>0.1168199</v>
      </c>
      <c r="F14" s="1">
        <v>8.3465399999999995E-2</v>
      </c>
      <c r="G14" s="1">
        <v>0.14177219999999999</v>
      </c>
      <c r="H14" s="1">
        <v>-3.6874799999999999E-2</v>
      </c>
      <c r="I14" s="1">
        <v>-1.6323000000000001E-2</v>
      </c>
      <c r="J14" s="1">
        <v>2.6632800000000002E-2</v>
      </c>
    </row>
    <row r="15" spans="1:10" x14ac:dyDescent="0.35">
      <c r="A15" t="s">
        <v>23</v>
      </c>
      <c r="B15" s="1">
        <v>0.77718290000000001</v>
      </c>
      <c r="C15" s="1">
        <v>0.4108078</v>
      </c>
      <c r="D15" s="1">
        <v>-0.27363349999999997</v>
      </c>
      <c r="E15" s="1">
        <v>-5.1718399999999998E-2</v>
      </c>
      <c r="F15" s="1">
        <v>1.7263199999999999E-2</v>
      </c>
      <c r="G15" s="1">
        <v>-7.9381E-3</v>
      </c>
      <c r="H15" s="1">
        <v>0.101535</v>
      </c>
      <c r="I15" s="1">
        <v>4.0157999999999999E-3</v>
      </c>
      <c r="J15" s="1">
        <v>4.0921300000000001E-2</v>
      </c>
    </row>
    <row r="16" spans="1:10" x14ac:dyDescent="0.35">
      <c r="A16" t="s">
        <v>24</v>
      </c>
      <c r="B16" s="1">
        <v>0.85700620000000005</v>
      </c>
      <c r="C16" s="1">
        <v>0.31712200000000001</v>
      </c>
      <c r="D16" s="1">
        <v>-0.24212620000000001</v>
      </c>
      <c r="E16" s="1">
        <v>2.91738E-2</v>
      </c>
      <c r="F16" s="1">
        <v>6.7422000000000003E-3</v>
      </c>
      <c r="G16" s="1">
        <v>5.0403000000000002E-3</v>
      </c>
      <c r="H16" s="1">
        <v>-2.51001E-2</v>
      </c>
      <c r="I16" s="1">
        <v>-4.2746100000000002E-2</v>
      </c>
      <c r="J16" s="1">
        <v>-1.39975E-2</v>
      </c>
    </row>
    <row r="17" spans="1:10" x14ac:dyDescent="0.35">
      <c r="A17" t="s">
        <v>25</v>
      </c>
      <c r="B17" s="1">
        <v>0.6957373</v>
      </c>
      <c r="C17" s="1">
        <v>0.51205869999999998</v>
      </c>
      <c r="D17" s="1">
        <v>-0.1682101</v>
      </c>
      <c r="E17" s="1">
        <v>4.2761E-2</v>
      </c>
      <c r="F17" s="1">
        <v>6.7987699999999998E-2</v>
      </c>
      <c r="G17" s="1">
        <v>3.0639E-2</v>
      </c>
      <c r="H17" s="1">
        <v>6.9548600000000002E-2</v>
      </c>
      <c r="I17" s="1">
        <v>-0.1024023</v>
      </c>
      <c r="J17" s="1">
        <v>-5.8279999999999998E-3</v>
      </c>
    </row>
    <row r="18" spans="1:10" x14ac:dyDescent="0.35">
      <c r="A18" t="s">
        <v>26</v>
      </c>
      <c r="B18" s="1">
        <v>0.88433539999999999</v>
      </c>
      <c r="C18" s="1">
        <v>6.3944100000000004E-2</v>
      </c>
      <c r="D18" s="1">
        <v>-0.3010623</v>
      </c>
      <c r="E18" s="1">
        <v>-4.2009999999999999E-3</v>
      </c>
      <c r="F18" s="1">
        <v>-0.10712579999999999</v>
      </c>
      <c r="G18" s="1">
        <v>0.1071251</v>
      </c>
      <c r="H18" s="1">
        <v>-8.40365E-2</v>
      </c>
      <c r="I18" s="1">
        <v>-1.47338E-2</v>
      </c>
      <c r="J18" s="1">
        <v>-4.1419999999999998E-2</v>
      </c>
    </row>
    <row r="19" spans="1:10" x14ac:dyDescent="0.35">
      <c r="A19" t="s">
        <v>27</v>
      </c>
      <c r="B19" s="1">
        <v>0.82841299999999995</v>
      </c>
      <c r="C19" s="1">
        <v>0.3846405</v>
      </c>
      <c r="D19" s="1">
        <v>-0.1465253</v>
      </c>
      <c r="E19" s="1">
        <v>-3.5201099999999999E-2</v>
      </c>
      <c r="F19" s="1">
        <v>0.14519270000000001</v>
      </c>
      <c r="G19" s="1">
        <v>-5.19861E-2</v>
      </c>
      <c r="H19" s="1">
        <v>-6.3160800000000003E-2</v>
      </c>
      <c r="I19" s="1">
        <v>6.6731100000000002E-2</v>
      </c>
      <c r="J19" s="1">
        <v>2.4994700000000002E-2</v>
      </c>
    </row>
    <row r="20" spans="1:10" x14ac:dyDescent="0.35">
      <c r="A20" t="s">
        <v>28</v>
      </c>
      <c r="B20" s="1">
        <v>0.85704020000000003</v>
      </c>
      <c r="C20" s="1">
        <v>0.15038070000000001</v>
      </c>
      <c r="D20" s="1">
        <v>-0.33402809999999999</v>
      </c>
      <c r="E20" s="1">
        <v>8.6450399999999997E-2</v>
      </c>
      <c r="F20" s="1">
        <v>-2.1850100000000001E-2</v>
      </c>
      <c r="G20" s="1">
        <v>-5.1117200000000002E-2</v>
      </c>
      <c r="H20" s="1">
        <v>-2.18982E-2</v>
      </c>
      <c r="I20" s="1">
        <v>9.5352000000000006E-2</v>
      </c>
      <c r="J20" s="1">
        <v>-1.6588100000000001E-2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C5CC-909C-47F4-A3DF-02DA7B6EB1E7}">
  <dimension ref="A1:D20"/>
  <sheetViews>
    <sheetView workbookViewId="0">
      <selection sqref="A1:D20"/>
    </sheetView>
  </sheetViews>
  <sheetFormatPr defaultRowHeight="14.5" x14ac:dyDescent="0.35"/>
  <cols>
    <col min="1" max="1" width="17.54296875" bestFit="1" customWidth="1"/>
    <col min="4" max="4" width="10.90625" bestFit="1" customWidth="1"/>
  </cols>
  <sheetData>
    <row r="1" spans="1:4" x14ac:dyDescent="0.35">
      <c r="A1" t="s">
        <v>0</v>
      </c>
      <c r="B1" t="s">
        <v>29</v>
      </c>
      <c r="C1" t="s">
        <v>30</v>
      </c>
      <c r="D1" t="s">
        <v>31</v>
      </c>
    </row>
    <row r="2" spans="1:4" x14ac:dyDescent="0.35">
      <c r="A2" t="s">
        <v>10</v>
      </c>
      <c r="B2" s="1">
        <v>0.67032290000000005</v>
      </c>
      <c r="C2" s="1">
        <v>-0.42897200000000002</v>
      </c>
      <c r="D2" s="1">
        <v>0.36665029999999998</v>
      </c>
    </row>
    <row r="3" spans="1:4" x14ac:dyDescent="0.35">
      <c r="A3" t="s">
        <v>11</v>
      </c>
      <c r="B3" s="1">
        <v>0.86532969999999998</v>
      </c>
      <c r="C3" s="1">
        <v>-0.11300159999999999</v>
      </c>
      <c r="D3" s="1">
        <v>0.23843520000000001</v>
      </c>
    </row>
    <row r="4" spans="1:4" x14ac:dyDescent="0.35">
      <c r="A4" t="s">
        <v>12</v>
      </c>
      <c r="B4" s="1">
        <v>0.90542739999999999</v>
      </c>
      <c r="C4" s="1">
        <v>-0.1054365</v>
      </c>
      <c r="D4" s="1">
        <v>0.16908429999999999</v>
      </c>
    </row>
    <row r="5" spans="1:4" x14ac:dyDescent="0.35">
      <c r="A5" t="s">
        <v>13</v>
      </c>
      <c r="B5" s="1">
        <v>0.77655110000000005</v>
      </c>
      <c r="C5" s="1">
        <v>0.2649762</v>
      </c>
      <c r="D5" s="1">
        <v>0.32675599999999999</v>
      </c>
    </row>
    <row r="6" spans="1:4" x14ac:dyDescent="0.35">
      <c r="A6" t="s">
        <v>14</v>
      </c>
      <c r="B6" s="1">
        <v>0.84326489999999998</v>
      </c>
      <c r="C6" s="1">
        <v>0.1192696</v>
      </c>
      <c r="D6" s="1">
        <v>0.27467910000000001</v>
      </c>
    </row>
    <row r="7" spans="1:4" x14ac:dyDescent="0.35">
      <c r="A7" t="s">
        <v>15</v>
      </c>
      <c r="B7" s="1">
        <v>0.56486530000000001</v>
      </c>
      <c r="C7" s="1">
        <v>0.43112909999999999</v>
      </c>
      <c r="D7" s="1">
        <v>0.49505490000000002</v>
      </c>
    </row>
    <row r="8" spans="1:4" x14ac:dyDescent="0.35">
      <c r="A8" t="s">
        <v>16</v>
      </c>
      <c r="B8" s="1">
        <v>0.84696289999999996</v>
      </c>
      <c r="C8" s="1">
        <v>-3.3722500000000002E-2</v>
      </c>
      <c r="D8" s="1">
        <v>0.28151660000000001</v>
      </c>
    </row>
    <row r="9" spans="1:4" x14ac:dyDescent="0.35">
      <c r="A9" t="s">
        <v>17</v>
      </c>
      <c r="B9" s="1">
        <v>0.87882709999999997</v>
      </c>
      <c r="C9" s="1">
        <v>-0.1165614</v>
      </c>
      <c r="D9" s="1">
        <v>0.2140764</v>
      </c>
    </row>
    <row r="10" spans="1:4" x14ac:dyDescent="0.35">
      <c r="A10" t="s">
        <v>18</v>
      </c>
      <c r="B10" s="1">
        <v>0.84166479999999999</v>
      </c>
      <c r="C10" s="1">
        <v>0.110864</v>
      </c>
      <c r="D10" s="1">
        <v>0.27930959999999999</v>
      </c>
    </row>
    <row r="11" spans="1:4" x14ac:dyDescent="0.35">
      <c r="A11" t="s">
        <v>19</v>
      </c>
      <c r="B11" s="1">
        <v>0.78189410000000004</v>
      </c>
      <c r="C11" s="1">
        <v>-0.5012141</v>
      </c>
      <c r="D11" s="1">
        <v>0.13742599999999999</v>
      </c>
    </row>
    <row r="12" spans="1:4" x14ac:dyDescent="0.35">
      <c r="A12" t="s">
        <v>20</v>
      </c>
      <c r="B12" s="1">
        <v>0.70524489999999995</v>
      </c>
      <c r="C12" s="1">
        <v>-0.39351449999999999</v>
      </c>
      <c r="D12" s="1">
        <v>0.34777590000000003</v>
      </c>
    </row>
    <row r="13" spans="1:4" x14ac:dyDescent="0.35">
      <c r="A13" t="s">
        <v>21</v>
      </c>
      <c r="B13" s="1">
        <v>0.80512119999999998</v>
      </c>
      <c r="C13" s="1">
        <v>-0.48992580000000002</v>
      </c>
      <c r="D13" s="1">
        <v>0.11175259999999999</v>
      </c>
    </row>
    <row r="14" spans="1:4" x14ac:dyDescent="0.35">
      <c r="A14" t="s">
        <v>22</v>
      </c>
      <c r="B14" s="1">
        <v>0.74725370000000002</v>
      </c>
      <c r="C14" s="1">
        <v>-0.56057820000000003</v>
      </c>
      <c r="D14" s="1">
        <v>0.127364</v>
      </c>
    </row>
    <row r="15" spans="1:4" x14ac:dyDescent="0.35">
      <c r="A15" t="s">
        <v>23</v>
      </c>
      <c r="B15" s="1">
        <v>0.77718290000000001</v>
      </c>
      <c r="C15" s="1">
        <v>0.4108078</v>
      </c>
      <c r="D15" s="1">
        <v>0.2272237</v>
      </c>
    </row>
    <row r="16" spans="1:4" x14ac:dyDescent="0.35">
      <c r="A16" t="s">
        <v>24</v>
      </c>
      <c r="B16" s="1">
        <v>0.85700620000000005</v>
      </c>
      <c r="C16" s="1">
        <v>0.31712200000000001</v>
      </c>
      <c r="D16" s="1">
        <v>0.16497400000000001</v>
      </c>
    </row>
    <row r="17" spans="1:4" x14ac:dyDescent="0.35">
      <c r="A17" t="s">
        <v>25</v>
      </c>
      <c r="B17" s="1">
        <v>0.6957373</v>
      </c>
      <c r="C17" s="1">
        <v>0.51205869999999998</v>
      </c>
      <c r="D17" s="1">
        <v>0.25374540000000001</v>
      </c>
    </row>
    <row r="18" spans="1:4" x14ac:dyDescent="0.35">
      <c r="A18" t="s">
        <v>26</v>
      </c>
      <c r="B18" s="1">
        <v>0.88433539999999999</v>
      </c>
      <c r="C18" s="1">
        <v>6.3944100000000004E-2</v>
      </c>
      <c r="D18" s="1">
        <v>0.2138621</v>
      </c>
    </row>
    <row r="19" spans="1:4" x14ac:dyDescent="0.35">
      <c r="A19" t="s">
        <v>27</v>
      </c>
      <c r="B19" s="1">
        <v>0.82841299999999995</v>
      </c>
      <c r="C19" s="1">
        <v>0.3846405</v>
      </c>
      <c r="D19" s="1">
        <v>0.1657836</v>
      </c>
    </row>
    <row r="20" spans="1:4" x14ac:dyDescent="0.35">
      <c r="A20" t="s">
        <v>28</v>
      </c>
      <c r="B20" s="1">
        <v>0.85704020000000003</v>
      </c>
      <c r="C20" s="1">
        <v>0.15038070000000001</v>
      </c>
      <c r="D20" s="1">
        <v>0.24286769999999999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E54C-2B6D-4A31-9DE4-4AB15A2659D4}">
  <dimension ref="A1:F12"/>
  <sheetViews>
    <sheetView workbookViewId="0">
      <selection sqref="A1:F12"/>
    </sheetView>
  </sheetViews>
  <sheetFormatPr defaultRowHeight="14.5" x14ac:dyDescent="0.35"/>
  <cols>
    <col min="1" max="1" width="17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32</v>
      </c>
      <c r="B2" s="1">
        <v>0.89855660000000004</v>
      </c>
      <c r="C2" s="1">
        <v>0.1130901</v>
      </c>
      <c r="D2" s="1">
        <v>-6.2890000000000005E-4</v>
      </c>
      <c r="E2" s="1">
        <v>-4.4266E-2</v>
      </c>
      <c r="F2" s="1">
        <v>3.3759600000000001E-2</v>
      </c>
    </row>
    <row r="3" spans="1:6" x14ac:dyDescent="0.35">
      <c r="A3" t="s">
        <v>33</v>
      </c>
      <c r="B3" s="1">
        <v>0.79587169999999996</v>
      </c>
      <c r="C3" s="1">
        <v>0.26493270000000002</v>
      </c>
      <c r="D3" s="1">
        <v>5.4033499999999998E-2</v>
      </c>
      <c r="E3" s="1">
        <v>1.3192199999999999E-2</v>
      </c>
      <c r="F3" s="1">
        <v>1.27919E-2</v>
      </c>
    </row>
    <row r="4" spans="1:6" x14ac:dyDescent="0.35">
      <c r="A4" t="s">
        <v>34</v>
      </c>
      <c r="B4" s="1">
        <v>0.92568629999999996</v>
      </c>
      <c r="C4" s="1">
        <v>-1.13429E-2</v>
      </c>
      <c r="D4" s="1">
        <v>4.0273400000000001E-2</v>
      </c>
      <c r="E4" s="1">
        <v>-9.8019899999999993E-2</v>
      </c>
      <c r="F4" s="1">
        <v>5.0328900000000003E-2</v>
      </c>
    </row>
    <row r="5" spans="1:6" x14ac:dyDescent="0.35">
      <c r="A5" t="s">
        <v>35</v>
      </c>
      <c r="B5" s="1">
        <v>0.8914221</v>
      </c>
      <c r="C5" s="1">
        <v>4.0206E-3</v>
      </c>
      <c r="D5" s="1">
        <v>0.22481219999999999</v>
      </c>
      <c r="E5" s="1">
        <v>-5.0163999999999999E-3</v>
      </c>
      <c r="F5" s="1">
        <v>-3.07897E-2</v>
      </c>
    </row>
    <row r="6" spans="1:6" x14ac:dyDescent="0.35">
      <c r="A6" t="s">
        <v>15</v>
      </c>
      <c r="B6" s="1">
        <v>0.86780670000000004</v>
      </c>
      <c r="C6" s="1">
        <v>-0.1389147</v>
      </c>
      <c r="D6" s="1">
        <v>0.19384489999999999</v>
      </c>
      <c r="E6" s="1">
        <v>1.4090999999999999E-3</v>
      </c>
      <c r="F6" s="1">
        <v>-4.4005799999999998E-2</v>
      </c>
    </row>
    <row r="7" spans="1:6" x14ac:dyDescent="0.35">
      <c r="A7" t="s">
        <v>18</v>
      </c>
      <c r="B7" s="1">
        <v>0.89957960000000003</v>
      </c>
      <c r="C7" s="1">
        <v>-4.7634700000000002E-2</v>
      </c>
      <c r="D7" s="1">
        <v>-0.20020389999999999</v>
      </c>
      <c r="E7" s="1">
        <v>-4.1565400000000002E-2</v>
      </c>
      <c r="F7" s="1">
        <v>-2.9501699999999999E-2</v>
      </c>
    </row>
    <row r="8" spans="1:6" x14ac:dyDescent="0.35">
      <c r="A8" t="s">
        <v>19</v>
      </c>
      <c r="B8" s="1">
        <v>0.92448359999999996</v>
      </c>
      <c r="C8" s="1">
        <v>4.8361999999999997E-3</v>
      </c>
      <c r="D8" s="1">
        <v>-0.1114923</v>
      </c>
      <c r="E8" s="1">
        <v>-7.9666100000000004E-2</v>
      </c>
      <c r="F8" s="1">
        <v>-2.1248900000000001E-2</v>
      </c>
    </row>
    <row r="9" spans="1:6" x14ac:dyDescent="0.35">
      <c r="A9" t="s">
        <v>20</v>
      </c>
      <c r="B9" s="1">
        <v>0.76367070000000004</v>
      </c>
      <c r="C9" s="1">
        <v>-0.22220619999999999</v>
      </c>
      <c r="D9" s="1">
        <v>-8.7190799999999999E-2</v>
      </c>
      <c r="E9" s="1">
        <v>8.5361400000000004E-2</v>
      </c>
      <c r="F9" s="1">
        <v>3.4023499999999998E-2</v>
      </c>
    </row>
    <row r="10" spans="1:6" x14ac:dyDescent="0.35">
      <c r="A10" t="s">
        <v>21</v>
      </c>
      <c r="B10" s="1">
        <v>0.85035130000000003</v>
      </c>
      <c r="C10" s="1">
        <v>-0.21486820000000001</v>
      </c>
      <c r="D10" s="1">
        <v>7.57573E-2</v>
      </c>
      <c r="E10" s="1">
        <v>7.7631400000000003E-2</v>
      </c>
      <c r="F10" s="1">
        <v>2.8058699999999999E-2</v>
      </c>
    </row>
    <row r="11" spans="1:6" x14ac:dyDescent="0.35">
      <c r="A11" t="s">
        <v>22</v>
      </c>
      <c r="B11" s="1">
        <v>0.89396980000000004</v>
      </c>
      <c r="C11" s="1">
        <v>1.7912999999999998E-2</v>
      </c>
      <c r="D11" s="1">
        <v>-0.1874855</v>
      </c>
      <c r="E11" s="1">
        <v>6.6098799999999999E-2</v>
      </c>
      <c r="F11" s="1">
        <v>-2.8357799999999999E-2</v>
      </c>
    </row>
    <row r="12" spans="1:6" x14ac:dyDescent="0.35">
      <c r="A12" t="s">
        <v>36</v>
      </c>
      <c r="B12" s="1">
        <v>0.4994188</v>
      </c>
      <c r="C12" s="1">
        <v>0.37998019999999999</v>
      </c>
      <c r="D12" s="1">
        <v>9.2142000000000005E-3</v>
      </c>
      <c r="E12" s="1">
        <v>8.8122300000000001E-2</v>
      </c>
      <c r="F12" s="1">
        <v>4.4559999999999999E-4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041-CED3-4836-A3EF-ECD21E11D8E9}">
  <dimension ref="A1:C12"/>
  <sheetViews>
    <sheetView workbookViewId="0">
      <selection sqref="A1:C12"/>
    </sheetView>
  </sheetViews>
  <sheetFormatPr defaultRowHeight="14.5" x14ac:dyDescent="0.35"/>
  <cols>
    <col min="1" max="1" width="17.1796875" bestFit="1" customWidth="1"/>
  </cols>
  <sheetData>
    <row r="1" spans="1:3" x14ac:dyDescent="0.35">
      <c r="A1" t="s">
        <v>0</v>
      </c>
      <c r="B1" t="s">
        <v>29</v>
      </c>
      <c r="C1" t="s">
        <v>31</v>
      </c>
    </row>
    <row r="2" spans="1:3" x14ac:dyDescent="0.35">
      <c r="A2" t="s">
        <v>32</v>
      </c>
      <c r="B2" s="1">
        <v>0.89855660000000004</v>
      </c>
      <c r="C2" s="1">
        <v>0.19259599999999999</v>
      </c>
    </row>
    <row r="3" spans="1:3" x14ac:dyDescent="0.35">
      <c r="A3" t="s">
        <v>33</v>
      </c>
      <c r="B3" s="1">
        <v>0.79587169999999996</v>
      </c>
      <c r="C3" s="1">
        <v>0.36658829999999998</v>
      </c>
    </row>
    <row r="4" spans="1:3" x14ac:dyDescent="0.35">
      <c r="A4" t="s">
        <v>34</v>
      </c>
      <c r="B4" s="1">
        <v>0.92568629999999996</v>
      </c>
      <c r="C4" s="1">
        <v>0.1431048</v>
      </c>
    </row>
    <row r="5" spans="1:3" x14ac:dyDescent="0.35">
      <c r="A5" t="s">
        <v>35</v>
      </c>
      <c r="B5" s="1">
        <v>0.8914221</v>
      </c>
      <c r="C5" s="1">
        <v>0.20536670000000001</v>
      </c>
    </row>
    <row r="6" spans="1:3" x14ac:dyDescent="0.35">
      <c r="A6" t="s">
        <v>15</v>
      </c>
      <c r="B6" s="1">
        <v>0.86780670000000004</v>
      </c>
      <c r="C6" s="1">
        <v>0.24691160000000001</v>
      </c>
    </row>
    <row r="7" spans="1:3" x14ac:dyDescent="0.35">
      <c r="A7" t="s">
        <v>18</v>
      </c>
      <c r="B7" s="1">
        <v>0.89957960000000003</v>
      </c>
      <c r="C7" s="1">
        <v>0.1907565</v>
      </c>
    </row>
    <row r="8" spans="1:3" x14ac:dyDescent="0.35">
      <c r="A8" t="s">
        <v>19</v>
      </c>
      <c r="B8" s="1">
        <v>0.92448359999999996</v>
      </c>
      <c r="C8" s="1">
        <v>0.14533009999999999</v>
      </c>
    </row>
    <row r="9" spans="1:3" x14ac:dyDescent="0.35">
      <c r="A9" t="s">
        <v>20</v>
      </c>
      <c r="B9" s="1">
        <v>0.76367070000000004</v>
      </c>
      <c r="C9" s="1">
        <v>0.41680709999999999</v>
      </c>
    </row>
    <row r="10" spans="1:3" x14ac:dyDescent="0.35">
      <c r="A10" t="s">
        <v>21</v>
      </c>
      <c r="B10" s="1">
        <v>0.85035130000000003</v>
      </c>
      <c r="C10" s="1">
        <v>0.2769027</v>
      </c>
    </row>
    <row r="11" spans="1:3" x14ac:dyDescent="0.35">
      <c r="A11" t="s">
        <v>22</v>
      </c>
      <c r="B11" s="1">
        <v>0.89396980000000004</v>
      </c>
      <c r="C11" s="1">
        <v>0.200818</v>
      </c>
    </row>
    <row r="12" spans="1:3" x14ac:dyDescent="0.35">
      <c r="A12" t="s">
        <v>36</v>
      </c>
      <c r="B12" s="1">
        <v>0.4994188</v>
      </c>
      <c r="C12" s="1">
        <v>0.75058080000000005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ABA6-0B06-48FC-916A-F2DE2DDEA4EA}">
  <dimension ref="A1:H16"/>
  <sheetViews>
    <sheetView workbookViewId="0">
      <selection sqref="A1:H16"/>
    </sheetView>
  </sheetViews>
  <sheetFormatPr defaultRowHeight="14.5" x14ac:dyDescent="0.35"/>
  <cols>
    <col min="1" max="1" width="18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37</v>
      </c>
      <c r="B2" s="1">
        <v>0.41383389999999998</v>
      </c>
      <c r="C2" s="1">
        <v>7.6548400000000003E-2</v>
      </c>
      <c r="D2" s="1">
        <v>0.67166150000000002</v>
      </c>
      <c r="E2" s="1">
        <v>-0.13414499999999999</v>
      </c>
      <c r="F2" s="1">
        <v>8.3300399999999997E-2</v>
      </c>
      <c r="G2" s="1">
        <v>-3.8832699999999998E-2</v>
      </c>
      <c r="H2" s="1">
        <v>-2.0589699999999999E-2</v>
      </c>
    </row>
    <row r="3" spans="1:8" x14ac:dyDescent="0.35">
      <c r="A3" t="s">
        <v>38</v>
      </c>
      <c r="B3" s="1">
        <v>0.1224306</v>
      </c>
      <c r="C3" s="1">
        <v>4.9814499999999998E-2</v>
      </c>
      <c r="D3" s="1">
        <v>0.38288339999999998</v>
      </c>
      <c r="E3" s="1">
        <v>-9.4313999999999995E-2</v>
      </c>
      <c r="F3" s="1">
        <v>3.0215700000000002E-2</v>
      </c>
      <c r="G3" s="1">
        <v>0.26808959999999998</v>
      </c>
      <c r="H3" s="1">
        <v>1.7779199999999998E-2</v>
      </c>
    </row>
    <row r="4" spans="1:8" x14ac:dyDescent="0.35">
      <c r="A4" t="s">
        <v>12</v>
      </c>
      <c r="B4" s="1">
        <v>0.74147339999999995</v>
      </c>
      <c r="C4" s="1">
        <v>0.33965649999999997</v>
      </c>
      <c r="D4" s="1">
        <v>-7.3022E-3</v>
      </c>
      <c r="E4" s="1">
        <v>0.12783410000000001</v>
      </c>
      <c r="F4" s="1">
        <v>-2.9602199999999999E-2</v>
      </c>
      <c r="G4" s="1">
        <v>7.0137500000000005E-2</v>
      </c>
      <c r="H4" s="1">
        <v>-7.5876399999999997E-2</v>
      </c>
    </row>
    <row r="5" spans="1:8" x14ac:dyDescent="0.35">
      <c r="A5" t="s">
        <v>39</v>
      </c>
      <c r="B5" s="1">
        <v>0.6703403</v>
      </c>
      <c r="C5" s="1">
        <v>0.39435429999999999</v>
      </c>
      <c r="D5" s="1">
        <v>0.17085130000000001</v>
      </c>
      <c r="E5" s="1">
        <v>0.20431389999999999</v>
      </c>
      <c r="F5" s="1">
        <v>-0.21862039999999999</v>
      </c>
      <c r="G5" s="1">
        <v>-2.6431300000000001E-2</v>
      </c>
      <c r="H5" s="1">
        <v>2.4188100000000001E-2</v>
      </c>
    </row>
    <row r="6" spans="1:8" x14ac:dyDescent="0.35">
      <c r="A6" t="s">
        <v>40</v>
      </c>
      <c r="B6" s="1">
        <v>0.81312649999999997</v>
      </c>
      <c r="C6" s="1">
        <v>0.43083490000000002</v>
      </c>
      <c r="D6" s="1">
        <v>2.7134399999999999E-2</v>
      </c>
      <c r="E6" s="1">
        <v>0.108846</v>
      </c>
      <c r="F6" s="1">
        <v>-6.8669099999999997E-2</v>
      </c>
      <c r="G6" s="1">
        <v>5.7480999999999999E-3</v>
      </c>
      <c r="H6" s="1">
        <v>-2.9391199999999999E-2</v>
      </c>
    </row>
    <row r="7" spans="1:8" x14ac:dyDescent="0.35">
      <c r="A7" t="s">
        <v>36</v>
      </c>
      <c r="B7" s="1">
        <v>0.7084838</v>
      </c>
      <c r="C7" s="1">
        <v>0.33427970000000001</v>
      </c>
      <c r="D7" s="1">
        <v>-0.2260365</v>
      </c>
      <c r="E7" s="1">
        <v>-8.1411300000000006E-2</v>
      </c>
      <c r="F7" s="1">
        <v>0.20319119999999999</v>
      </c>
      <c r="G7" s="1">
        <v>0.12646779999999999</v>
      </c>
      <c r="H7" s="1">
        <v>-2.0410899999999999E-2</v>
      </c>
    </row>
    <row r="8" spans="1:8" x14ac:dyDescent="0.35">
      <c r="A8" t="s">
        <v>41</v>
      </c>
      <c r="B8" s="1">
        <v>0.68575980000000003</v>
      </c>
      <c r="C8" s="1">
        <v>0.42246800000000001</v>
      </c>
      <c r="D8" s="1">
        <v>-0.1540581</v>
      </c>
      <c r="E8" s="1">
        <v>-4.4767000000000001E-3</v>
      </c>
      <c r="F8" s="1">
        <v>1.6524299999999999E-2</v>
      </c>
      <c r="G8" s="1">
        <v>-1.0745299999999999E-2</v>
      </c>
      <c r="H8" s="1">
        <v>4.51866E-2</v>
      </c>
    </row>
    <row r="9" spans="1:8" x14ac:dyDescent="0.35">
      <c r="A9" t="s">
        <v>42</v>
      </c>
      <c r="B9" s="1">
        <v>0.54434360000000004</v>
      </c>
      <c r="C9" s="1">
        <v>0.35426089999999999</v>
      </c>
      <c r="D9" s="1">
        <v>-0.46306520000000001</v>
      </c>
      <c r="E9" s="1">
        <v>-7.6865000000000003E-2</v>
      </c>
      <c r="F9" s="1">
        <v>0.1775254</v>
      </c>
      <c r="G9" s="1">
        <v>-8.9838399999999999E-2</v>
      </c>
      <c r="H9" s="1">
        <v>4.3679000000000003E-2</v>
      </c>
    </row>
    <row r="10" spans="1:8" x14ac:dyDescent="0.35">
      <c r="A10" t="s">
        <v>43</v>
      </c>
      <c r="B10" s="1">
        <v>-0.50261769999999995</v>
      </c>
      <c r="C10" s="1">
        <v>0.67329749999999999</v>
      </c>
      <c r="D10" s="1">
        <v>-6.6883399999999996E-2</v>
      </c>
      <c r="E10" s="1">
        <v>-0.2245373</v>
      </c>
      <c r="F10" s="1">
        <v>-0.1097486</v>
      </c>
      <c r="G10" s="1">
        <v>-2.9371000000000001E-2</v>
      </c>
      <c r="H10" s="1">
        <v>-3.95883E-2</v>
      </c>
    </row>
    <row r="11" spans="1:8" x14ac:dyDescent="0.35">
      <c r="A11" t="s">
        <v>44</v>
      </c>
      <c r="B11" s="1">
        <v>-0.50992499999999996</v>
      </c>
      <c r="C11" s="1">
        <v>0.66982109999999995</v>
      </c>
      <c r="D11" s="1">
        <v>-3.3490100000000002E-2</v>
      </c>
      <c r="E11" s="1">
        <v>-0.21631030000000001</v>
      </c>
      <c r="F11" s="1">
        <v>-9.1504100000000005E-2</v>
      </c>
      <c r="G11" s="1">
        <v>-2.5202499999999999E-2</v>
      </c>
      <c r="H11" s="1">
        <v>-4.5119300000000001E-2</v>
      </c>
    </row>
    <row r="12" spans="1:8" x14ac:dyDescent="0.35">
      <c r="A12" t="s">
        <v>45</v>
      </c>
      <c r="B12" s="1">
        <v>-0.59915030000000002</v>
      </c>
      <c r="C12" s="1">
        <v>0.51159929999999998</v>
      </c>
      <c r="D12" s="1">
        <v>6.1993199999999998E-2</v>
      </c>
      <c r="E12" s="1">
        <v>0.1852521</v>
      </c>
      <c r="F12" s="1">
        <v>8.8937199999999994E-2</v>
      </c>
      <c r="G12" s="1">
        <v>-4.3015699999999997E-2</v>
      </c>
      <c r="H12" s="1">
        <v>-2.6684699999999999E-2</v>
      </c>
    </row>
    <row r="13" spans="1:8" x14ac:dyDescent="0.35">
      <c r="A13" t="s">
        <v>46</v>
      </c>
      <c r="B13" s="1">
        <v>-0.58606309999999995</v>
      </c>
      <c r="C13" s="1">
        <v>0.52273259999999999</v>
      </c>
      <c r="D13" s="1">
        <v>7.7970499999999998E-2</v>
      </c>
      <c r="E13" s="1">
        <v>-8.6813899999999999E-2</v>
      </c>
      <c r="F13" s="1">
        <v>-1.7577099999999998E-2</v>
      </c>
      <c r="G13" s="1">
        <v>7.7915700000000004E-2</v>
      </c>
      <c r="H13" s="1">
        <v>0.10216980000000001</v>
      </c>
    </row>
    <row r="14" spans="1:8" x14ac:dyDescent="0.35">
      <c r="A14" t="s">
        <v>47</v>
      </c>
      <c r="B14" s="1">
        <v>-0.58636180000000004</v>
      </c>
      <c r="C14" s="1">
        <v>0.42740410000000001</v>
      </c>
      <c r="D14" s="1">
        <v>4.8333899999999999E-2</v>
      </c>
      <c r="E14" s="1">
        <v>0.285221</v>
      </c>
      <c r="F14" s="1">
        <v>3.8087799999999998E-2</v>
      </c>
      <c r="G14" s="1">
        <v>4.6598899999999999E-2</v>
      </c>
      <c r="H14" s="1">
        <v>5.9700099999999999E-2</v>
      </c>
    </row>
    <row r="15" spans="1:8" x14ac:dyDescent="0.35">
      <c r="A15" t="s">
        <v>48</v>
      </c>
      <c r="B15" s="1">
        <v>-0.76208410000000004</v>
      </c>
      <c r="C15" s="1">
        <v>0.20643120000000001</v>
      </c>
      <c r="D15" s="1">
        <v>0.1180924</v>
      </c>
      <c r="E15" s="1">
        <v>0.167685</v>
      </c>
      <c r="F15" s="1">
        <v>0.19337789999999999</v>
      </c>
      <c r="G15" s="1">
        <v>1.7394999999999999E-3</v>
      </c>
      <c r="H15" s="1">
        <v>-6.7465399999999995E-2</v>
      </c>
    </row>
    <row r="16" spans="1:8" x14ac:dyDescent="0.35">
      <c r="A16" t="s">
        <v>49</v>
      </c>
      <c r="B16" s="1">
        <v>0.39010339999999999</v>
      </c>
      <c r="C16" s="1">
        <v>0.19763739999999999</v>
      </c>
      <c r="D16" s="1">
        <v>0.54428650000000001</v>
      </c>
      <c r="E16" s="1">
        <v>-4.7707899999999998E-2</v>
      </c>
      <c r="F16" s="1">
        <v>0.1156283</v>
      </c>
      <c r="G16" s="1">
        <v>-0.17460909999999999</v>
      </c>
      <c r="H16" s="1">
        <v>3.7328899999999998E-2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084F-6C81-46B3-8B1B-B549917A2B44}">
  <dimension ref="A2:H57"/>
  <sheetViews>
    <sheetView tabSelected="1" workbookViewId="0">
      <selection activeCell="D32" sqref="D32"/>
    </sheetView>
  </sheetViews>
  <sheetFormatPr defaultRowHeight="14.5" x14ac:dyDescent="0.35"/>
  <cols>
    <col min="1" max="1" width="47.54296875" bestFit="1" customWidth="1"/>
    <col min="8" max="8" width="10.54296875" bestFit="1" customWidth="1"/>
  </cols>
  <sheetData>
    <row r="2" spans="1:8" x14ac:dyDescent="0.35">
      <c r="A2" s="2" t="s">
        <v>51</v>
      </c>
      <c r="B2" s="2"/>
      <c r="C2" s="2"/>
      <c r="D2" s="2"/>
      <c r="E2" s="2"/>
      <c r="F2" s="2"/>
      <c r="G2" s="2"/>
      <c r="H2" s="2"/>
    </row>
    <row r="3" spans="1:8" x14ac:dyDescent="0.35">
      <c r="A3" s="3" t="s">
        <v>52</v>
      </c>
      <c r="B3" s="4" t="s">
        <v>53</v>
      </c>
      <c r="C3" s="4"/>
      <c r="D3" s="4"/>
      <c r="E3" s="4"/>
      <c r="F3" s="4"/>
      <c r="G3" s="4"/>
      <c r="H3" s="5"/>
    </row>
    <row r="4" spans="1:8" x14ac:dyDescent="0.35">
      <c r="A4" s="6" t="str">
        <f>""</f>
        <v/>
      </c>
      <c r="B4" s="6" t="str">
        <f>"Factor 1"</f>
        <v>Factor 1</v>
      </c>
      <c r="C4" s="6" t="str">
        <f>"Factor 2"</f>
        <v>Factor 2</v>
      </c>
      <c r="D4" s="6" t="str">
        <f>"Factor 3"</f>
        <v>Factor 3</v>
      </c>
      <c r="E4" s="6" t="str">
        <f>"Factor 4"</f>
        <v>Factor 4</v>
      </c>
      <c r="F4" s="6" t="str">
        <f>"Factor 5"</f>
        <v>Factor 5</v>
      </c>
      <c r="G4" s="6" t="str">
        <f>"Factor 6"</f>
        <v>Factor 6</v>
      </c>
      <c r="H4" s="6" t="str">
        <f>"Uniqueness"</f>
        <v>Uniqueness</v>
      </c>
    </row>
    <row r="5" spans="1:8" x14ac:dyDescent="0.35">
      <c r="A5" s="7" t="s">
        <v>50</v>
      </c>
    </row>
    <row r="6" spans="1:8" ht="5" customHeight="1" x14ac:dyDescent="0.35">
      <c r="A6" s="10"/>
    </row>
    <row r="7" spans="1:8" x14ac:dyDescent="0.35">
      <c r="A7" t="s">
        <v>56</v>
      </c>
      <c r="B7" s="1">
        <v>0.51898610000000001</v>
      </c>
      <c r="C7" s="1">
        <v>0.61686169999999996</v>
      </c>
      <c r="D7" s="1">
        <v>0.1592934</v>
      </c>
      <c r="E7" s="1">
        <v>-1.6036999999999999E-2</v>
      </c>
      <c r="F7" s="1">
        <v>0.12395829999999999</v>
      </c>
      <c r="G7" s="1">
        <v>6.2496900000000001E-2</v>
      </c>
      <c r="H7" s="1">
        <v>0.305232</v>
      </c>
    </row>
    <row r="8" spans="1:8" x14ac:dyDescent="0.35">
      <c r="A8" t="s">
        <v>57</v>
      </c>
      <c r="B8" s="1">
        <v>0.32358369999999997</v>
      </c>
      <c r="C8" s="1">
        <v>0.73749169999999997</v>
      </c>
      <c r="D8" s="1">
        <v>0.18168019999999999</v>
      </c>
      <c r="E8" s="1">
        <v>8.6585700000000002E-2</v>
      </c>
      <c r="F8" s="1">
        <v>1.92417E-2</v>
      </c>
      <c r="G8" s="1">
        <v>0.20765049999999999</v>
      </c>
      <c r="H8" s="1">
        <v>0.26740580000000003</v>
      </c>
    </row>
    <row r="9" spans="1:8" x14ac:dyDescent="0.35">
      <c r="A9" t="s">
        <v>58</v>
      </c>
      <c r="B9" s="1">
        <v>0.59529120000000002</v>
      </c>
      <c r="C9" s="1">
        <v>0.63788219999999995</v>
      </c>
      <c r="D9" s="1">
        <v>0.17773410000000001</v>
      </c>
      <c r="E9" s="1">
        <v>5.74748E-2</v>
      </c>
      <c r="F9" s="1">
        <v>0.11848309999999999</v>
      </c>
      <c r="G9" s="1">
        <v>3.1373699999999997E-2</v>
      </c>
      <c r="H9" s="1">
        <v>0.1888194</v>
      </c>
    </row>
    <row r="10" spans="1:8" x14ac:dyDescent="0.35">
      <c r="A10" t="s">
        <v>59</v>
      </c>
      <c r="B10" s="1">
        <v>0.4688831</v>
      </c>
      <c r="C10" s="1">
        <v>0.70389389999999996</v>
      </c>
      <c r="D10" s="1">
        <v>0.21554789999999999</v>
      </c>
      <c r="E10" s="1">
        <v>0.12334630000000001</v>
      </c>
      <c r="F10" s="1">
        <v>0.1238848</v>
      </c>
      <c r="G10" s="1">
        <v>-7.1456199999999997E-2</v>
      </c>
      <c r="H10" s="1">
        <v>0.20255329999999999</v>
      </c>
    </row>
    <row r="11" spans="1:8" x14ac:dyDescent="0.35">
      <c r="A11" t="s">
        <v>60</v>
      </c>
      <c r="B11" s="1">
        <v>0.53507179999999999</v>
      </c>
      <c r="C11" s="1">
        <v>0.6265134</v>
      </c>
      <c r="D11" s="1">
        <v>0.2389204</v>
      </c>
      <c r="E11" s="1">
        <v>6.6231700000000004E-2</v>
      </c>
      <c r="F11" s="1">
        <v>0.12510560000000001</v>
      </c>
      <c r="G11" s="1">
        <v>-0.12954660000000001</v>
      </c>
      <c r="H11" s="1">
        <v>0.2272758</v>
      </c>
    </row>
    <row r="12" spans="1:8" x14ac:dyDescent="0.35">
      <c r="A12" t="s">
        <v>61</v>
      </c>
      <c r="B12" s="1">
        <v>0.56612609999999997</v>
      </c>
      <c r="C12" s="1">
        <v>0.62216380000000004</v>
      </c>
      <c r="D12" s="1">
        <v>0.15453500000000001</v>
      </c>
      <c r="E12" s="1">
        <v>6.7626500000000006E-2</v>
      </c>
      <c r="F12" s="1">
        <v>0.16357769999999999</v>
      </c>
      <c r="G12" s="1">
        <v>3.9161799999999997E-2</v>
      </c>
      <c r="H12" s="1">
        <v>0.23566770000000001</v>
      </c>
    </row>
    <row r="13" spans="1:8" x14ac:dyDescent="0.35">
      <c r="A13" t="s">
        <v>62</v>
      </c>
      <c r="B13" s="1">
        <v>0.57273099999999999</v>
      </c>
      <c r="C13" s="1">
        <v>0.67621560000000003</v>
      </c>
      <c r="D13" s="1">
        <v>0.222916</v>
      </c>
      <c r="E13" s="1">
        <v>7.6589099999999993E-2</v>
      </c>
      <c r="F13" s="1">
        <v>0.13280690000000001</v>
      </c>
      <c r="G13" s="1">
        <v>-3.9015500000000002E-2</v>
      </c>
      <c r="H13" s="1">
        <v>0.13999429999999999</v>
      </c>
    </row>
    <row r="14" spans="1:8" x14ac:dyDescent="0.35">
      <c r="A14" t="s">
        <v>63</v>
      </c>
      <c r="B14" s="1">
        <v>0.47605399999999998</v>
      </c>
      <c r="C14" s="1">
        <v>0.58360489999999998</v>
      </c>
      <c r="D14" s="1">
        <v>0.15151719999999999</v>
      </c>
      <c r="E14" s="1">
        <v>5.8465999999999997E-2</v>
      </c>
      <c r="F14" s="1">
        <v>5.0501000000000001E-3</v>
      </c>
      <c r="G14" s="1">
        <v>-0.1309988</v>
      </c>
      <c r="H14" s="1">
        <v>0.38921610000000001</v>
      </c>
    </row>
    <row r="15" spans="1:8" x14ac:dyDescent="0.35">
      <c r="A15" t="s">
        <v>64</v>
      </c>
      <c r="B15" s="1">
        <v>0.52928359999999997</v>
      </c>
      <c r="C15" s="1">
        <v>0.60026789999999997</v>
      </c>
      <c r="D15" s="1">
        <v>8.58574E-2</v>
      </c>
      <c r="E15" s="1">
        <v>6.8273500000000001E-2</v>
      </c>
      <c r="F15" s="1">
        <v>2.58363E-2</v>
      </c>
      <c r="G15" s="1">
        <v>-0.1719009</v>
      </c>
      <c r="H15" s="1">
        <v>0.31728709999999999</v>
      </c>
    </row>
    <row r="16" spans="1:8" x14ac:dyDescent="0.35">
      <c r="A16" t="s">
        <v>65</v>
      </c>
      <c r="B16" s="1">
        <v>0.53677989999999998</v>
      </c>
      <c r="C16" s="1">
        <v>0.66392010000000001</v>
      </c>
      <c r="D16" s="1">
        <v>0.1950556</v>
      </c>
      <c r="E16" s="1">
        <v>1.42785E-2</v>
      </c>
      <c r="F16" s="1">
        <v>0.16883999999999999</v>
      </c>
      <c r="G16" s="1">
        <v>1.2923E-2</v>
      </c>
      <c r="H16" s="1">
        <v>0.204153</v>
      </c>
    </row>
    <row r="17" spans="1:8" x14ac:dyDescent="0.35">
      <c r="A17" t="s">
        <v>66</v>
      </c>
      <c r="B17" s="1">
        <v>5.3359900000000002E-2</v>
      </c>
      <c r="C17" s="1">
        <v>0.62105949999999999</v>
      </c>
      <c r="D17" s="1">
        <v>3.5763999999999997E-2</v>
      </c>
      <c r="E17" s="1">
        <v>8.8816300000000001E-2</v>
      </c>
      <c r="F17" s="1">
        <v>4.99005E-2</v>
      </c>
      <c r="G17" s="1">
        <v>0.34802300000000003</v>
      </c>
      <c r="H17" s="1">
        <v>0.47866029999999998</v>
      </c>
    </row>
    <row r="18" spans="1:8" x14ac:dyDescent="0.35">
      <c r="B18" s="1"/>
      <c r="C18" s="1"/>
      <c r="D18" s="1"/>
      <c r="E18" s="1"/>
      <c r="F18" s="1"/>
      <c r="G18" s="1"/>
      <c r="H18" s="1"/>
    </row>
    <row r="19" spans="1:8" x14ac:dyDescent="0.35">
      <c r="A19" s="7" t="s">
        <v>54</v>
      </c>
      <c r="B19" s="1"/>
      <c r="C19" s="1"/>
      <c r="D19" s="1"/>
      <c r="E19" s="1"/>
      <c r="F19" s="1"/>
      <c r="G19" s="1"/>
      <c r="H19" s="1"/>
    </row>
    <row r="20" spans="1:8" ht="5" customHeight="1" x14ac:dyDescent="0.35">
      <c r="A20" s="11"/>
      <c r="B20" s="1"/>
      <c r="C20" s="1"/>
      <c r="D20" s="1"/>
      <c r="E20" s="1"/>
      <c r="F20" s="1"/>
      <c r="G20" s="1"/>
      <c r="H20" s="1"/>
    </row>
    <row r="21" spans="1:8" x14ac:dyDescent="0.35">
      <c r="A21" t="s">
        <v>67</v>
      </c>
      <c r="B21" s="1">
        <v>0.51034500000000005</v>
      </c>
      <c r="C21" s="1">
        <v>-0.49473119999999998</v>
      </c>
      <c r="D21" s="1">
        <v>0.21848880000000001</v>
      </c>
      <c r="E21" s="1">
        <v>-5.33905E-2</v>
      </c>
      <c r="F21" s="1">
        <v>0.37652600000000003</v>
      </c>
      <c r="G21" s="1">
        <v>-3.5809899999999999E-2</v>
      </c>
      <c r="H21" s="1">
        <v>0.301147</v>
      </c>
    </row>
    <row r="22" spans="1:8" x14ac:dyDescent="0.35">
      <c r="A22" t="s">
        <v>68</v>
      </c>
      <c r="B22" s="1">
        <v>0.78255660000000005</v>
      </c>
      <c r="C22" s="1">
        <v>-0.3130327</v>
      </c>
      <c r="D22" s="1">
        <v>6.8047200000000002E-2</v>
      </c>
      <c r="E22" s="1">
        <v>8.7106199999999995E-2</v>
      </c>
      <c r="F22" s="1">
        <v>4.2657800000000003E-2</v>
      </c>
      <c r="G22" s="1">
        <v>0.25925670000000001</v>
      </c>
      <c r="H22" s="1">
        <v>0.20836399999999999</v>
      </c>
    </row>
    <row r="23" spans="1:8" x14ac:dyDescent="0.35">
      <c r="A23" t="s">
        <v>69</v>
      </c>
      <c r="B23" s="1">
        <v>0.83184290000000005</v>
      </c>
      <c r="C23" s="1">
        <v>-0.36060379999999997</v>
      </c>
      <c r="D23" s="1">
        <v>7.6003600000000004E-2</v>
      </c>
      <c r="E23" s="1">
        <v>6.0724E-2</v>
      </c>
      <c r="F23" s="1">
        <v>1.0507600000000001E-2</v>
      </c>
      <c r="G23" s="1">
        <v>7.9939300000000005E-2</v>
      </c>
      <c r="H23" s="1">
        <v>0.1620376</v>
      </c>
    </row>
    <row r="24" spans="1:8" x14ac:dyDescent="0.35">
      <c r="A24" t="s">
        <v>70</v>
      </c>
      <c r="B24" s="1">
        <v>0.80720809999999998</v>
      </c>
      <c r="C24" s="1">
        <v>5.5488000000000004E-3</v>
      </c>
      <c r="D24" s="1">
        <v>-6.3915899999999998E-2</v>
      </c>
      <c r="E24" s="1">
        <v>0.1067178</v>
      </c>
      <c r="F24" s="1">
        <v>-0.3190596</v>
      </c>
      <c r="G24" s="1">
        <v>0.14081779999999999</v>
      </c>
      <c r="H24" s="1">
        <v>0.21128169999999999</v>
      </c>
    </row>
    <row r="25" spans="1:8" x14ac:dyDescent="0.35">
      <c r="A25" t="s">
        <v>71</v>
      </c>
      <c r="B25" s="1">
        <v>0.85989519999999997</v>
      </c>
      <c r="C25" s="1">
        <v>-0.21169850000000001</v>
      </c>
      <c r="D25" s="1">
        <v>-0.14826980000000001</v>
      </c>
      <c r="E25" s="1">
        <v>3.4906999999999998E-3</v>
      </c>
      <c r="F25" s="1">
        <v>-8.5375199999999998E-2</v>
      </c>
      <c r="G25" s="1">
        <v>0.10528800000000001</v>
      </c>
      <c r="H25" s="1">
        <v>0.1753933</v>
      </c>
    </row>
    <row r="26" spans="1:8" x14ac:dyDescent="0.35">
      <c r="A26" t="s">
        <v>72</v>
      </c>
      <c r="B26" s="1">
        <v>0.71599829999999998</v>
      </c>
      <c r="C26" s="1">
        <v>9.3444100000000002E-2</v>
      </c>
      <c r="D26" s="1">
        <v>-0.27491719999999997</v>
      </c>
      <c r="E26" s="1">
        <v>-2.8365000000000001E-2</v>
      </c>
      <c r="F26" s="1">
        <v>-0.2095516</v>
      </c>
      <c r="G26" s="1">
        <v>9.3139200000000005E-2</v>
      </c>
      <c r="H26" s="1">
        <v>0.34964390000000001</v>
      </c>
    </row>
    <row r="27" spans="1:8" x14ac:dyDescent="0.35">
      <c r="A27" t="s">
        <v>73</v>
      </c>
      <c r="B27" s="1">
        <v>0.82049439999999996</v>
      </c>
      <c r="C27" s="1">
        <v>-0.1626127</v>
      </c>
      <c r="D27" s="1">
        <v>0.25224269999999999</v>
      </c>
      <c r="E27" s="1">
        <v>6.4856800000000006E-2</v>
      </c>
      <c r="F27" s="1">
        <v>-4.7383500000000002E-2</v>
      </c>
      <c r="G27" s="1">
        <v>-0.1574508</v>
      </c>
      <c r="H27" s="1">
        <v>0.2054773</v>
      </c>
    </row>
    <row r="28" spans="1:8" x14ac:dyDescent="0.35">
      <c r="A28" t="s">
        <v>74</v>
      </c>
      <c r="B28" s="1">
        <v>0.85289429999999999</v>
      </c>
      <c r="C28" s="1">
        <v>-0.23126910000000001</v>
      </c>
      <c r="D28" s="1">
        <v>0.2054819</v>
      </c>
      <c r="E28" s="1">
        <v>5.7485799999999997E-2</v>
      </c>
      <c r="F28" s="1">
        <v>5.77178E-2</v>
      </c>
      <c r="G28" s="1">
        <v>-6.1423199999999997E-2</v>
      </c>
      <c r="H28" s="1">
        <v>0.1664543</v>
      </c>
    </row>
    <row r="29" spans="1:8" x14ac:dyDescent="0.35">
      <c r="A29" t="s">
        <v>75</v>
      </c>
      <c r="B29" s="1">
        <v>0.84209040000000002</v>
      </c>
      <c r="C29" s="1">
        <v>-5.9390100000000001E-2</v>
      </c>
      <c r="D29" s="1">
        <v>7.9503400000000002E-2</v>
      </c>
      <c r="E29" s="1">
        <v>0.1037539</v>
      </c>
      <c r="F29" s="1">
        <v>-0.19831799999999999</v>
      </c>
      <c r="G29" s="1">
        <v>0.106461</v>
      </c>
      <c r="H29" s="1">
        <v>0.219607</v>
      </c>
    </row>
    <row r="30" spans="1:8" x14ac:dyDescent="0.35">
      <c r="A30" t="s">
        <v>76</v>
      </c>
      <c r="B30" s="1">
        <v>0.65504689999999999</v>
      </c>
      <c r="C30" s="1">
        <v>-0.54749099999999995</v>
      </c>
      <c r="D30" s="1">
        <v>0.2126034</v>
      </c>
      <c r="E30" s="1">
        <v>1.12386E-2</v>
      </c>
      <c r="F30" s="1">
        <v>0.31574649999999999</v>
      </c>
      <c r="G30" s="1">
        <v>3.3664100000000002E-2</v>
      </c>
      <c r="H30" s="1">
        <v>0.1250115</v>
      </c>
    </row>
    <row r="31" spans="1:8" x14ac:dyDescent="0.35">
      <c r="A31" t="s">
        <v>77</v>
      </c>
      <c r="B31" s="1">
        <v>0.57219810000000004</v>
      </c>
      <c r="C31" s="1">
        <v>-0.31256980000000001</v>
      </c>
      <c r="D31" s="1">
        <v>0.35690119999999997</v>
      </c>
      <c r="E31" s="1">
        <v>0.12522749999999999</v>
      </c>
      <c r="F31" s="1">
        <v>0.1578454</v>
      </c>
      <c r="G31" s="1">
        <v>0.3116833</v>
      </c>
      <c r="H31" s="1">
        <v>0.30976740000000003</v>
      </c>
    </row>
    <row r="32" spans="1:8" x14ac:dyDescent="0.35">
      <c r="A32" t="s">
        <v>78</v>
      </c>
      <c r="B32" s="1">
        <v>0.6547364</v>
      </c>
      <c r="C32" s="1">
        <v>-0.50711399999999995</v>
      </c>
      <c r="D32" s="1">
        <v>0.30791780000000002</v>
      </c>
      <c r="E32" s="1">
        <v>5.0463899999999999E-2</v>
      </c>
      <c r="F32" s="1">
        <v>0.27642260000000002</v>
      </c>
      <c r="G32" s="1">
        <v>0.1916544</v>
      </c>
      <c r="H32" s="1">
        <v>0.10365480000000001</v>
      </c>
    </row>
    <row r="33" spans="1:8" x14ac:dyDescent="0.35">
      <c r="A33" t="s">
        <v>79</v>
      </c>
      <c r="B33" s="1">
        <v>0.57035930000000001</v>
      </c>
      <c r="C33" s="1">
        <v>-0.55522850000000001</v>
      </c>
      <c r="D33" s="1">
        <v>0.32923720000000001</v>
      </c>
      <c r="E33" s="1">
        <v>3.9687800000000002E-2</v>
      </c>
      <c r="F33" s="1">
        <v>0.37116179999999999</v>
      </c>
      <c r="G33" s="1">
        <v>2.29684E-2</v>
      </c>
      <c r="H33" s="1">
        <v>0.1181507</v>
      </c>
    </row>
    <row r="34" spans="1:8" x14ac:dyDescent="0.35">
      <c r="A34" t="s">
        <v>80</v>
      </c>
      <c r="B34" s="1">
        <v>0.80080640000000003</v>
      </c>
      <c r="C34" s="1">
        <v>-0.1354957</v>
      </c>
      <c r="D34" s="1">
        <v>-1.16256E-2</v>
      </c>
      <c r="E34" s="1">
        <v>9.5262299999999994E-2</v>
      </c>
      <c r="F34" s="1">
        <v>-0.35938900000000001</v>
      </c>
      <c r="G34" s="1">
        <v>-7.5002600000000003E-2</v>
      </c>
      <c r="H34" s="1">
        <v>0.19635420000000001</v>
      </c>
    </row>
    <row r="35" spans="1:8" x14ac:dyDescent="0.35">
      <c r="A35" t="s">
        <v>81</v>
      </c>
      <c r="B35" s="1">
        <v>0.84374099999999996</v>
      </c>
      <c r="C35" s="1">
        <v>-0.18199480000000001</v>
      </c>
      <c r="D35" s="1">
        <v>7.6224E-2</v>
      </c>
      <c r="E35" s="1">
        <v>0.14459929999999999</v>
      </c>
      <c r="F35" s="1">
        <v>-0.31088159999999998</v>
      </c>
      <c r="G35" s="1">
        <v>-4.8406200000000003E-2</v>
      </c>
      <c r="H35" s="1">
        <v>0.12926950000000001</v>
      </c>
    </row>
    <row r="36" spans="1:8" x14ac:dyDescent="0.35">
      <c r="A36" t="s">
        <v>82</v>
      </c>
      <c r="B36" s="1">
        <v>0.76485700000000001</v>
      </c>
      <c r="C36" s="1">
        <v>-7.4633599999999994E-2</v>
      </c>
      <c r="D36" s="1">
        <v>-4.9053100000000002E-2</v>
      </c>
      <c r="E36" s="1">
        <v>0.1169591</v>
      </c>
      <c r="F36" s="1">
        <v>-0.47669410000000001</v>
      </c>
      <c r="G36" s="1">
        <v>-9.5268599999999995E-2</v>
      </c>
      <c r="H36" s="1">
        <v>0.15702459999999999</v>
      </c>
    </row>
    <row r="37" spans="1:8" x14ac:dyDescent="0.35">
      <c r="A37" t="s">
        <v>83</v>
      </c>
      <c r="B37" s="1">
        <v>0.82570299999999996</v>
      </c>
      <c r="C37" s="1">
        <v>-0.32773720000000001</v>
      </c>
      <c r="D37" s="1">
        <v>0.18444360000000001</v>
      </c>
      <c r="E37" s="1">
        <v>0.10067479999999999</v>
      </c>
      <c r="F37" s="1">
        <v>-0.1073229</v>
      </c>
      <c r="G37" s="1">
        <v>-0.17894950000000001</v>
      </c>
      <c r="H37" s="1">
        <v>0.12310690000000001</v>
      </c>
    </row>
    <row r="38" spans="1:8" x14ac:dyDescent="0.35">
      <c r="A38" t="s">
        <v>84</v>
      </c>
      <c r="B38" s="1">
        <v>0.83194230000000002</v>
      </c>
      <c r="C38" s="1">
        <v>-0.17984269999999999</v>
      </c>
      <c r="D38" s="1">
        <v>-8.5328799999999996E-2</v>
      </c>
      <c r="E38" s="1">
        <v>0.10886940000000001</v>
      </c>
      <c r="F38" s="1">
        <v>-0.32087710000000003</v>
      </c>
      <c r="G38" s="1">
        <v>0.1108112</v>
      </c>
      <c r="H38" s="1">
        <v>0.1411538</v>
      </c>
    </row>
    <row r="39" spans="1:8" x14ac:dyDescent="0.35">
      <c r="A39" t="s">
        <v>85</v>
      </c>
      <c r="B39" s="1">
        <v>0.81733230000000001</v>
      </c>
      <c r="C39" s="1">
        <v>-0.28187489999999998</v>
      </c>
      <c r="D39" s="1">
        <v>0.17042099999999999</v>
      </c>
      <c r="E39" s="1">
        <v>0.15941749999999999</v>
      </c>
      <c r="F39" s="1">
        <v>-0.2007467</v>
      </c>
      <c r="G39" s="1">
        <v>-3.6472299999999999E-2</v>
      </c>
      <c r="H39" s="1">
        <v>0.1564277</v>
      </c>
    </row>
    <row r="40" spans="1:8" x14ac:dyDescent="0.35">
      <c r="B40" s="1"/>
      <c r="C40" s="1"/>
      <c r="D40" s="1"/>
      <c r="E40" s="1"/>
      <c r="F40" s="1"/>
      <c r="G40" s="1"/>
      <c r="H40" s="1"/>
    </row>
    <row r="41" spans="1:8" x14ac:dyDescent="0.35">
      <c r="A41" s="7" t="s">
        <v>55</v>
      </c>
      <c r="B41" s="1"/>
      <c r="C41" s="1"/>
      <c r="D41" s="1"/>
      <c r="E41" s="1"/>
      <c r="F41" s="1"/>
      <c r="G41" s="1"/>
      <c r="H41" s="1"/>
    </row>
    <row r="42" spans="1:8" ht="5" customHeight="1" x14ac:dyDescent="0.35">
      <c r="A42" s="11"/>
      <c r="B42" s="1"/>
      <c r="C42" s="1"/>
      <c r="D42" s="1"/>
      <c r="E42" s="1"/>
      <c r="F42" s="1"/>
      <c r="G42" s="1"/>
      <c r="H42" s="1"/>
    </row>
    <row r="43" spans="1:8" x14ac:dyDescent="0.35">
      <c r="A43" s="8" t="s">
        <v>86</v>
      </c>
      <c r="B43" s="1">
        <v>-0.34524470000000002</v>
      </c>
      <c r="C43" s="1">
        <v>-0.18807979999999999</v>
      </c>
      <c r="D43" s="1">
        <v>0.39397569999999998</v>
      </c>
      <c r="E43" s="1">
        <v>0.36573879999999998</v>
      </c>
      <c r="F43" s="1">
        <v>8.5403800000000002E-2</v>
      </c>
      <c r="G43" s="1">
        <v>-0.36894709999999997</v>
      </c>
      <c r="H43" s="1">
        <v>0.41303459999999997</v>
      </c>
    </row>
    <row r="44" spans="1:8" x14ac:dyDescent="0.35">
      <c r="A44" s="9" t="s">
        <v>87</v>
      </c>
      <c r="B44" s="1">
        <v>-6.6111600000000006E-2</v>
      </c>
      <c r="C44" s="1">
        <v>0.16122649999999999</v>
      </c>
      <c r="D44" s="1">
        <v>0.21018490000000001</v>
      </c>
      <c r="E44" s="1">
        <v>0.31182850000000001</v>
      </c>
      <c r="F44" s="1">
        <v>-0.23359630000000001</v>
      </c>
      <c r="G44" s="1">
        <v>-0.3850499</v>
      </c>
      <c r="H44" s="1">
        <v>0.62538990000000005</v>
      </c>
    </row>
    <row r="45" spans="1:8" x14ac:dyDescent="0.35">
      <c r="A45" s="9" t="s">
        <v>65</v>
      </c>
      <c r="B45" s="1">
        <v>-0.59631270000000003</v>
      </c>
      <c r="C45" s="1">
        <v>-0.1274583</v>
      </c>
      <c r="D45" s="1">
        <v>0.35428280000000001</v>
      </c>
      <c r="E45" s="1">
        <v>0.45012449999999998</v>
      </c>
      <c r="F45" s="1">
        <v>-8.4393300000000004E-2</v>
      </c>
      <c r="G45" s="1">
        <v>0.1054075</v>
      </c>
      <c r="H45" s="1">
        <v>0.2818042</v>
      </c>
    </row>
    <row r="46" spans="1:8" x14ac:dyDescent="0.35">
      <c r="A46" s="9" t="s">
        <v>88</v>
      </c>
      <c r="B46" s="1">
        <v>-0.57265929999999998</v>
      </c>
      <c r="C46" s="1">
        <v>-0.2195966</v>
      </c>
      <c r="D46" s="1">
        <v>0.30347659999999999</v>
      </c>
      <c r="E46" s="1">
        <v>0.46763450000000001</v>
      </c>
      <c r="F46" s="1">
        <v>0.14749509999999999</v>
      </c>
      <c r="G46" s="1">
        <v>0.1315887</v>
      </c>
      <c r="H46" s="1">
        <v>0.27398820000000002</v>
      </c>
    </row>
    <row r="47" spans="1:8" x14ac:dyDescent="0.35">
      <c r="A47" s="9" t="s">
        <v>62</v>
      </c>
      <c r="B47" s="1">
        <v>-0.71266350000000001</v>
      </c>
      <c r="C47" s="1">
        <v>-0.14564779999999999</v>
      </c>
      <c r="D47" s="1">
        <v>0.31777650000000002</v>
      </c>
      <c r="E47" s="1">
        <v>0.49362070000000002</v>
      </c>
      <c r="F47" s="1">
        <v>6.0499000000000004E-3</v>
      </c>
      <c r="G47" s="1">
        <v>8.1038700000000005E-2</v>
      </c>
      <c r="H47" s="1">
        <v>0.1196504</v>
      </c>
    </row>
    <row r="48" spans="1:8" x14ac:dyDescent="0.35">
      <c r="A48" s="9" t="s">
        <v>89</v>
      </c>
      <c r="B48" s="1">
        <v>-0.69037839999999995</v>
      </c>
      <c r="C48" s="1">
        <v>0.14362839999999999</v>
      </c>
      <c r="D48" s="1">
        <v>0.24316409999999999</v>
      </c>
      <c r="E48" s="1">
        <v>0.3191042</v>
      </c>
      <c r="F48" s="1">
        <v>-0.19903380000000001</v>
      </c>
      <c r="G48" s="1">
        <v>4.0018400000000003E-2</v>
      </c>
      <c r="H48" s="1">
        <v>0.30057630000000002</v>
      </c>
    </row>
    <row r="49" spans="1:8" x14ac:dyDescent="0.35">
      <c r="A49" s="9" t="s">
        <v>90</v>
      </c>
      <c r="B49" s="1">
        <v>-0.64351599999999998</v>
      </c>
      <c r="C49" s="1">
        <v>2.95091E-2</v>
      </c>
      <c r="D49" s="1">
        <v>0.1597102</v>
      </c>
      <c r="E49" s="1">
        <v>0.42950280000000002</v>
      </c>
      <c r="F49" s="1">
        <v>-0.1057384</v>
      </c>
      <c r="G49" s="1">
        <v>0.20164850000000001</v>
      </c>
      <c r="H49" s="1">
        <v>0.32319360000000003</v>
      </c>
    </row>
    <row r="50" spans="1:8" x14ac:dyDescent="0.35">
      <c r="A50" s="9" t="s">
        <v>91</v>
      </c>
      <c r="B50" s="1">
        <v>-0.67501719999999998</v>
      </c>
      <c r="C50" s="1">
        <v>0.2860994</v>
      </c>
      <c r="D50" s="1">
        <v>-4.3929900000000001E-2</v>
      </c>
      <c r="E50" s="1">
        <v>0.2221283</v>
      </c>
      <c r="F50" s="1">
        <v>-0.27994249999999998</v>
      </c>
      <c r="G50" s="1">
        <v>0.312693</v>
      </c>
      <c r="H50" s="1">
        <v>0.2350833</v>
      </c>
    </row>
    <row r="51" spans="1:8" x14ac:dyDescent="0.35">
      <c r="A51" s="9" t="s">
        <v>92</v>
      </c>
      <c r="B51" s="1">
        <v>0.160359</v>
      </c>
      <c r="C51" s="1">
        <v>4.3028799999999999E-2</v>
      </c>
      <c r="D51" s="1">
        <v>-0.69552950000000002</v>
      </c>
      <c r="E51" s="1">
        <v>0.3987945</v>
      </c>
      <c r="F51" s="1">
        <v>0.1589257</v>
      </c>
      <c r="G51" s="1">
        <v>6.4163799999999993E-2</v>
      </c>
      <c r="H51" s="1">
        <v>0.30026079999999999</v>
      </c>
    </row>
    <row r="52" spans="1:8" x14ac:dyDescent="0.35">
      <c r="A52" s="9" t="s">
        <v>93</v>
      </c>
      <c r="B52" s="1">
        <v>0.18534030000000001</v>
      </c>
      <c r="C52" s="1">
        <v>8.6348400000000006E-2</v>
      </c>
      <c r="D52" s="1">
        <v>-0.66419980000000001</v>
      </c>
      <c r="E52" s="1">
        <v>0.42058000000000001</v>
      </c>
      <c r="F52" s="1">
        <v>0.1481152</v>
      </c>
      <c r="G52" s="1">
        <v>-7.1146999999999998E-3</v>
      </c>
      <c r="H52" s="1">
        <v>0.31815520000000003</v>
      </c>
    </row>
    <row r="53" spans="1:8" x14ac:dyDescent="0.35">
      <c r="A53" s="9" t="s">
        <v>94</v>
      </c>
      <c r="B53" s="1">
        <v>0.34104279999999998</v>
      </c>
      <c r="C53" s="1">
        <v>-3.6943799999999999E-2</v>
      </c>
      <c r="D53" s="1">
        <v>-0.68183099999999996</v>
      </c>
      <c r="E53" s="1">
        <v>0.33165620000000001</v>
      </c>
      <c r="F53" s="1">
        <v>0.1493593</v>
      </c>
      <c r="G53" s="1">
        <v>3.2775100000000001E-2</v>
      </c>
      <c r="H53" s="1">
        <v>0.28405330000000001</v>
      </c>
    </row>
    <row r="54" spans="1:8" x14ac:dyDescent="0.35">
      <c r="A54" s="9" t="s">
        <v>95</v>
      </c>
      <c r="B54" s="1">
        <v>0.27625899999999998</v>
      </c>
      <c r="C54" s="1">
        <v>6.51645E-2</v>
      </c>
      <c r="D54" s="1">
        <v>-0.65204070000000003</v>
      </c>
      <c r="E54" s="1">
        <v>0.3205017</v>
      </c>
      <c r="F54" s="1">
        <v>0.15312129999999999</v>
      </c>
      <c r="G54" s="1">
        <v>-0.1328598</v>
      </c>
      <c r="H54" s="1">
        <v>0.3504582</v>
      </c>
    </row>
    <row r="55" spans="1:8" x14ac:dyDescent="0.35">
      <c r="A55" s="9" t="s">
        <v>96</v>
      </c>
      <c r="B55" s="1">
        <v>0.3000352</v>
      </c>
      <c r="C55" s="1">
        <v>-6.2676700000000002E-2</v>
      </c>
      <c r="D55" s="1">
        <v>-0.55525749999999996</v>
      </c>
      <c r="E55" s="1">
        <v>0.2635208</v>
      </c>
      <c r="F55" s="1">
        <v>0.25128899999999998</v>
      </c>
      <c r="G55" s="1">
        <v>-8.8025400000000004E-2</v>
      </c>
      <c r="H55" s="1">
        <v>0.45740180000000003</v>
      </c>
    </row>
    <row r="56" spans="1:8" x14ac:dyDescent="0.35">
      <c r="A56" s="9" t="s">
        <v>97</v>
      </c>
      <c r="B56" s="1">
        <v>0.53338600000000003</v>
      </c>
      <c r="C56" s="1">
        <v>-1.8336600000000002E-2</v>
      </c>
      <c r="D56" s="1">
        <v>-0.55265430000000004</v>
      </c>
      <c r="E56" s="1">
        <v>3.0520499999999999E-2</v>
      </c>
      <c r="F56" s="1">
        <v>0.15756529999999999</v>
      </c>
      <c r="G56" s="1">
        <v>-5.22163E-2</v>
      </c>
      <c r="H56" s="1">
        <v>0.38125160000000002</v>
      </c>
    </row>
    <row r="57" spans="1:8" x14ac:dyDescent="0.35">
      <c r="A57" s="9" t="s">
        <v>98</v>
      </c>
      <c r="B57" s="1">
        <v>-0.3551453</v>
      </c>
      <c r="C57" s="1">
        <v>-0.19166710000000001</v>
      </c>
      <c r="D57" s="1">
        <v>0.2156044</v>
      </c>
      <c r="E57" s="1">
        <v>0.39253110000000002</v>
      </c>
      <c r="F57" s="1">
        <v>0.12333769999999999</v>
      </c>
      <c r="G57" s="1">
        <v>-0.23946729999999999</v>
      </c>
      <c r="H57" s="1">
        <v>0.56401279999999998</v>
      </c>
    </row>
  </sheetData>
  <mergeCells count="2">
    <mergeCell ref="A2:H2"/>
    <mergeCell ref="B3:G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secall</vt:lpstr>
      <vt:lpstr>seceigen1</vt:lpstr>
      <vt:lpstr>parentall</vt:lpstr>
      <vt:lpstr>parenteigen1</vt:lpstr>
      <vt:lpstr>staffall</vt:lpstr>
      <vt:lpstr>staffeigen1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2015-06-05T18:17:20Z</dcterms:created>
  <dcterms:modified xsi:type="dcterms:W3CDTF">2021-04-07T02:47:58Z</dcterms:modified>
</cp:coreProperties>
</file>