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5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7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9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10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1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12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13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14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drawings/drawing15.xml" ContentType="application/vnd.openxmlformats-officedocument.drawing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16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drawings/drawing17.xml" ContentType="application/vnd.openxmlformats-officedocument.drawing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drawings/drawing18.xml" ContentType="application/vnd.openxmlformats-officedocument.drawing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drawings/drawing19.xml" ContentType="application/vnd.openxmlformats-officedocument.drawing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drawings/drawing20.xml" ContentType="application/vnd.openxmlformats-officedocument.drawing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drawings/drawing21.xml" ContentType="application/vnd.openxmlformats-officedocument.drawing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drawings/drawing22.xml" ContentType="application/vnd.openxmlformats-officedocument.drawing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drawings/drawing23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drawings/drawing24.xml" ContentType="application/vnd.openxmlformats-officedocument.drawing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drawings/drawing25.xml" ContentType="application/vnd.openxmlformats-officedocument.drawing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drawings/drawing26.xml" ContentType="application/vnd.openxmlformats-officedocument.drawing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drawings/drawing27.xml" ContentType="application/vnd.openxmlformats-officedocument.drawing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drawings/drawing28.xml" ContentType="application/vnd.openxmlformats-officedocument.drawing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drawings/drawing29.xml" ContentType="application/vnd.openxmlformats-officedocument.drawing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drawings/drawing30.xml" ContentType="application/vnd.openxmlformats-officedocument.drawing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drawings/drawing31.xml" ContentType="application/vnd.openxmlformats-officedocument.drawing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drawings/drawing32.xml" ContentType="application/vnd.openxmlformats-officedocument.drawing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drawings/drawing33.xml" ContentType="application/vnd.openxmlformats-officedocument.drawing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drawings/drawing34.xml" ContentType="application/vnd.openxmlformats-officedocument.drawing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drawings/drawing35.xml" ContentType="application/vnd.openxmlformats-officedocument.drawing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drawings/drawing36.xml" ContentType="application/vnd.openxmlformats-officedocument.drawing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harts/chart275.xml" ContentType="application/vnd.openxmlformats-officedocument.drawingml.chart+xml"/>
  <Override PartName="/xl/charts/style275.xml" ContentType="application/vnd.ms-office.chartstyle+xml"/>
  <Override PartName="/xl/charts/colors275.xml" ContentType="application/vnd.ms-office.chartcolorstyle+xml"/>
  <Override PartName="/xl/drawings/drawing37.xml" ContentType="application/vnd.openxmlformats-officedocument.drawing+xml"/>
  <Override PartName="/xl/charts/chart276.xml" ContentType="application/vnd.openxmlformats-officedocument.drawingml.chart+xml"/>
  <Override PartName="/xl/charts/style276.xml" ContentType="application/vnd.ms-office.chartstyle+xml"/>
  <Override PartName="/xl/charts/colors276.xml" ContentType="application/vnd.ms-office.chartcolorstyle+xml"/>
  <Override PartName="/xl/charts/chart277.xml" ContentType="application/vnd.openxmlformats-officedocument.drawingml.chart+xml"/>
  <Override PartName="/xl/charts/style277.xml" ContentType="application/vnd.ms-office.chartstyle+xml"/>
  <Override PartName="/xl/charts/colors277.xml" ContentType="application/vnd.ms-office.chartcolorstyle+xml"/>
  <Override PartName="/xl/charts/chart278.xml" ContentType="application/vnd.openxmlformats-officedocument.drawingml.chart+xml"/>
  <Override PartName="/xl/charts/style278.xml" ContentType="application/vnd.ms-office.chartstyle+xml"/>
  <Override PartName="/xl/charts/colors278.xml" ContentType="application/vnd.ms-office.chartcolorstyle+xml"/>
  <Override PartName="/xl/charts/chart279.xml" ContentType="application/vnd.openxmlformats-officedocument.drawingml.chart+xml"/>
  <Override PartName="/xl/charts/style279.xml" ContentType="application/vnd.ms-office.chartstyle+xml"/>
  <Override PartName="/xl/charts/colors279.xml" ContentType="application/vnd.ms-office.chartcolorstyle+xml"/>
  <Override PartName="/xl/charts/chart280.xml" ContentType="application/vnd.openxmlformats-officedocument.drawingml.chart+xml"/>
  <Override PartName="/xl/charts/style280.xml" ContentType="application/vnd.ms-office.chartstyle+xml"/>
  <Override PartName="/xl/charts/colors280.xml" ContentType="application/vnd.ms-office.chartcolorstyle+xml"/>
  <Override PartName="/xl/charts/chart281.xml" ContentType="application/vnd.openxmlformats-officedocument.drawingml.chart+xml"/>
  <Override PartName="/xl/charts/style281.xml" ContentType="application/vnd.ms-office.chartstyle+xml"/>
  <Override PartName="/xl/charts/colors281.xml" ContentType="application/vnd.ms-office.chartcolorstyle+xml"/>
  <Override PartName="/xl/charts/chart282.xml" ContentType="application/vnd.openxmlformats-officedocument.drawingml.chart+xml"/>
  <Override PartName="/xl/charts/style282.xml" ContentType="application/vnd.ms-office.chartstyle+xml"/>
  <Override PartName="/xl/charts/colors282.xml" ContentType="application/vnd.ms-office.chartcolorstyle+xml"/>
  <Override PartName="/xl/drawings/drawing38.xml" ContentType="application/vnd.openxmlformats-officedocument.drawing+xml"/>
  <Override PartName="/xl/charts/chart283.xml" ContentType="application/vnd.openxmlformats-officedocument.drawingml.chart+xml"/>
  <Override PartName="/xl/charts/style283.xml" ContentType="application/vnd.ms-office.chartstyle+xml"/>
  <Override PartName="/xl/charts/colors283.xml" ContentType="application/vnd.ms-office.chartcolorstyle+xml"/>
  <Override PartName="/xl/drawings/drawing39.xml" ContentType="application/vnd.openxmlformats-officedocument.drawing+xml"/>
  <Override PartName="/xl/charts/chart284.xml" ContentType="application/vnd.openxmlformats-officedocument.drawingml.chart+xml"/>
  <Override PartName="/xl/charts/style284.xml" ContentType="application/vnd.ms-office.chartstyle+xml"/>
  <Override PartName="/xl/charts/colors284.xml" ContentType="application/vnd.ms-office.chartcolorstyle+xml"/>
  <Override PartName="/xl/charts/chart285.xml" ContentType="application/vnd.openxmlformats-officedocument.drawingml.chart+xml"/>
  <Override PartName="/xl/charts/style285.xml" ContentType="application/vnd.ms-office.chartstyle+xml"/>
  <Override PartName="/xl/charts/colors285.xml" ContentType="application/vnd.ms-office.chartcolorstyle+xml"/>
  <Override PartName="/xl/charts/chart286.xml" ContentType="application/vnd.openxmlformats-officedocument.drawingml.chart+xml"/>
  <Override PartName="/xl/charts/style286.xml" ContentType="application/vnd.ms-office.chartstyle+xml"/>
  <Override PartName="/xl/charts/colors286.xml" ContentType="application/vnd.ms-office.chartcolorstyle+xml"/>
  <Override PartName="/xl/charts/chart287.xml" ContentType="application/vnd.openxmlformats-officedocument.drawingml.chart+xml"/>
  <Override PartName="/xl/charts/style287.xml" ContentType="application/vnd.ms-office.chartstyle+xml"/>
  <Override PartName="/xl/charts/colors287.xml" ContentType="application/vnd.ms-office.chartcolorstyle+xml"/>
  <Override PartName="/xl/charts/chart288.xml" ContentType="application/vnd.openxmlformats-officedocument.drawingml.chart+xml"/>
  <Override PartName="/xl/charts/style288.xml" ContentType="application/vnd.ms-office.chartstyle+xml"/>
  <Override PartName="/xl/charts/colors288.xml" ContentType="application/vnd.ms-office.chartcolorstyle+xml"/>
  <Override PartName="/xl/charts/chart289.xml" ContentType="application/vnd.openxmlformats-officedocument.drawingml.chart+xml"/>
  <Override PartName="/xl/charts/style289.xml" ContentType="application/vnd.ms-office.chartstyle+xml"/>
  <Override PartName="/xl/charts/colors289.xml" ContentType="application/vnd.ms-office.chartcolorstyle+xml"/>
  <Override PartName="/xl/charts/chart290.xml" ContentType="application/vnd.openxmlformats-officedocument.drawingml.chart+xml"/>
  <Override PartName="/xl/charts/style290.xml" ContentType="application/vnd.ms-office.chartstyle+xml"/>
  <Override PartName="/xl/charts/colors29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pi.box.com/wopi/files/1994728215889/WOPIServiceId_TP_BOX_2/WOPIUserId_-/"/>
    </mc:Choice>
  </mc:AlternateContent>
  <xr:revisionPtr revIDLastSave="4584" documentId="13_ncr:1_{2D3E6FB6-3962-5C40-9EF7-175F41912985}" xr6:coauthVersionLast="47" xr6:coauthVersionMax="47" xr10:uidLastSave="{415285AF-698B-4EE9-8C78-74F361264D6A}"/>
  <bookViews>
    <workbookView xWindow="-105" yWindow="0" windowWidth="26010" windowHeight="20985" tabRatio="886" firstSheet="9" activeTab="9" xr2:uid="{B7D7551D-1182-4561-9114-C9FE2F7B376C}"/>
  </bookViews>
  <sheets>
    <sheet name="No-notsure-yes template" sheetId="24" r:id="rId1"/>
    <sheet name="mark all apply 8choice template" sheetId="31" r:id="rId2"/>
    <sheet name="Mark-all-apply 5choice template" sheetId="25" r:id="rId3"/>
    <sheet name="q11 why fafsa" sheetId="37" r:id="rId4"/>
    <sheet name="q12 first hear fafsa!" sheetId="9" r:id="rId5"/>
    <sheet name="q14 how difficult finaid!" sheetId="10" r:id="rId6"/>
    <sheet name="q14 how difficult finaid 2425" sheetId="44" r:id="rId7"/>
    <sheet name="q14.5 FinAid Challenges! (2)" sheetId="45" r:id="rId8"/>
    <sheet name="q14.5 FinAid Challenges 2425" sheetId="39" r:id="rId9"/>
    <sheet name="q15 FinAid Support!" sheetId="40" r:id="rId10"/>
    <sheet name="support by firstgen by region" sheetId="35" r:id="rId11"/>
    <sheet name="q16 state aid only!" sheetId="8" r:id="rId12"/>
    <sheet name="q42 Contacted FinAid!" sheetId="41" r:id="rId13"/>
    <sheet name="q43 FinAid Contact Content!" sheetId="42" r:id="rId14"/>
    <sheet name="q50 - Worry-S" sheetId="17" r:id="rId15"/>
    <sheet name="Q22 Where applied!" sheetId="5" r:id="rId16"/>
    <sheet name="q46-How to pay!" sheetId="43" r:id="rId17"/>
    <sheet name="q23 Problems college app!" sheetId="11" r:id="rId18"/>
    <sheet name="q26 no call what doing" sheetId="33" r:id="rId19"/>
    <sheet name="q27 - why no coll" sheetId="34" r:id="rId20"/>
    <sheet name="q31 Where attend!" sheetId="12" r:id="rId21"/>
    <sheet name="q36 Plan to transfer!" sheetId="4" r:id="rId22"/>
    <sheet name="q37 transfer  factor-j" sheetId="6" r:id="rId23"/>
    <sheet name="Q38 transfer where!" sheetId="13" r:id="rId24"/>
    <sheet name="q39transfer progs!" sheetId="14" r:id="rId25"/>
    <sheet name="q40 transfer goal!" sheetId="15" r:id="rId26"/>
    <sheet name="q48-highestDeg!" sheetId="16" r:id="rId27"/>
    <sheet name="q55 on track a-g!" sheetId="7" r:id="rId28"/>
    <sheet name="q56-difficultytrack a-g - S" sheetId="18" r:id="rId29"/>
    <sheet name="q57 why no a-g!" sheetId="19" r:id="rId30"/>
    <sheet name="q59 - Dual Enrollment!" sheetId="20" r:id="rId31"/>
    <sheet name="q60 - why Dual Enr!" sheetId="21" r:id="rId32"/>
    <sheet name="Sheet2" sheetId="32" r:id="rId33"/>
    <sheet name="q61-where dual enr!" sheetId="22" r:id="rId34"/>
    <sheet name="q62 - what dual enrol - S" sheetId="23" r:id="rId35"/>
    <sheet name="q63 career in mind-J" sheetId="1" r:id="rId36"/>
    <sheet name="q64 careersource!" sheetId="27" r:id="rId37"/>
    <sheet name="Q65 Career Planning in School!" sheetId="3" r:id="rId38"/>
    <sheet name="Q66 Taken a course-S" sheetId="2" r:id="rId39"/>
    <sheet name="Sheet1" sheetId="29" r:id="rId40"/>
    <sheet name="Q68-Vote" sheetId="38" r:id="rId41"/>
    <sheet name="q67" sheetId="46" r:id="rId42"/>
    <sheet name="q67-CIVIC IMPORTAT" sheetId="36" r:id="rId43"/>
    <sheet name="Sheet3" sheetId="47" r:id="rId4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6" l="1"/>
  <c r="H3" i="46"/>
  <c r="I3" i="46"/>
  <c r="J3" i="46"/>
  <c r="K3" i="46"/>
  <c r="J5" i="46"/>
  <c r="K5" i="46"/>
  <c r="J6" i="46"/>
  <c r="K6" i="46"/>
  <c r="E3" i="46"/>
  <c r="H4" i="46"/>
  <c r="E5" i="46"/>
  <c r="H5" i="46" s="1"/>
  <c r="E6" i="46"/>
  <c r="H6" i="46" s="1"/>
  <c r="E2" i="46"/>
  <c r="K2" i="46" s="1"/>
  <c r="J122" i="36"/>
  <c r="I122" i="36"/>
  <c r="H122" i="36"/>
  <c r="J121" i="36"/>
  <c r="I121" i="36"/>
  <c r="H121" i="36"/>
  <c r="J120" i="36"/>
  <c r="I120" i="36"/>
  <c r="H120" i="36"/>
  <c r="J119" i="36"/>
  <c r="I119" i="36"/>
  <c r="H119" i="36"/>
  <c r="J107" i="36"/>
  <c r="I107" i="36"/>
  <c r="H107" i="36"/>
  <c r="J106" i="36"/>
  <c r="I106" i="36"/>
  <c r="H106" i="36"/>
  <c r="J105" i="36"/>
  <c r="I105" i="36"/>
  <c r="H105" i="36"/>
  <c r="J104" i="36"/>
  <c r="I104" i="36"/>
  <c r="H104" i="36"/>
  <c r="J103" i="36"/>
  <c r="I103" i="36"/>
  <c r="H103" i="36"/>
  <c r="J89" i="36"/>
  <c r="J88" i="36"/>
  <c r="I88" i="36"/>
  <c r="H88" i="36"/>
  <c r="J87" i="36"/>
  <c r="I87" i="36"/>
  <c r="H87" i="36"/>
  <c r="J86" i="36"/>
  <c r="I86" i="36"/>
  <c r="H86" i="36"/>
  <c r="J85" i="36"/>
  <c r="I85" i="36"/>
  <c r="H85" i="36"/>
  <c r="J84" i="36"/>
  <c r="I84" i="36"/>
  <c r="H84" i="36"/>
  <c r="J83" i="36"/>
  <c r="I83" i="36"/>
  <c r="H83" i="36"/>
  <c r="J82" i="36"/>
  <c r="I82" i="36"/>
  <c r="H82" i="36"/>
  <c r="J81" i="36"/>
  <c r="I81" i="36"/>
  <c r="H81" i="36"/>
  <c r="J80" i="36"/>
  <c r="I80" i="36"/>
  <c r="H80" i="36"/>
  <c r="J65" i="36"/>
  <c r="I65" i="36"/>
  <c r="H65" i="36"/>
  <c r="J64" i="36"/>
  <c r="I64" i="36"/>
  <c r="H64" i="36"/>
  <c r="J63" i="36"/>
  <c r="I63" i="36"/>
  <c r="H63" i="36"/>
  <c r="J62" i="36"/>
  <c r="I62" i="36"/>
  <c r="H62" i="36"/>
  <c r="J45" i="36"/>
  <c r="I45" i="36"/>
  <c r="H45" i="36"/>
  <c r="J44" i="36"/>
  <c r="I44" i="36"/>
  <c r="H44" i="36"/>
  <c r="J43" i="36"/>
  <c r="I43" i="36"/>
  <c r="H43" i="36"/>
  <c r="J42" i="36"/>
  <c r="I42" i="36"/>
  <c r="H42" i="36"/>
  <c r="J41" i="36"/>
  <c r="I41" i="36"/>
  <c r="H41" i="36"/>
  <c r="J40" i="36"/>
  <c r="I40" i="36"/>
  <c r="H40" i="36"/>
  <c r="J39" i="36"/>
  <c r="I39" i="36"/>
  <c r="H39" i="36"/>
  <c r="J38" i="36"/>
  <c r="I38" i="36"/>
  <c r="H38" i="36"/>
  <c r="J37" i="36"/>
  <c r="I37" i="36"/>
  <c r="H37" i="36"/>
  <c r="J22" i="36"/>
  <c r="I22" i="36"/>
  <c r="H22" i="36"/>
  <c r="J21" i="36"/>
  <c r="I21" i="36"/>
  <c r="H21" i="36"/>
  <c r="E3" i="36"/>
  <c r="J3" i="36" s="1"/>
  <c r="J122" i="38"/>
  <c r="I122" i="38"/>
  <c r="H122" i="38"/>
  <c r="J121" i="38"/>
  <c r="I121" i="38"/>
  <c r="H121" i="38"/>
  <c r="J120" i="38"/>
  <c r="I120" i="38"/>
  <c r="H120" i="38"/>
  <c r="J119" i="38"/>
  <c r="I119" i="38"/>
  <c r="H119" i="38"/>
  <c r="J107" i="38"/>
  <c r="I107" i="38"/>
  <c r="H107" i="38"/>
  <c r="J106" i="38"/>
  <c r="I106" i="38"/>
  <c r="H106" i="38"/>
  <c r="J105" i="38"/>
  <c r="I105" i="38"/>
  <c r="H105" i="38"/>
  <c r="J104" i="38"/>
  <c r="I104" i="38"/>
  <c r="H104" i="38"/>
  <c r="J103" i="38"/>
  <c r="I103" i="38"/>
  <c r="H103" i="38"/>
  <c r="I89" i="38"/>
  <c r="J88" i="38"/>
  <c r="I88" i="38"/>
  <c r="H88" i="38"/>
  <c r="J87" i="38"/>
  <c r="I87" i="38"/>
  <c r="H87" i="38"/>
  <c r="J86" i="38"/>
  <c r="I86" i="38"/>
  <c r="H86" i="38"/>
  <c r="J85" i="38"/>
  <c r="I85" i="38"/>
  <c r="H85" i="38"/>
  <c r="J84" i="38"/>
  <c r="I84" i="38"/>
  <c r="H84" i="38"/>
  <c r="J83" i="38"/>
  <c r="I83" i="38"/>
  <c r="H83" i="38"/>
  <c r="J82" i="38"/>
  <c r="I82" i="38"/>
  <c r="H82" i="38"/>
  <c r="J81" i="38"/>
  <c r="I81" i="38"/>
  <c r="H81" i="38"/>
  <c r="J80" i="38"/>
  <c r="I80" i="38"/>
  <c r="H80" i="38"/>
  <c r="J65" i="38"/>
  <c r="I65" i="38"/>
  <c r="H65" i="38"/>
  <c r="J64" i="38"/>
  <c r="I64" i="38"/>
  <c r="H64" i="38"/>
  <c r="J63" i="38"/>
  <c r="I63" i="38"/>
  <c r="H63" i="38"/>
  <c r="J62" i="38"/>
  <c r="I62" i="38"/>
  <c r="H62" i="38"/>
  <c r="J45" i="38"/>
  <c r="I45" i="38"/>
  <c r="H45" i="38"/>
  <c r="J44" i="38"/>
  <c r="I44" i="38"/>
  <c r="H44" i="38"/>
  <c r="J43" i="38"/>
  <c r="I43" i="38"/>
  <c r="H43" i="38"/>
  <c r="J42" i="38"/>
  <c r="I42" i="38"/>
  <c r="H42" i="38"/>
  <c r="J41" i="38"/>
  <c r="I41" i="38"/>
  <c r="H41" i="38"/>
  <c r="J40" i="38"/>
  <c r="I40" i="38"/>
  <c r="H40" i="38"/>
  <c r="J39" i="38"/>
  <c r="I39" i="38"/>
  <c r="H39" i="38"/>
  <c r="J38" i="38"/>
  <c r="I38" i="38"/>
  <c r="H38" i="38"/>
  <c r="J37" i="38"/>
  <c r="I37" i="38"/>
  <c r="H37" i="38"/>
  <c r="J22" i="38"/>
  <c r="I22" i="38"/>
  <c r="H22" i="38"/>
  <c r="J21" i="38"/>
  <c r="I21" i="38"/>
  <c r="H21" i="38"/>
  <c r="E3" i="38"/>
  <c r="H3" i="38" s="1"/>
  <c r="L168" i="41"/>
  <c r="H161" i="37"/>
  <c r="H160" i="37"/>
  <c r="AJ52" i="9"/>
  <c r="AJ53" i="9"/>
  <c r="AJ54" i="9"/>
  <c r="AJ55" i="9"/>
  <c r="AJ56" i="9"/>
  <c r="AJ57" i="9"/>
  <c r="AJ58" i="9"/>
  <c r="AJ59" i="9"/>
  <c r="AJ60" i="9"/>
  <c r="AJ51" i="9"/>
  <c r="AI52" i="9"/>
  <c r="AI53" i="9"/>
  <c r="AI54" i="9"/>
  <c r="AI55" i="9"/>
  <c r="AI56" i="9"/>
  <c r="AI57" i="9"/>
  <c r="AI58" i="9"/>
  <c r="AI59" i="9"/>
  <c r="AI60" i="9"/>
  <c r="AI51" i="9"/>
  <c r="J145" i="37"/>
  <c r="N143" i="37"/>
  <c r="N135" i="37"/>
  <c r="J135" i="37"/>
  <c r="N136" i="37"/>
  <c r="J136" i="37"/>
  <c r="N138" i="37"/>
  <c r="J138" i="37"/>
  <c r="N139" i="37"/>
  <c r="J139" i="37"/>
  <c r="N137" i="37"/>
  <c r="J137" i="37"/>
  <c r="N140" i="37"/>
  <c r="J140" i="37"/>
  <c r="N141" i="37"/>
  <c r="J141" i="37"/>
  <c r="N142" i="37"/>
  <c r="J142" i="37"/>
  <c r="K25" i="35"/>
  <c r="K26" i="35"/>
  <c r="K27" i="35"/>
  <c r="K28" i="35"/>
  <c r="K29" i="35"/>
  <c r="K30" i="35"/>
  <c r="K31" i="35"/>
  <c r="K32" i="35"/>
  <c r="K33" i="35"/>
  <c r="K34" i="35"/>
  <c r="J26" i="35"/>
  <c r="J27" i="35"/>
  <c r="J28" i="35"/>
  <c r="J29" i="35"/>
  <c r="J30" i="35"/>
  <c r="J31" i="35"/>
  <c r="J32" i="35"/>
  <c r="J33" i="35"/>
  <c r="J34" i="35"/>
  <c r="J25" i="35"/>
  <c r="K11" i="35"/>
  <c r="K12" i="35"/>
  <c r="K13" i="35"/>
  <c r="K14" i="35"/>
  <c r="K15" i="35"/>
  <c r="K16" i="35"/>
  <c r="K17" i="35"/>
  <c r="K18" i="35"/>
  <c r="K19" i="35"/>
  <c r="K20" i="35"/>
  <c r="J12" i="35"/>
  <c r="J13" i="35"/>
  <c r="J14" i="35"/>
  <c r="J15" i="35"/>
  <c r="J16" i="35"/>
  <c r="J17" i="35"/>
  <c r="J18" i="35"/>
  <c r="J19" i="35"/>
  <c r="J20" i="35"/>
  <c r="J11" i="35"/>
  <c r="J81" i="20"/>
  <c r="J82" i="20"/>
  <c r="J83" i="20"/>
  <c r="J84" i="20"/>
  <c r="J85" i="20"/>
  <c r="J86" i="20"/>
  <c r="J87" i="20"/>
  <c r="J88" i="20"/>
  <c r="J89" i="20"/>
  <c r="J80" i="20"/>
  <c r="K140" i="41"/>
  <c r="J140" i="41"/>
  <c r="I140" i="41"/>
  <c r="C6" i="17"/>
  <c r="N3" i="17" s="1"/>
  <c r="D6" i="17"/>
  <c r="O3" i="17" s="1"/>
  <c r="E6" i="17"/>
  <c r="P3" i="17" s="1"/>
  <c r="F6" i="17"/>
  <c r="Q5" i="17" s="1"/>
  <c r="G6" i="17"/>
  <c r="R4" i="17" s="1"/>
  <c r="H6" i="17"/>
  <c r="S3" i="17" s="1"/>
  <c r="I6" i="17"/>
  <c r="T3" i="17" s="1"/>
  <c r="J6" i="17"/>
  <c r="B6" i="17"/>
  <c r="M4" i="17" s="1"/>
  <c r="T57" i="17"/>
  <c r="T56" i="17"/>
  <c r="S57" i="17"/>
  <c r="S56" i="17"/>
  <c r="R57" i="17"/>
  <c r="R56" i="17"/>
  <c r="Q57" i="17"/>
  <c r="Q56" i="17"/>
  <c r="P57" i="17"/>
  <c r="P56" i="17"/>
  <c r="O57" i="17"/>
  <c r="O56" i="17"/>
  <c r="N57" i="17"/>
  <c r="N56" i="17"/>
  <c r="M57" i="17"/>
  <c r="M56" i="17"/>
  <c r="T55" i="17"/>
  <c r="S55" i="17"/>
  <c r="R55" i="17"/>
  <c r="Q55" i="17"/>
  <c r="P55" i="17"/>
  <c r="O55" i="17"/>
  <c r="N55" i="17"/>
  <c r="M55" i="17"/>
  <c r="T54" i="17"/>
  <c r="S54" i="17"/>
  <c r="R54" i="17"/>
  <c r="Q54" i="17"/>
  <c r="P54" i="17"/>
  <c r="O54" i="17"/>
  <c r="N54" i="17"/>
  <c r="M54" i="17"/>
  <c r="T53" i="17"/>
  <c r="S53" i="17"/>
  <c r="R53" i="17"/>
  <c r="Q53" i="17"/>
  <c r="P53" i="17"/>
  <c r="O53" i="17"/>
  <c r="N53" i="17"/>
  <c r="M53" i="17"/>
  <c r="T52" i="17"/>
  <c r="S52" i="17"/>
  <c r="R52" i="17"/>
  <c r="Q52" i="17"/>
  <c r="P52" i="17"/>
  <c r="O52" i="17"/>
  <c r="N52" i="17"/>
  <c r="M52" i="17"/>
  <c r="T51" i="17"/>
  <c r="S51" i="17"/>
  <c r="R51" i="17"/>
  <c r="Q51" i="17"/>
  <c r="P51" i="17"/>
  <c r="O51" i="17"/>
  <c r="N51" i="17"/>
  <c r="M51" i="17"/>
  <c r="T50" i="17"/>
  <c r="S50" i="17"/>
  <c r="R50" i="17"/>
  <c r="Q50" i="17"/>
  <c r="P50" i="17"/>
  <c r="O50" i="17"/>
  <c r="N50" i="17"/>
  <c r="M50" i="17"/>
  <c r="Q110" i="43"/>
  <c r="T116" i="43"/>
  <c r="T115" i="43"/>
  <c r="S116" i="43"/>
  <c r="S115" i="43"/>
  <c r="R116" i="43"/>
  <c r="R115" i="43"/>
  <c r="Q116" i="43"/>
  <c r="Q115" i="43"/>
  <c r="P116" i="43"/>
  <c r="P115" i="43"/>
  <c r="O116" i="43"/>
  <c r="O115" i="43"/>
  <c r="N116" i="43"/>
  <c r="N115" i="43"/>
  <c r="M116" i="43"/>
  <c r="M115" i="43"/>
  <c r="K143" i="41"/>
  <c r="J143" i="41"/>
  <c r="I143" i="41"/>
  <c r="K142" i="41"/>
  <c r="J142" i="41"/>
  <c r="I142" i="41"/>
  <c r="K141" i="41"/>
  <c r="J141" i="41"/>
  <c r="I141" i="41"/>
  <c r="K139" i="41"/>
  <c r="J139" i="41"/>
  <c r="I139" i="41"/>
  <c r="K138" i="41"/>
  <c r="J138" i="41"/>
  <c r="I138" i="41"/>
  <c r="L143" i="42"/>
  <c r="K143" i="42"/>
  <c r="J143" i="42"/>
  <c r="I143" i="42"/>
  <c r="L142" i="42"/>
  <c r="K142" i="42"/>
  <c r="J142" i="42"/>
  <c r="I142" i="42"/>
  <c r="L141" i="42"/>
  <c r="K141" i="42"/>
  <c r="J141" i="42"/>
  <c r="I141" i="42"/>
  <c r="L140" i="42"/>
  <c r="K140" i="42"/>
  <c r="J140" i="42"/>
  <c r="I140" i="42"/>
  <c r="L139" i="42"/>
  <c r="K139" i="42"/>
  <c r="J139" i="42"/>
  <c r="I139" i="42"/>
  <c r="L138" i="42"/>
  <c r="K138" i="42"/>
  <c r="J138" i="42"/>
  <c r="I138" i="42"/>
  <c r="M109" i="43"/>
  <c r="N109" i="43"/>
  <c r="O109" i="43"/>
  <c r="P109" i="43"/>
  <c r="Q109" i="43"/>
  <c r="R109" i="43"/>
  <c r="S109" i="43"/>
  <c r="T109" i="43"/>
  <c r="M110" i="43"/>
  <c r="N110" i="43"/>
  <c r="O110" i="43"/>
  <c r="P110" i="43"/>
  <c r="R110" i="43"/>
  <c r="S110" i="43"/>
  <c r="T110" i="43"/>
  <c r="M111" i="43"/>
  <c r="N111" i="43"/>
  <c r="O111" i="43"/>
  <c r="P111" i="43"/>
  <c r="Q111" i="43"/>
  <c r="R111" i="43"/>
  <c r="S111" i="43"/>
  <c r="T111" i="43"/>
  <c r="M112" i="43"/>
  <c r="N112" i="43"/>
  <c r="O112" i="43"/>
  <c r="P112" i="43"/>
  <c r="Q112" i="43"/>
  <c r="R112" i="43"/>
  <c r="S112" i="43"/>
  <c r="T112" i="43"/>
  <c r="M113" i="43"/>
  <c r="N113" i="43"/>
  <c r="O113" i="43"/>
  <c r="P113" i="43"/>
  <c r="Q113" i="43"/>
  <c r="R113" i="43"/>
  <c r="S113" i="43"/>
  <c r="T113" i="43"/>
  <c r="M114" i="43"/>
  <c r="N114" i="43"/>
  <c r="O114" i="43"/>
  <c r="P114" i="43"/>
  <c r="Q114" i="43"/>
  <c r="R114" i="43"/>
  <c r="S114" i="43"/>
  <c r="T114" i="43"/>
  <c r="M29" i="17"/>
  <c r="N29" i="17"/>
  <c r="O29" i="17"/>
  <c r="P29" i="17"/>
  <c r="Q29" i="17"/>
  <c r="R29" i="17"/>
  <c r="S29" i="17"/>
  <c r="T29" i="17"/>
  <c r="M30" i="17"/>
  <c r="N30" i="17"/>
  <c r="O30" i="17"/>
  <c r="P30" i="17"/>
  <c r="Q30" i="17"/>
  <c r="R30" i="17"/>
  <c r="S30" i="17"/>
  <c r="T30" i="17"/>
  <c r="M31" i="17"/>
  <c r="N31" i="17"/>
  <c r="O31" i="17"/>
  <c r="P31" i="17"/>
  <c r="Q31" i="17"/>
  <c r="R31" i="17"/>
  <c r="S31" i="17"/>
  <c r="T31" i="17"/>
  <c r="M32" i="17"/>
  <c r="N32" i="17"/>
  <c r="O32" i="17"/>
  <c r="P32" i="17"/>
  <c r="Q32" i="17"/>
  <c r="R32" i="17"/>
  <c r="S32" i="17"/>
  <c r="T32" i="17"/>
  <c r="M33" i="17"/>
  <c r="N33" i="17"/>
  <c r="O33" i="17"/>
  <c r="P33" i="17"/>
  <c r="Q33" i="17"/>
  <c r="R33" i="17"/>
  <c r="S33" i="17"/>
  <c r="T33" i="17"/>
  <c r="N28" i="17"/>
  <c r="O28" i="17"/>
  <c r="P28" i="17"/>
  <c r="Q28" i="17"/>
  <c r="R28" i="17"/>
  <c r="S28" i="17"/>
  <c r="T28" i="17"/>
  <c r="M28" i="17"/>
  <c r="N92" i="43"/>
  <c r="O92" i="43"/>
  <c r="P92" i="43"/>
  <c r="Q92" i="43"/>
  <c r="R92" i="43"/>
  <c r="S92" i="43"/>
  <c r="T92" i="43"/>
  <c r="N93" i="43"/>
  <c r="O93" i="43"/>
  <c r="P93" i="43"/>
  <c r="Q93" i="43"/>
  <c r="R93" i="43"/>
  <c r="S93" i="43"/>
  <c r="T93" i="43"/>
  <c r="N94" i="43"/>
  <c r="O94" i="43"/>
  <c r="P94" i="43"/>
  <c r="Q94" i="43"/>
  <c r="R94" i="43"/>
  <c r="S94" i="43"/>
  <c r="T94" i="43"/>
  <c r="N95" i="43"/>
  <c r="O95" i="43"/>
  <c r="P95" i="43"/>
  <c r="Q95" i="43"/>
  <c r="R95" i="43"/>
  <c r="S95" i="43"/>
  <c r="T95" i="43"/>
  <c r="N96" i="43"/>
  <c r="O96" i="43"/>
  <c r="P96" i="43"/>
  <c r="Q96" i="43"/>
  <c r="R96" i="43"/>
  <c r="S96" i="43"/>
  <c r="T96" i="43"/>
  <c r="N97" i="43"/>
  <c r="O97" i="43"/>
  <c r="P97" i="43"/>
  <c r="Q97" i="43"/>
  <c r="R97" i="43"/>
  <c r="S97" i="43"/>
  <c r="T97" i="43"/>
  <c r="M93" i="43"/>
  <c r="M94" i="43"/>
  <c r="M95" i="43"/>
  <c r="M96" i="43"/>
  <c r="M97" i="43"/>
  <c r="M92" i="43"/>
  <c r="Y84" i="45"/>
  <c r="X84" i="45"/>
  <c r="W84" i="45"/>
  <c r="V84" i="45"/>
  <c r="U84" i="45"/>
  <c r="T84" i="45"/>
  <c r="S84" i="45"/>
  <c r="R84" i="45"/>
  <c r="Q84" i="45"/>
  <c r="P84" i="45"/>
  <c r="O84" i="45"/>
  <c r="Y83" i="45"/>
  <c r="X83" i="45"/>
  <c r="W83" i="45"/>
  <c r="V83" i="45"/>
  <c r="U83" i="45"/>
  <c r="T83" i="45"/>
  <c r="S83" i="45"/>
  <c r="R83" i="45"/>
  <c r="Q83" i="45"/>
  <c r="P83" i="45"/>
  <c r="O83" i="45"/>
  <c r="Y82" i="45"/>
  <c r="X82" i="45"/>
  <c r="W82" i="45"/>
  <c r="V82" i="45"/>
  <c r="U82" i="45"/>
  <c r="T82" i="45"/>
  <c r="S82" i="45"/>
  <c r="R82" i="45"/>
  <c r="Q82" i="45"/>
  <c r="P82" i="45"/>
  <c r="O82" i="45"/>
  <c r="Y81" i="45"/>
  <c r="X81" i="45"/>
  <c r="W81" i="45"/>
  <c r="V81" i="45"/>
  <c r="U81" i="45"/>
  <c r="T81" i="45"/>
  <c r="S81" i="45"/>
  <c r="R81" i="45"/>
  <c r="Q81" i="45"/>
  <c r="P81" i="45"/>
  <c r="O81" i="45"/>
  <c r="Y74" i="45"/>
  <c r="X74" i="45"/>
  <c r="W74" i="45"/>
  <c r="V74" i="45"/>
  <c r="U74" i="45"/>
  <c r="T74" i="45"/>
  <c r="S74" i="45"/>
  <c r="R74" i="45"/>
  <c r="Q74" i="45"/>
  <c r="P74" i="45"/>
  <c r="O74" i="45"/>
  <c r="Y73" i="45"/>
  <c r="X73" i="45"/>
  <c r="W73" i="45"/>
  <c r="V73" i="45"/>
  <c r="U73" i="45"/>
  <c r="T73" i="45"/>
  <c r="S73" i="45"/>
  <c r="R73" i="45"/>
  <c r="Q73" i="45"/>
  <c r="P73" i="45"/>
  <c r="O73" i="45"/>
  <c r="Y72" i="45"/>
  <c r="X72" i="45"/>
  <c r="W72" i="45"/>
  <c r="V72" i="45"/>
  <c r="U72" i="45"/>
  <c r="T72" i="45"/>
  <c r="S72" i="45"/>
  <c r="R72" i="45"/>
  <c r="Q72" i="45"/>
  <c r="P72" i="45"/>
  <c r="O72" i="45"/>
  <c r="Y71" i="45"/>
  <c r="X71" i="45"/>
  <c r="W71" i="45"/>
  <c r="V71" i="45"/>
  <c r="U71" i="45"/>
  <c r="T71" i="45"/>
  <c r="S71" i="45"/>
  <c r="R71" i="45"/>
  <c r="Q71" i="45"/>
  <c r="P71" i="45"/>
  <c r="O71" i="45"/>
  <c r="Y65" i="45"/>
  <c r="X65" i="45"/>
  <c r="W65" i="45"/>
  <c r="V65" i="45"/>
  <c r="U65" i="45"/>
  <c r="T65" i="45"/>
  <c r="S65" i="45"/>
  <c r="R65" i="45"/>
  <c r="Q65" i="45"/>
  <c r="P65" i="45"/>
  <c r="O65" i="45"/>
  <c r="Y64" i="45"/>
  <c r="X64" i="45"/>
  <c r="W64" i="45"/>
  <c r="V64" i="45"/>
  <c r="U64" i="45"/>
  <c r="T64" i="45"/>
  <c r="S64" i="45"/>
  <c r="R64" i="45"/>
  <c r="Q64" i="45"/>
  <c r="P64" i="45"/>
  <c r="O64" i="45"/>
  <c r="Y63" i="45"/>
  <c r="X63" i="45"/>
  <c r="W63" i="45"/>
  <c r="V63" i="45"/>
  <c r="U63" i="45"/>
  <c r="T63" i="45"/>
  <c r="S63" i="45"/>
  <c r="R63" i="45"/>
  <c r="Q63" i="45"/>
  <c r="P63" i="45"/>
  <c r="O63" i="45"/>
  <c r="Y62" i="45"/>
  <c r="X62" i="45"/>
  <c r="W62" i="45"/>
  <c r="V62" i="45"/>
  <c r="U62" i="45"/>
  <c r="T62" i="45"/>
  <c r="S62" i="45"/>
  <c r="R62" i="45"/>
  <c r="Q62" i="45"/>
  <c r="P62" i="45"/>
  <c r="O62" i="45"/>
  <c r="Y61" i="45"/>
  <c r="X61" i="45"/>
  <c r="W61" i="45"/>
  <c r="V61" i="45"/>
  <c r="U61" i="45"/>
  <c r="T61" i="45"/>
  <c r="S61" i="45"/>
  <c r="R61" i="45"/>
  <c r="Q61" i="45"/>
  <c r="P61" i="45"/>
  <c r="O61" i="45"/>
  <c r="Y60" i="45"/>
  <c r="X60" i="45"/>
  <c r="W60" i="45"/>
  <c r="V60" i="45"/>
  <c r="U60" i="45"/>
  <c r="T60" i="45"/>
  <c r="S60" i="45"/>
  <c r="R60" i="45"/>
  <c r="Q60" i="45"/>
  <c r="P60" i="45"/>
  <c r="O60" i="45"/>
  <c r="Y59" i="45"/>
  <c r="X59" i="45"/>
  <c r="W59" i="45"/>
  <c r="V59" i="45"/>
  <c r="U59" i="45"/>
  <c r="T59" i="45"/>
  <c r="S59" i="45"/>
  <c r="R59" i="45"/>
  <c r="Q59" i="45"/>
  <c r="P59" i="45"/>
  <c r="O59" i="45"/>
  <c r="Y58" i="45"/>
  <c r="X58" i="45"/>
  <c r="W58" i="45"/>
  <c r="V58" i="45"/>
  <c r="U58" i="45"/>
  <c r="T58" i="45"/>
  <c r="S58" i="45"/>
  <c r="R58" i="45"/>
  <c r="Q58" i="45"/>
  <c r="P58" i="45"/>
  <c r="O58" i="45"/>
  <c r="Y57" i="45"/>
  <c r="X57" i="45"/>
  <c r="W57" i="45"/>
  <c r="V57" i="45"/>
  <c r="U57" i="45"/>
  <c r="T57" i="45"/>
  <c r="S57" i="45"/>
  <c r="R57" i="45"/>
  <c r="Q57" i="45"/>
  <c r="P57" i="45"/>
  <c r="O57" i="45"/>
  <c r="Y56" i="45"/>
  <c r="X56" i="45"/>
  <c r="W56" i="45"/>
  <c r="V56" i="45"/>
  <c r="U56" i="45"/>
  <c r="T56" i="45"/>
  <c r="S56" i="45"/>
  <c r="R56" i="45"/>
  <c r="Q56" i="45"/>
  <c r="P56" i="45"/>
  <c r="O56" i="45"/>
  <c r="Y51" i="45"/>
  <c r="X51" i="45"/>
  <c r="W51" i="45"/>
  <c r="V51" i="45"/>
  <c r="U51" i="45"/>
  <c r="T51" i="45"/>
  <c r="S51" i="45"/>
  <c r="R51" i="45"/>
  <c r="Q51" i="45"/>
  <c r="P51" i="45"/>
  <c r="O51" i="45"/>
  <c r="Y50" i="45"/>
  <c r="X50" i="45"/>
  <c r="W50" i="45"/>
  <c r="V50" i="45"/>
  <c r="U50" i="45"/>
  <c r="T50" i="45"/>
  <c r="S50" i="45"/>
  <c r="R50" i="45"/>
  <c r="Q50" i="45"/>
  <c r="P50" i="45"/>
  <c r="O50" i="45"/>
  <c r="Y49" i="45"/>
  <c r="X49" i="45"/>
  <c r="W49" i="45"/>
  <c r="V49" i="45"/>
  <c r="U49" i="45"/>
  <c r="T49" i="45"/>
  <c r="S49" i="45"/>
  <c r="R49" i="45"/>
  <c r="Q49" i="45"/>
  <c r="P49" i="45"/>
  <c r="O49" i="45"/>
  <c r="Y48" i="45"/>
  <c r="X48" i="45"/>
  <c r="W48" i="45"/>
  <c r="V48" i="45"/>
  <c r="U48" i="45"/>
  <c r="T48" i="45"/>
  <c r="S48" i="45"/>
  <c r="R48" i="45"/>
  <c r="Q48" i="45"/>
  <c r="P48" i="45"/>
  <c r="O48" i="45"/>
  <c r="Y31" i="45"/>
  <c r="X31" i="45"/>
  <c r="W31" i="45"/>
  <c r="V31" i="45"/>
  <c r="U31" i="45"/>
  <c r="T31" i="45"/>
  <c r="S31" i="45"/>
  <c r="R31" i="45"/>
  <c r="Q31" i="45"/>
  <c r="P31" i="45"/>
  <c r="O31" i="45"/>
  <c r="Y30" i="45"/>
  <c r="X30" i="45"/>
  <c r="W30" i="45"/>
  <c r="V30" i="45"/>
  <c r="U30" i="45"/>
  <c r="T30" i="45"/>
  <c r="S30" i="45"/>
  <c r="R30" i="45"/>
  <c r="Q30" i="45"/>
  <c r="P30" i="45"/>
  <c r="O30" i="45"/>
  <c r="Y29" i="45"/>
  <c r="X29" i="45"/>
  <c r="W29" i="45"/>
  <c r="V29" i="45"/>
  <c r="U29" i="45"/>
  <c r="T29" i="45"/>
  <c r="S29" i="45"/>
  <c r="R29" i="45"/>
  <c r="Q29" i="45"/>
  <c r="P29" i="45"/>
  <c r="O29" i="45"/>
  <c r="Y28" i="45"/>
  <c r="X28" i="45"/>
  <c r="W28" i="45"/>
  <c r="V28" i="45"/>
  <c r="U28" i="45"/>
  <c r="T28" i="45"/>
  <c r="S28" i="45"/>
  <c r="R28" i="45"/>
  <c r="Q28" i="45"/>
  <c r="P28" i="45"/>
  <c r="O28" i="45"/>
  <c r="Y27" i="45"/>
  <c r="X27" i="45"/>
  <c r="W27" i="45"/>
  <c r="V27" i="45"/>
  <c r="U27" i="45"/>
  <c r="T27" i="45"/>
  <c r="S27" i="45"/>
  <c r="R27" i="45"/>
  <c r="Q27" i="45"/>
  <c r="P27" i="45"/>
  <c r="O27" i="45"/>
  <c r="Y26" i="45"/>
  <c r="X26" i="45"/>
  <c r="W26" i="45"/>
  <c r="V26" i="45"/>
  <c r="U26" i="45"/>
  <c r="T26" i="45"/>
  <c r="S26" i="45"/>
  <c r="R26" i="45"/>
  <c r="Q26" i="45"/>
  <c r="P26" i="45"/>
  <c r="O26" i="45"/>
  <c r="Y25" i="45"/>
  <c r="X25" i="45"/>
  <c r="W25" i="45"/>
  <c r="V25" i="45"/>
  <c r="U25" i="45"/>
  <c r="T25" i="45"/>
  <c r="S25" i="45"/>
  <c r="R25" i="45"/>
  <c r="Q25" i="45"/>
  <c r="P25" i="45"/>
  <c r="O25" i="45"/>
  <c r="Y24" i="45"/>
  <c r="X24" i="45"/>
  <c r="W24" i="45"/>
  <c r="V24" i="45"/>
  <c r="U24" i="45"/>
  <c r="T24" i="45"/>
  <c r="S24" i="45"/>
  <c r="R24" i="45"/>
  <c r="Q24" i="45"/>
  <c r="P24" i="45"/>
  <c r="O24" i="45"/>
  <c r="Y15" i="45"/>
  <c r="X15" i="45"/>
  <c r="W15" i="45"/>
  <c r="V15" i="45"/>
  <c r="U15" i="45"/>
  <c r="T15" i="45"/>
  <c r="S15" i="45"/>
  <c r="R15" i="45"/>
  <c r="Q15" i="45"/>
  <c r="P15" i="45"/>
  <c r="B15" i="45"/>
  <c r="O15" i="45" s="1"/>
  <c r="Y14" i="45"/>
  <c r="X14" i="45"/>
  <c r="W14" i="45"/>
  <c r="V14" i="45"/>
  <c r="U14" i="45"/>
  <c r="T14" i="45"/>
  <c r="S14" i="45"/>
  <c r="R14" i="45"/>
  <c r="Q14" i="45"/>
  <c r="P14" i="45"/>
  <c r="B14" i="45"/>
  <c r="O14" i="45" s="1"/>
  <c r="Y3" i="45"/>
  <c r="X3" i="45"/>
  <c r="W3" i="45"/>
  <c r="V3" i="45"/>
  <c r="U3" i="45"/>
  <c r="T3" i="45"/>
  <c r="S3" i="45"/>
  <c r="R3" i="45"/>
  <c r="Q3" i="45"/>
  <c r="P3" i="45"/>
  <c r="O3" i="45"/>
  <c r="B84" i="39"/>
  <c r="B82" i="39"/>
  <c r="B83" i="39"/>
  <c r="B14" i="39"/>
  <c r="O14" i="39" s="1"/>
  <c r="B15" i="39"/>
  <c r="O15" i="39" s="1"/>
  <c r="O50" i="39"/>
  <c r="P50" i="39"/>
  <c r="Q50" i="39"/>
  <c r="R50" i="39"/>
  <c r="S50" i="39"/>
  <c r="T50" i="39"/>
  <c r="U50" i="39"/>
  <c r="V50" i="39"/>
  <c r="W50" i="39"/>
  <c r="X50" i="39"/>
  <c r="Y50" i="39"/>
  <c r="O51" i="39"/>
  <c r="P51" i="39"/>
  <c r="Q51" i="39"/>
  <c r="R51" i="39"/>
  <c r="S51" i="39"/>
  <c r="T51" i="39"/>
  <c r="U51" i="39"/>
  <c r="V51" i="39"/>
  <c r="W51" i="39"/>
  <c r="X51" i="39"/>
  <c r="Y51" i="39"/>
  <c r="J84" i="10"/>
  <c r="K84" i="10"/>
  <c r="L84" i="10"/>
  <c r="M84" i="10"/>
  <c r="J110" i="9"/>
  <c r="I110" i="9"/>
  <c r="H110" i="9"/>
  <c r="J109" i="9"/>
  <c r="I109" i="9"/>
  <c r="H109" i="9"/>
  <c r="J108" i="9"/>
  <c r="I108" i="9"/>
  <c r="H108" i="9"/>
  <c r="J107" i="9"/>
  <c r="I107" i="9"/>
  <c r="H107" i="9"/>
  <c r="J129" i="10"/>
  <c r="K129" i="10"/>
  <c r="L129" i="10"/>
  <c r="M129" i="10"/>
  <c r="J128" i="10"/>
  <c r="K128" i="10"/>
  <c r="L128" i="10"/>
  <c r="M128" i="10"/>
  <c r="J127" i="10"/>
  <c r="K127" i="10"/>
  <c r="L127" i="10"/>
  <c r="M127" i="10"/>
  <c r="J126" i="10"/>
  <c r="K126" i="10"/>
  <c r="L126" i="10"/>
  <c r="M126" i="10"/>
  <c r="J125" i="10"/>
  <c r="K125" i="10"/>
  <c r="L125" i="10"/>
  <c r="M125" i="10"/>
  <c r="J124" i="10"/>
  <c r="K124" i="10"/>
  <c r="L124" i="10"/>
  <c r="M124" i="10"/>
  <c r="J64" i="10"/>
  <c r="K64" i="10"/>
  <c r="L64" i="10"/>
  <c r="M64" i="10"/>
  <c r="J63" i="10"/>
  <c r="K63" i="10"/>
  <c r="L63" i="10"/>
  <c r="M63" i="10"/>
  <c r="J62" i="10"/>
  <c r="K62" i="10"/>
  <c r="L62" i="10"/>
  <c r="M62" i="10"/>
  <c r="J61" i="10"/>
  <c r="K61" i="10"/>
  <c r="L61" i="10"/>
  <c r="M61" i="10"/>
  <c r="M123" i="10"/>
  <c r="L123" i="10"/>
  <c r="K123" i="10"/>
  <c r="J123" i="10"/>
  <c r="M122" i="10"/>
  <c r="L122" i="10"/>
  <c r="K122" i="10"/>
  <c r="J122" i="10"/>
  <c r="M121" i="10"/>
  <c r="L121" i="10"/>
  <c r="K121" i="10"/>
  <c r="J121" i="10"/>
  <c r="M120" i="10"/>
  <c r="L120" i="10"/>
  <c r="K120" i="10"/>
  <c r="J120" i="10"/>
  <c r="M104" i="10"/>
  <c r="L104" i="10"/>
  <c r="K104" i="10"/>
  <c r="J104" i="10"/>
  <c r="M103" i="10"/>
  <c r="L103" i="10"/>
  <c r="K103" i="10"/>
  <c r="J103" i="10"/>
  <c r="M102" i="10"/>
  <c r="L102" i="10"/>
  <c r="K102" i="10"/>
  <c r="J102" i="10"/>
  <c r="M101" i="10"/>
  <c r="L101" i="10"/>
  <c r="K101" i="10"/>
  <c r="J101" i="10"/>
  <c r="M83" i="10"/>
  <c r="L83" i="10"/>
  <c r="K83" i="10"/>
  <c r="J83" i="10"/>
  <c r="M82" i="10"/>
  <c r="L82" i="10"/>
  <c r="K82" i="10"/>
  <c r="J82" i="10"/>
  <c r="M81" i="10"/>
  <c r="L81" i="10"/>
  <c r="K81" i="10"/>
  <c r="J81" i="10"/>
  <c r="M80" i="10"/>
  <c r="L80" i="10"/>
  <c r="K80" i="10"/>
  <c r="J80" i="10"/>
  <c r="M60" i="10"/>
  <c r="L60" i="10"/>
  <c r="K60" i="10"/>
  <c r="J60" i="10"/>
  <c r="M59" i="10"/>
  <c r="L59" i="10"/>
  <c r="K59" i="10"/>
  <c r="J59" i="10"/>
  <c r="M58" i="10"/>
  <c r="L58" i="10"/>
  <c r="K58" i="10"/>
  <c r="J58" i="10"/>
  <c r="M57" i="10"/>
  <c r="L57" i="10"/>
  <c r="K57" i="10"/>
  <c r="J57" i="10"/>
  <c r="J40" i="10"/>
  <c r="K40" i="10"/>
  <c r="L40" i="10"/>
  <c r="M40" i="10"/>
  <c r="J41" i="10"/>
  <c r="K41" i="10"/>
  <c r="L41" i="10"/>
  <c r="M41" i="10"/>
  <c r="J42" i="10"/>
  <c r="K42" i="10"/>
  <c r="L42" i="10"/>
  <c r="M42" i="10"/>
  <c r="K39" i="10"/>
  <c r="L39" i="10"/>
  <c r="M39" i="10"/>
  <c r="J39" i="10"/>
  <c r="H91" i="9"/>
  <c r="I91" i="9"/>
  <c r="J91" i="9"/>
  <c r="H92" i="9"/>
  <c r="I92" i="9"/>
  <c r="J92" i="9"/>
  <c r="H93" i="9"/>
  <c r="I93" i="9"/>
  <c r="J93" i="9"/>
  <c r="H94" i="9"/>
  <c r="I94" i="9"/>
  <c r="J94" i="9"/>
  <c r="J90" i="9"/>
  <c r="I90" i="9"/>
  <c r="H90" i="9"/>
  <c r="J89" i="9"/>
  <c r="I89" i="9"/>
  <c r="H89" i="9"/>
  <c r="J88" i="9"/>
  <c r="I88" i="9"/>
  <c r="H88" i="9"/>
  <c r="J87" i="9"/>
  <c r="I87" i="9"/>
  <c r="H87" i="9"/>
  <c r="J86" i="9"/>
  <c r="I86" i="9"/>
  <c r="H86" i="9"/>
  <c r="H73" i="9"/>
  <c r="I73" i="9"/>
  <c r="J73" i="9"/>
  <c r="H74" i="9"/>
  <c r="I74" i="9"/>
  <c r="J74" i="9"/>
  <c r="M48" i="43"/>
  <c r="M49" i="43"/>
  <c r="M50" i="43"/>
  <c r="N50" i="43"/>
  <c r="O50" i="43"/>
  <c r="P50" i="43"/>
  <c r="Q50" i="43"/>
  <c r="R50" i="43"/>
  <c r="S50" i="43"/>
  <c r="T50" i="43"/>
  <c r="M51" i="43"/>
  <c r="N51" i="43"/>
  <c r="O51" i="43"/>
  <c r="P51" i="43"/>
  <c r="Q51" i="43"/>
  <c r="R51" i="43"/>
  <c r="S51" i="43"/>
  <c r="T51" i="43"/>
  <c r="M52" i="43"/>
  <c r="N52" i="43"/>
  <c r="O52" i="43"/>
  <c r="P52" i="43"/>
  <c r="Q52" i="43"/>
  <c r="R52" i="43"/>
  <c r="S52" i="43"/>
  <c r="T52" i="43"/>
  <c r="M5" i="44"/>
  <c r="L5" i="44"/>
  <c r="K5" i="44"/>
  <c r="J5" i="44"/>
  <c r="L21" i="42"/>
  <c r="L22" i="42"/>
  <c r="L37" i="42"/>
  <c r="L38" i="42"/>
  <c r="L39" i="42"/>
  <c r="L40" i="42"/>
  <c r="L41" i="42"/>
  <c r="L42" i="42"/>
  <c r="L43" i="42"/>
  <c r="L44" i="42"/>
  <c r="L45" i="42"/>
  <c r="L62" i="42"/>
  <c r="L63" i="42"/>
  <c r="L64" i="42"/>
  <c r="L65" i="42"/>
  <c r="L80" i="42"/>
  <c r="L81" i="42"/>
  <c r="L82" i="42"/>
  <c r="L83" i="42"/>
  <c r="L84" i="42"/>
  <c r="L85" i="42"/>
  <c r="L86" i="42"/>
  <c r="L87" i="42"/>
  <c r="L88" i="42"/>
  <c r="L89" i="42"/>
  <c r="L103" i="42"/>
  <c r="L104" i="42"/>
  <c r="L105" i="42"/>
  <c r="L106" i="42"/>
  <c r="L107" i="42"/>
  <c r="L119" i="42"/>
  <c r="L120" i="42"/>
  <c r="L121" i="42"/>
  <c r="L122" i="42"/>
  <c r="K122" i="42"/>
  <c r="J122" i="42"/>
  <c r="I122" i="42"/>
  <c r="K121" i="42"/>
  <c r="J121" i="42"/>
  <c r="I121" i="42"/>
  <c r="K120" i="42"/>
  <c r="J120" i="42"/>
  <c r="I120" i="42"/>
  <c r="K119" i="42"/>
  <c r="J119" i="42"/>
  <c r="I119" i="42"/>
  <c r="M107" i="42"/>
  <c r="K107" i="42"/>
  <c r="J107" i="42"/>
  <c r="I107" i="42"/>
  <c r="M106" i="42"/>
  <c r="K106" i="42"/>
  <c r="J106" i="42"/>
  <c r="I106" i="42"/>
  <c r="M105" i="42"/>
  <c r="K105" i="42"/>
  <c r="J105" i="42"/>
  <c r="I105" i="42"/>
  <c r="M104" i="42"/>
  <c r="K104" i="42"/>
  <c r="J104" i="42"/>
  <c r="I104" i="42"/>
  <c r="M103" i="42"/>
  <c r="K103" i="42"/>
  <c r="J103" i="42"/>
  <c r="I103" i="42"/>
  <c r="K89" i="42"/>
  <c r="J89" i="42"/>
  <c r="I89" i="42"/>
  <c r="K88" i="42"/>
  <c r="J88" i="42"/>
  <c r="I88" i="42"/>
  <c r="K87" i="42"/>
  <c r="J87" i="42"/>
  <c r="I87" i="42"/>
  <c r="K86" i="42"/>
  <c r="J86" i="42"/>
  <c r="I86" i="42"/>
  <c r="K85" i="42"/>
  <c r="J85" i="42"/>
  <c r="I85" i="42"/>
  <c r="K84" i="42"/>
  <c r="J84" i="42"/>
  <c r="I84" i="42"/>
  <c r="K83" i="42"/>
  <c r="J83" i="42"/>
  <c r="I83" i="42"/>
  <c r="K82" i="42"/>
  <c r="J82" i="42"/>
  <c r="I82" i="42"/>
  <c r="K81" i="42"/>
  <c r="J81" i="42"/>
  <c r="I81" i="42"/>
  <c r="K80" i="42"/>
  <c r="J80" i="42"/>
  <c r="I80" i="42"/>
  <c r="K65" i="42"/>
  <c r="J65" i="42"/>
  <c r="I65" i="42"/>
  <c r="K64" i="42"/>
  <c r="J64" i="42"/>
  <c r="I64" i="42"/>
  <c r="K63" i="42"/>
  <c r="J63" i="42"/>
  <c r="I63" i="42"/>
  <c r="K62" i="42"/>
  <c r="J62" i="42"/>
  <c r="I62" i="42"/>
  <c r="K45" i="42"/>
  <c r="J45" i="42"/>
  <c r="I45" i="42"/>
  <c r="K44" i="42"/>
  <c r="J44" i="42"/>
  <c r="I44" i="42"/>
  <c r="K43" i="42"/>
  <c r="J43" i="42"/>
  <c r="I43" i="42"/>
  <c r="K42" i="42"/>
  <c r="J42" i="42"/>
  <c r="I42" i="42"/>
  <c r="K41" i="42"/>
  <c r="J41" i="42"/>
  <c r="I41" i="42"/>
  <c r="K40" i="42"/>
  <c r="J40" i="42"/>
  <c r="I40" i="42"/>
  <c r="K39" i="42"/>
  <c r="J39" i="42"/>
  <c r="I39" i="42"/>
  <c r="K38" i="42"/>
  <c r="J38" i="42"/>
  <c r="I38" i="42"/>
  <c r="K37" i="42"/>
  <c r="J37" i="42"/>
  <c r="I37" i="42"/>
  <c r="K22" i="42"/>
  <c r="J22" i="42"/>
  <c r="I22" i="42"/>
  <c r="K21" i="42"/>
  <c r="J21" i="42"/>
  <c r="I21" i="42"/>
  <c r="K3" i="42"/>
  <c r="J3" i="42"/>
  <c r="I3" i="42"/>
  <c r="H3" i="42"/>
  <c r="T84" i="43"/>
  <c r="S84" i="43"/>
  <c r="R84" i="43"/>
  <c r="Q84" i="43"/>
  <c r="P84" i="43"/>
  <c r="O84" i="43"/>
  <c r="N84" i="43"/>
  <c r="M84" i="43"/>
  <c r="T83" i="43"/>
  <c r="S83" i="43"/>
  <c r="R83" i="43"/>
  <c r="Q83" i="43"/>
  <c r="P83" i="43"/>
  <c r="O83" i="43"/>
  <c r="N83" i="43"/>
  <c r="M83" i="43"/>
  <c r="T82" i="43"/>
  <c r="S82" i="43"/>
  <c r="R82" i="43"/>
  <c r="Q82" i="43"/>
  <c r="P82" i="43"/>
  <c r="O82" i="43"/>
  <c r="N82" i="43"/>
  <c r="M82" i="43"/>
  <c r="T81" i="43"/>
  <c r="S81" i="43"/>
  <c r="R81" i="43"/>
  <c r="Q81" i="43"/>
  <c r="P81" i="43"/>
  <c r="O81" i="43"/>
  <c r="N81" i="43"/>
  <c r="M81" i="43"/>
  <c r="T74" i="43"/>
  <c r="S74" i="43"/>
  <c r="R74" i="43"/>
  <c r="Q74" i="43"/>
  <c r="P74" i="43"/>
  <c r="O74" i="43"/>
  <c r="N74" i="43"/>
  <c r="M74" i="43"/>
  <c r="T73" i="43"/>
  <c r="S73" i="43"/>
  <c r="R73" i="43"/>
  <c r="Q73" i="43"/>
  <c r="P73" i="43"/>
  <c r="O73" i="43"/>
  <c r="N73" i="43"/>
  <c r="M73" i="43"/>
  <c r="T72" i="43"/>
  <c r="S72" i="43"/>
  <c r="R72" i="43"/>
  <c r="Q72" i="43"/>
  <c r="P72" i="43"/>
  <c r="O72" i="43"/>
  <c r="N72" i="43"/>
  <c r="M72" i="43"/>
  <c r="T71" i="43"/>
  <c r="S71" i="43"/>
  <c r="R71" i="43"/>
  <c r="Q71" i="43"/>
  <c r="P71" i="43"/>
  <c r="O71" i="43"/>
  <c r="N71" i="43"/>
  <c r="M71" i="43"/>
  <c r="T65" i="43"/>
  <c r="S65" i="43"/>
  <c r="R65" i="43"/>
  <c r="Q65" i="43"/>
  <c r="P65" i="43"/>
  <c r="O65" i="43"/>
  <c r="N65" i="43"/>
  <c r="M65" i="43"/>
  <c r="T64" i="43"/>
  <c r="S64" i="43"/>
  <c r="R64" i="43"/>
  <c r="Q64" i="43"/>
  <c r="P64" i="43"/>
  <c r="O64" i="43"/>
  <c r="N64" i="43"/>
  <c r="M64" i="43"/>
  <c r="T63" i="43"/>
  <c r="S63" i="43"/>
  <c r="R63" i="43"/>
  <c r="Q63" i="43"/>
  <c r="P63" i="43"/>
  <c r="O63" i="43"/>
  <c r="N63" i="43"/>
  <c r="M63" i="43"/>
  <c r="T62" i="43"/>
  <c r="S62" i="43"/>
  <c r="R62" i="43"/>
  <c r="Q62" i="43"/>
  <c r="P62" i="43"/>
  <c r="O62" i="43"/>
  <c r="N62" i="43"/>
  <c r="M62" i="43"/>
  <c r="T61" i="43"/>
  <c r="S61" i="43"/>
  <c r="R61" i="43"/>
  <c r="Q61" i="43"/>
  <c r="P61" i="43"/>
  <c r="O61" i="43"/>
  <c r="N61" i="43"/>
  <c r="M61" i="43"/>
  <c r="T60" i="43"/>
  <c r="S60" i="43"/>
  <c r="R60" i="43"/>
  <c r="Q60" i="43"/>
  <c r="P60" i="43"/>
  <c r="O60" i="43"/>
  <c r="N60" i="43"/>
  <c r="M60" i="43"/>
  <c r="T59" i="43"/>
  <c r="S59" i="43"/>
  <c r="R59" i="43"/>
  <c r="Q59" i="43"/>
  <c r="P59" i="43"/>
  <c r="O59" i="43"/>
  <c r="N59" i="43"/>
  <c r="M59" i="43"/>
  <c r="T58" i="43"/>
  <c r="S58" i="43"/>
  <c r="R58" i="43"/>
  <c r="Q58" i="43"/>
  <c r="P58" i="43"/>
  <c r="O58" i="43"/>
  <c r="N58" i="43"/>
  <c r="M58" i="43"/>
  <c r="T57" i="43"/>
  <c r="S57" i="43"/>
  <c r="R57" i="43"/>
  <c r="Q57" i="43"/>
  <c r="P57" i="43"/>
  <c r="O57" i="43"/>
  <c r="N57" i="43"/>
  <c r="M57" i="43"/>
  <c r="T56" i="43"/>
  <c r="S56" i="43"/>
  <c r="R56" i="43"/>
  <c r="Q56" i="43"/>
  <c r="P56" i="43"/>
  <c r="O56" i="43"/>
  <c r="N56" i="43"/>
  <c r="M56" i="43"/>
  <c r="T49" i="43"/>
  <c r="S49" i="43"/>
  <c r="R49" i="43"/>
  <c r="Q49" i="43"/>
  <c r="P49" i="43"/>
  <c r="O49" i="43"/>
  <c r="N49" i="43"/>
  <c r="T48" i="43"/>
  <c r="S48" i="43"/>
  <c r="R48" i="43"/>
  <c r="Q48" i="43"/>
  <c r="P48" i="43"/>
  <c r="O48" i="43"/>
  <c r="N48" i="43"/>
  <c r="T31" i="43"/>
  <c r="S31" i="43"/>
  <c r="R31" i="43"/>
  <c r="Q31" i="43"/>
  <c r="P31" i="43"/>
  <c r="O31" i="43"/>
  <c r="N31" i="43"/>
  <c r="M31" i="43"/>
  <c r="T30" i="43"/>
  <c r="S30" i="43"/>
  <c r="R30" i="43"/>
  <c r="Q30" i="43"/>
  <c r="P30" i="43"/>
  <c r="O30" i="43"/>
  <c r="N30" i="43"/>
  <c r="M30" i="43"/>
  <c r="T29" i="43"/>
  <c r="S29" i="43"/>
  <c r="R29" i="43"/>
  <c r="Q29" i="43"/>
  <c r="P29" i="43"/>
  <c r="O29" i="43"/>
  <c r="N29" i="43"/>
  <c r="M29" i="43"/>
  <c r="T28" i="43"/>
  <c r="S28" i="43"/>
  <c r="R28" i="43"/>
  <c r="Q28" i="43"/>
  <c r="P28" i="43"/>
  <c r="O28" i="43"/>
  <c r="N28" i="43"/>
  <c r="M28" i="43"/>
  <c r="T27" i="43"/>
  <c r="S27" i="43"/>
  <c r="R27" i="43"/>
  <c r="Q27" i="43"/>
  <c r="P27" i="43"/>
  <c r="O27" i="43"/>
  <c r="N27" i="43"/>
  <c r="M27" i="43"/>
  <c r="T26" i="43"/>
  <c r="S26" i="43"/>
  <c r="R26" i="43"/>
  <c r="Q26" i="43"/>
  <c r="P26" i="43"/>
  <c r="O26" i="43"/>
  <c r="N26" i="43"/>
  <c r="M26" i="43"/>
  <c r="T25" i="43"/>
  <c r="S25" i="43"/>
  <c r="R25" i="43"/>
  <c r="Q25" i="43"/>
  <c r="P25" i="43"/>
  <c r="O25" i="43"/>
  <c r="N25" i="43"/>
  <c r="M25" i="43"/>
  <c r="T24" i="43"/>
  <c r="S24" i="43"/>
  <c r="R24" i="43"/>
  <c r="Q24" i="43"/>
  <c r="P24" i="43"/>
  <c r="O24" i="43"/>
  <c r="N24" i="43"/>
  <c r="M24" i="43"/>
  <c r="T15" i="43"/>
  <c r="S15" i="43"/>
  <c r="R15" i="43"/>
  <c r="Q15" i="43"/>
  <c r="P15" i="43"/>
  <c r="O15" i="43"/>
  <c r="N15" i="43"/>
  <c r="M15" i="43"/>
  <c r="T14" i="43"/>
  <c r="S14" i="43"/>
  <c r="R14" i="43"/>
  <c r="Q14" i="43"/>
  <c r="P14" i="43"/>
  <c r="O14" i="43"/>
  <c r="N14" i="43"/>
  <c r="M14" i="43"/>
  <c r="T3" i="43"/>
  <c r="S3" i="43"/>
  <c r="R3" i="43"/>
  <c r="Q3" i="43"/>
  <c r="P3" i="43"/>
  <c r="O3" i="43"/>
  <c r="N3" i="43"/>
  <c r="M3" i="43"/>
  <c r="E3" i="41"/>
  <c r="E3" i="24"/>
  <c r="I3" i="24" s="1"/>
  <c r="J122" i="41"/>
  <c r="I122" i="41"/>
  <c r="H122" i="41"/>
  <c r="J121" i="41"/>
  <c r="I121" i="41"/>
  <c r="H121" i="41"/>
  <c r="J120" i="41"/>
  <c r="I120" i="41"/>
  <c r="H120" i="41"/>
  <c r="J119" i="41"/>
  <c r="I119" i="41"/>
  <c r="H119" i="41"/>
  <c r="J107" i="41"/>
  <c r="I107" i="41"/>
  <c r="H107" i="41"/>
  <c r="J106" i="41"/>
  <c r="I106" i="41"/>
  <c r="H106" i="41"/>
  <c r="J105" i="41"/>
  <c r="I105" i="41"/>
  <c r="H105" i="41"/>
  <c r="J104" i="41"/>
  <c r="I104" i="41"/>
  <c r="H104" i="41"/>
  <c r="J103" i="41"/>
  <c r="I103" i="41"/>
  <c r="H103" i="41"/>
  <c r="J89" i="41"/>
  <c r="J88" i="41"/>
  <c r="I88" i="41"/>
  <c r="H88" i="41"/>
  <c r="J87" i="41"/>
  <c r="I87" i="41"/>
  <c r="H87" i="41"/>
  <c r="J86" i="41"/>
  <c r="I86" i="41"/>
  <c r="H86" i="41"/>
  <c r="J85" i="41"/>
  <c r="I85" i="41"/>
  <c r="H85" i="41"/>
  <c r="J84" i="41"/>
  <c r="I84" i="41"/>
  <c r="H84" i="41"/>
  <c r="J83" i="41"/>
  <c r="I83" i="41"/>
  <c r="H83" i="41"/>
  <c r="J82" i="41"/>
  <c r="I82" i="41"/>
  <c r="H82" i="41"/>
  <c r="J81" i="41"/>
  <c r="I81" i="41"/>
  <c r="H81" i="41"/>
  <c r="J80" i="41"/>
  <c r="I80" i="41"/>
  <c r="H80" i="41"/>
  <c r="J65" i="41"/>
  <c r="I65" i="41"/>
  <c r="H65" i="41"/>
  <c r="J64" i="41"/>
  <c r="I64" i="41"/>
  <c r="H64" i="41"/>
  <c r="J63" i="41"/>
  <c r="I63" i="41"/>
  <c r="H63" i="41"/>
  <c r="J62" i="41"/>
  <c r="I62" i="41"/>
  <c r="H62" i="41"/>
  <c r="J45" i="41"/>
  <c r="I45" i="41"/>
  <c r="H45" i="41"/>
  <c r="J44" i="41"/>
  <c r="I44" i="41"/>
  <c r="H44" i="41"/>
  <c r="J43" i="41"/>
  <c r="I43" i="41"/>
  <c r="H43" i="41"/>
  <c r="J42" i="41"/>
  <c r="I42" i="41"/>
  <c r="H42" i="41"/>
  <c r="J41" i="41"/>
  <c r="I41" i="41"/>
  <c r="H41" i="41"/>
  <c r="J40" i="41"/>
  <c r="I40" i="41"/>
  <c r="H40" i="41"/>
  <c r="J39" i="41"/>
  <c r="I39" i="41"/>
  <c r="H39" i="41"/>
  <c r="J38" i="41"/>
  <c r="I38" i="41"/>
  <c r="H38" i="41"/>
  <c r="J37" i="41"/>
  <c r="I37" i="41"/>
  <c r="H37" i="41"/>
  <c r="J22" i="41"/>
  <c r="I22" i="41"/>
  <c r="H22" i="41"/>
  <c r="J21" i="41"/>
  <c r="I21" i="41"/>
  <c r="H21" i="41"/>
  <c r="O48" i="40"/>
  <c r="P48" i="40"/>
  <c r="Q48" i="40"/>
  <c r="R48" i="40"/>
  <c r="S48" i="40"/>
  <c r="T48" i="40"/>
  <c r="U48" i="40"/>
  <c r="V48" i="40"/>
  <c r="W48" i="40"/>
  <c r="O49" i="40"/>
  <c r="P49" i="40"/>
  <c r="Q49" i="40"/>
  <c r="R49" i="40"/>
  <c r="S49" i="40"/>
  <c r="T49" i="40"/>
  <c r="U49" i="40"/>
  <c r="V49" i="40"/>
  <c r="W49" i="40"/>
  <c r="O50" i="40"/>
  <c r="P50" i="40"/>
  <c r="Q50" i="40"/>
  <c r="R50" i="40"/>
  <c r="S50" i="40"/>
  <c r="T50" i="40"/>
  <c r="U50" i="40"/>
  <c r="V50" i="40"/>
  <c r="W50" i="40"/>
  <c r="O51" i="40"/>
  <c r="P51" i="40"/>
  <c r="Q51" i="40"/>
  <c r="R51" i="40"/>
  <c r="S51" i="40"/>
  <c r="T51" i="40"/>
  <c r="U51" i="40"/>
  <c r="V51" i="40"/>
  <c r="W51" i="40"/>
  <c r="N49" i="40"/>
  <c r="N50" i="40"/>
  <c r="N51" i="40"/>
  <c r="P32" i="40"/>
  <c r="Q32" i="40"/>
  <c r="R32" i="40"/>
  <c r="S32" i="40"/>
  <c r="T32" i="40"/>
  <c r="U32" i="40"/>
  <c r="V32" i="40"/>
  <c r="W32" i="40"/>
  <c r="O32" i="40"/>
  <c r="N32" i="40"/>
  <c r="Y84" i="39"/>
  <c r="X84" i="39"/>
  <c r="W84" i="39"/>
  <c r="V84" i="39"/>
  <c r="U84" i="39"/>
  <c r="T84" i="39"/>
  <c r="S84" i="39"/>
  <c r="R84" i="39"/>
  <c r="Q84" i="39"/>
  <c r="P84" i="39"/>
  <c r="O84" i="39"/>
  <c r="Y83" i="39"/>
  <c r="X83" i="39"/>
  <c r="W83" i="39"/>
  <c r="V83" i="39"/>
  <c r="U83" i="39"/>
  <c r="T83" i="39"/>
  <c r="S83" i="39"/>
  <c r="R83" i="39"/>
  <c r="Q83" i="39"/>
  <c r="P83" i="39"/>
  <c r="O83" i="39"/>
  <c r="Y82" i="39"/>
  <c r="X82" i="39"/>
  <c r="W82" i="39"/>
  <c r="V82" i="39"/>
  <c r="U82" i="39"/>
  <c r="T82" i="39"/>
  <c r="S82" i="39"/>
  <c r="R82" i="39"/>
  <c r="Q82" i="39"/>
  <c r="P82" i="39"/>
  <c r="O82" i="39"/>
  <c r="Y81" i="39"/>
  <c r="X81" i="39"/>
  <c r="W81" i="39"/>
  <c r="V81" i="39"/>
  <c r="U81" i="39"/>
  <c r="T81" i="39"/>
  <c r="S81" i="39"/>
  <c r="R81" i="39"/>
  <c r="Q81" i="39"/>
  <c r="P81" i="39"/>
  <c r="O81" i="39"/>
  <c r="Y74" i="39"/>
  <c r="X74" i="39"/>
  <c r="W74" i="39"/>
  <c r="V74" i="39"/>
  <c r="U74" i="39"/>
  <c r="T74" i="39"/>
  <c r="S74" i="39"/>
  <c r="R74" i="39"/>
  <c r="Q74" i="39"/>
  <c r="P74" i="39"/>
  <c r="O74" i="39"/>
  <c r="Y73" i="39"/>
  <c r="X73" i="39"/>
  <c r="W73" i="39"/>
  <c r="V73" i="39"/>
  <c r="U73" i="39"/>
  <c r="T73" i="39"/>
  <c r="S73" i="39"/>
  <c r="R73" i="39"/>
  <c r="Q73" i="39"/>
  <c r="P73" i="39"/>
  <c r="O73" i="39"/>
  <c r="Y72" i="39"/>
  <c r="X72" i="39"/>
  <c r="W72" i="39"/>
  <c r="V72" i="39"/>
  <c r="U72" i="39"/>
  <c r="T72" i="39"/>
  <c r="S72" i="39"/>
  <c r="R72" i="39"/>
  <c r="Q72" i="39"/>
  <c r="P72" i="39"/>
  <c r="O72" i="39"/>
  <c r="Y71" i="39"/>
  <c r="X71" i="39"/>
  <c r="W71" i="39"/>
  <c r="V71" i="39"/>
  <c r="U71" i="39"/>
  <c r="T71" i="39"/>
  <c r="S71" i="39"/>
  <c r="R71" i="39"/>
  <c r="Q71" i="39"/>
  <c r="P71" i="39"/>
  <c r="O71" i="39"/>
  <c r="Y65" i="39"/>
  <c r="X65" i="39"/>
  <c r="W65" i="39"/>
  <c r="V65" i="39"/>
  <c r="U65" i="39"/>
  <c r="T65" i="39"/>
  <c r="S65" i="39"/>
  <c r="R65" i="39"/>
  <c r="Q65" i="39"/>
  <c r="P65" i="39"/>
  <c r="O65" i="39"/>
  <c r="Y64" i="39"/>
  <c r="X64" i="39"/>
  <c r="W64" i="39"/>
  <c r="V64" i="39"/>
  <c r="U64" i="39"/>
  <c r="T64" i="39"/>
  <c r="S64" i="39"/>
  <c r="R64" i="39"/>
  <c r="Q64" i="39"/>
  <c r="P64" i="39"/>
  <c r="O64" i="39"/>
  <c r="Y63" i="39"/>
  <c r="X63" i="39"/>
  <c r="W63" i="39"/>
  <c r="V63" i="39"/>
  <c r="U63" i="39"/>
  <c r="T63" i="39"/>
  <c r="S63" i="39"/>
  <c r="R63" i="39"/>
  <c r="Q63" i="39"/>
  <c r="P63" i="39"/>
  <c r="O63" i="39"/>
  <c r="Y62" i="39"/>
  <c r="X62" i="39"/>
  <c r="W62" i="39"/>
  <c r="V62" i="39"/>
  <c r="U62" i="39"/>
  <c r="T62" i="39"/>
  <c r="S62" i="39"/>
  <c r="R62" i="39"/>
  <c r="Q62" i="39"/>
  <c r="P62" i="39"/>
  <c r="O62" i="39"/>
  <c r="Y61" i="39"/>
  <c r="X61" i="39"/>
  <c r="W61" i="39"/>
  <c r="V61" i="39"/>
  <c r="U61" i="39"/>
  <c r="T61" i="39"/>
  <c r="S61" i="39"/>
  <c r="R61" i="39"/>
  <c r="Q61" i="39"/>
  <c r="P61" i="39"/>
  <c r="O61" i="39"/>
  <c r="Y60" i="39"/>
  <c r="X60" i="39"/>
  <c r="W60" i="39"/>
  <c r="V60" i="39"/>
  <c r="U60" i="39"/>
  <c r="T60" i="39"/>
  <c r="S60" i="39"/>
  <c r="R60" i="39"/>
  <c r="Q60" i="39"/>
  <c r="P60" i="39"/>
  <c r="O60" i="39"/>
  <c r="Y59" i="39"/>
  <c r="X59" i="39"/>
  <c r="W59" i="39"/>
  <c r="V59" i="39"/>
  <c r="U59" i="39"/>
  <c r="T59" i="39"/>
  <c r="S59" i="39"/>
  <c r="R59" i="39"/>
  <c r="Q59" i="39"/>
  <c r="P59" i="39"/>
  <c r="O59" i="39"/>
  <c r="Y58" i="39"/>
  <c r="X58" i="39"/>
  <c r="W58" i="39"/>
  <c r="V58" i="39"/>
  <c r="U58" i="39"/>
  <c r="T58" i="39"/>
  <c r="S58" i="39"/>
  <c r="R58" i="39"/>
  <c r="Q58" i="39"/>
  <c r="P58" i="39"/>
  <c r="O58" i="39"/>
  <c r="Y57" i="39"/>
  <c r="X57" i="39"/>
  <c r="W57" i="39"/>
  <c r="V57" i="39"/>
  <c r="U57" i="39"/>
  <c r="T57" i="39"/>
  <c r="S57" i="39"/>
  <c r="R57" i="39"/>
  <c r="Q57" i="39"/>
  <c r="P57" i="39"/>
  <c r="O57" i="39"/>
  <c r="Y56" i="39"/>
  <c r="X56" i="39"/>
  <c r="W56" i="39"/>
  <c r="V56" i="39"/>
  <c r="U56" i="39"/>
  <c r="T56" i="39"/>
  <c r="S56" i="39"/>
  <c r="R56" i="39"/>
  <c r="Q56" i="39"/>
  <c r="P56" i="39"/>
  <c r="O56" i="39"/>
  <c r="Y49" i="39"/>
  <c r="X49" i="39"/>
  <c r="W49" i="39"/>
  <c r="V49" i="39"/>
  <c r="U49" i="39"/>
  <c r="T49" i="39"/>
  <c r="S49" i="39"/>
  <c r="R49" i="39"/>
  <c r="Q49" i="39"/>
  <c r="P49" i="39"/>
  <c r="O49" i="39"/>
  <c r="Y48" i="39"/>
  <c r="X48" i="39"/>
  <c r="W48" i="39"/>
  <c r="V48" i="39"/>
  <c r="U48" i="39"/>
  <c r="T48" i="39"/>
  <c r="S48" i="39"/>
  <c r="R48" i="39"/>
  <c r="Q48" i="39"/>
  <c r="P48" i="39"/>
  <c r="O48" i="39"/>
  <c r="Y31" i="39"/>
  <c r="X31" i="39"/>
  <c r="W31" i="39"/>
  <c r="V31" i="39"/>
  <c r="U31" i="39"/>
  <c r="T31" i="39"/>
  <c r="S31" i="39"/>
  <c r="R31" i="39"/>
  <c r="Q31" i="39"/>
  <c r="P31" i="39"/>
  <c r="O31" i="39"/>
  <c r="Y30" i="39"/>
  <c r="X30" i="39"/>
  <c r="W30" i="39"/>
  <c r="V30" i="39"/>
  <c r="U30" i="39"/>
  <c r="T30" i="39"/>
  <c r="S30" i="39"/>
  <c r="R30" i="39"/>
  <c r="Q30" i="39"/>
  <c r="P30" i="39"/>
  <c r="O30" i="39"/>
  <c r="Y29" i="39"/>
  <c r="X29" i="39"/>
  <c r="W29" i="39"/>
  <c r="V29" i="39"/>
  <c r="U29" i="39"/>
  <c r="T29" i="39"/>
  <c r="S29" i="39"/>
  <c r="R29" i="39"/>
  <c r="Q29" i="39"/>
  <c r="P29" i="39"/>
  <c r="O29" i="39"/>
  <c r="Y28" i="39"/>
  <c r="X28" i="39"/>
  <c r="W28" i="39"/>
  <c r="V28" i="39"/>
  <c r="U28" i="39"/>
  <c r="T28" i="39"/>
  <c r="S28" i="39"/>
  <c r="R28" i="39"/>
  <c r="Q28" i="39"/>
  <c r="P28" i="39"/>
  <c r="O28" i="39"/>
  <c r="Y27" i="39"/>
  <c r="X27" i="39"/>
  <c r="W27" i="39"/>
  <c r="V27" i="39"/>
  <c r="U27" i="39"/>
  <c r="T27" i="39"/>
  <c r="S27" i="39"/>
  <c r="R27" i="39"/>
  <c r="Q27" i="39"/>
  <c r="P27" i="39"/>
  <c r="O27" i="39"/>
  <c r="Y26" i="39"/>
  <c r="X26" i="39"/>
  <c r="W26" i="39"/>
  <c r="V26" i="39"/>
  <c r="U26" i="39"/>
  <c r="T26" i="39"/>
  <c r="S26" i="39"/>
  <c r="R26" i="39"/>
  <c r="Q26" i="39"/>
  <c r="P26" i="39"/>
  <c r="O26" i="39"/>
  <c r="Y25" i="39"/>
  <c r="X25" i="39"/>
  <c r="W25" i="39"/>
  <c r="V25" i="39"/>
  <c r="U25" i="39"/>
  <c r="T25" i="39"/>
  <c r="S25" i="39"/>
  <c r="R25" i="39"/>
  <c r="Q25" i="39"/>
  <c r="P25" i="39"/>
  <c r="O25" i="39"/>
  <c r="Y24" i="39"/>
  <c r="X24" i="39"/>
  <c r="W24" i="39"/>
  <c r="V24" i="39"/>
  <c r="U24" i="39"/>
  <c r="T24" i="39"/>
  <c r="S24" i="39"/>
  <c r="R24" i="39"/>
  <c r="Q24" i="39"/>
  <c r="P24" i="39"/>
  <c r="O24" i="39"/>
  <c r="Y15" i="39"/>
  <c r="X15" i="39"/>
  <c r="W15" i="39"/>
  <c r="V15" i="39"/>
  <c r="U15" i="39"/>
  <c r="T15" i="39"/>
  <c r="S15" i="39"/>
  <c r="R15" i="39"/>
  <c r="Q15" i="39"/>
  <c r="P15" i="39"/>
  <c r="Y14" i="39"/>
  <c r="X14" i="39"/>
  <c r="W14" i="39"/>
  <c r="V14" i="39"/>
  <c r="U14" i="39"/>
  <c r="T14" i="39"/>
  <c r="S14" i="39"/>
  <c r="R14" i="39"/>
  <c r="Q14" i="39"/>
  <c r="P14" i="39"/>
  <c r="P3" i="39"/>
  <c r="Q3" i="39"/>
  <c r="R3" i="39"/>
  <c r="S3" i="39"/>
  <c r="T3" i="39"/>
  <c r="U3" i="39"/>
  <c r="V3" i="39"/>
  <c r="W3" i="39"/>
  <c r="X3" i="39"/>
  <c r="O3" i="39"/>
  <c r="W84" i="40"/>
  <c r="V84" i="40"/>
  <c r="U84" i="40"/>
  <c r="T84" i="40"/>
  <c r="S84" i="40"/>
  <c r="R84" i="40"/>
  <c r="Q84" i="40"/>
  <c r="P84" i="40"/>
  <c r="O84" i="40"/>
  <c r="N84" i="40"/>
  <c r="W83" i="40"/>
  <c r="V83" i="40"/>
  <c r="U83" i="40"/>
  <c r="T83" i="40"/>
  <c r="S83" i="40"/>
  <c r="R83" i="40"/>
  <c r="Q83" i="40"/>
  <c r="P83" i="40"/>
  <c r="O83" i="40"/>
  <c r="N83" i="40"/>
  <c r="W82" i="40"/>
  <c r="V82" i="40"/>
  <c r="U82" i="40"/>
  <c r="T82" i="40"/>
  <c r="S82" i="40"/>
  <c r="R82" i="40"/>
  <c r="Q82" i="40"/>
  <c r="P82" i="40"/>
  <c r="O82" i="40"/>
  <c r="N82" i="40"/>
  <c r="W81" i="40"/>
  <c r="V81" i="40"/>
  <c r="U81" i="40"/>
  <c r="T81" i="40"/>
  <c r="S81" i="40"/>
  <c r="R81" i="40"/>
  <c r="Q81" i="40"/>
  <c r="P81" i="40"/>
  <c r="O81" i="40"/>
  <c r="N81" i="40"/>
  <c r="W74" i="40"/>
  <c r="V74" i="40"/>
  <c r="U74" i="40"/>
  <c r="T74" i="40"/>
  <c r="S74" i="40"/>
  <c r="R74" i="40"/>
  <c r="Q74" i="40"/>
  <c r="P74" i="40"/>
  <c r="O74" i="40"/>
  <c r="N74" i="40"/>
  <c r="W73" i="40"/>
  <c r="V73" i="40"/>
  <c r="U73" i="40"/>
  <c r="T73" i="40"/>
  <c r="S73" i="40"/>
  <c r="R73" i="40"/>
  <c r="Q73" i="40"/>
  <c r="P73" i="40"/>
  <c r="O73" i="40"/>
  <c r="N73" i="40"/>
  <c r="W72" i="40"/>
  <c r="V72" i="40"/>
  <c r="U72" i="40"/>
  <c r="T72" i="40"/>
  <c r="S72" i="40"/>
  <c r="R72" i="40"/>
  <c r="Q72" i="40"/>
  <c r="P72" i="40"/>
  <c r="O72" i="40"/>
  <c r="N72" i="40"/>
  <c r="W71" i="40"/>
  <c r="V71" i="40"/>
  <c r="U71" i="40"/>
  <c r="T71" i="40"/>
  <c r="S71" i="40"/>
  <c r="R71" i="40"/>
  <c r="Q71" i="40"/>
  <c r="P71" i="40"/>
  <c r="O71" i="40"/>
  <c r="N71" i="40"/>
  <c r="W65" i="40"/>
  <c r="V65" i="40"/>
  <c r="U65" i="40"/>
  <c r="T65" i="40"/>
  <c r="S65" i="40"/>
  <c r="R65" i="40"/>
  <c r="Q65" i="40"/>
  <c r="P65" i="40"/>
  <c r="O65" i="40"/>
  <c r="N65" i="40"/>
  <c r="W64" i="40"/>
  <c r="V64" i="40"/>
  <c r="U64" i="40"/>
  <c r="T64" i="40"/>
  <c r="S64" i="40"/>
  <c r="R64" i="40"/>
  <c r="Q64" i="40"/>
  <c r="P64" i="40"/>
  <c r="O64" i="40"/>
  <c r="N64" i="40"/>
  <c r="W63" i="40"/>
  <c r="V63" i="40"/>
  <c r="U63" i="40"/>
  <c r="T63" i="40"/>
  <c r="S63" i="40"/>
  <c r="R63" i="40"/>
  <c r="Q63" i="40"/>
  <c r="P63" i="40"/>
  <c r="O63" i="40"/>
  <c r="N63" i="40"/>
  <c r="W62" i="40"/>
  <c r="V62" i="40"/>
  <c r="U62" i="40"/>
  <c r="T62" i="40"/>
  <c r="S62" i="40"/>
  <c r="R62" i="40"/>
  <c r="Q62" i="40"/>
  <c r="P62" i="40"/>
  <c r="O62" i="40"/>
  <c r="N62" i="40"/>
  <c r="W61" i="40"/>
  <c r="V61" i="40"/>
  <c r="U61" i="40"/>
  <c r="T61" i="40"/>
  <c r="S61" i="40"/>
  <c r="R61" i="40"/>
  <c r="Q61" i="40"/>
  <c r="P61" i="40"/>
  <c r="O61" i="40"/>
  <c r="N61" i="40"/>
  <c r="W60" i="40"/>
  <c r="V60" i="40"/>
  <c r="U60" i="40"/>
  <c r="T60" i="40"/>
  <c r="S60" i="40"/>
  <c r="R60" i="40"/>
  <c r="Q60" i="40"/>
  <c r="P60" i="40"/>
  <c r="O60" i="40"/>
  <c r="N60" i="40"/>
  <c r="W59" i="40"/>
  <c r="V59" i="40"/>
  <c r="U59" i="40"/>
  <c r="T59" i="40"/>
  <c r="S59" i="40"/>
  <c r="R59" i="40"/>
  <c r="Q59" i="40"/>
  <c r="P59" i="40"/>
  <c r="O59" i="40"/>
  <c r="N59" i="40"/>
  <c r="W58" i="40"/>
  <c r="V58" i="40"/>
  <c r="U58" i="40"/>
  <c r="T58" i="40"/>
  <c r="S58" i="40"/>
  <c r="R58" i="40"/>
  <c r="Q58" i="40"/>
  <c r="P58" i="40"/>
  <c r="O58" i="40"/>
  <c r="N58" i="40"/>
  <c r="W57" i="40"/>
  <c r="V57" i="40"/>
  <c r="U57" i="40"/>
  <c r="T57" i="40"/>
  <c r="S57" i="40"/>
  <c r="R57" i="40"/>
  <c r="Q57" i="40"/>
  <c r="P57" i="40"/>
  <c r="O57" i="40"/>
  <c r="N57" i="40"/>
  <c r="W56" i="40"/>
  <c r="V56" i="40"/>
  <c r="U56" i="40"/>
  <c r="T56" i="40"/>
  <c r="S56" i="40"/>
  <c r="R56" i="40"/>
  <c r="Q56" i="40"/>
  <c r="P56" i="40"/>
  <c r="O56" i="40"/>
  <c r="N56" i="40"/>
  <c r="N48" i="40"/>
  <c r="N25" i="40"/>
  <c r="O25" i="40"/>
  <c r="P25" i="40"/>
  <c r="Q25" i="40"/>
  <c r="R25" i="40"/>
  <c r="S25" i="40"/>
  <c r="T25" i="40"/>
  <c r="U25" i="40"/>
  <c r="V25" i="40"/>
  <c r="W25" i="40"/>
  <c r="N26" i="40"/>
  <c r="O26" i="40"/>
  <c r="P26" i="40"/>
  <c r="Q26" i="40"/>
  <c r="R26" i="40"/>
  <c r="S26" i="40"/>
  <c r="T26" i="40"/>
  <c r="U26" i="40"/>
  <c r="V26" i="40"/>
  <c r="W26" i="40"/>
  <c r="N27" i="40"/>
  <c r="O27" i="40"/>
  <c r="P27" i="40"/>
  <c r="Q27" i="40"/>
  <c r="R27" i="40"/>
  <c r="S27" i="40"/>
  <c r="T27" i="40"/>
  <c r="U27" i="40"/>
  <c r="V27" i="40"/>
  <c r="W27" i="40"/>
  <c r="N28" i="40"/>
  <c r="O28" i="40"/>
  <c r="P28" i="40"/>
  <c r="Q28" i="40"/>
  <c r="R28" i="40"/>
  <c r="S28" i="40"/>
  <c r="T28" i="40"/>
  <c r="U28" i="40"/>
  <c r="V28" i="40"/>
  <c r="W28" i="40"/>
  <c r="N29" i="40"/>
  <c r="O29" i="40"/>
  <c r="P29" i="40"/>
  <c r="Q29" i="40"/>
  <c r="R29" i="40"/>
  <c r="S29" i="40"/>
  <c r="T29" i="40"/>
  <c r="U29" i="40"/>
  <c r="V29" i="40"/>
  <c r="W29" i="40"/>
  <c r="N30" i="40"/>
  <c r="O30" i="40"/>
  <c r="P30" i="40"/>
  <c r="Q30" i="40"/>
  <c r="R30" i="40"/>
  <c r="S30" i="40"/>
  <c r="T30" i="40"/>
  <c r="U30" i="40"/>
  <c r="V30" i="40"/>
  <c r="W30" i="40"/>
  <c r="N31" i="40"/>
  <c r="O31" i="40"/>
  <c r="P31" i="40"/>
  <c r="Q31" i="40"/>
  <c r="R31" i="40"/>
  <c r="S31" i="40"/>
  <c r="T31" i="40"/>
  <c r="U31" i="40"/>
  <c r="V31" i="40"/>
  <c r="W31" i="40"/>
  <c r="W24" i="40"/>
  <c r="V24" i="40"/>
  <c r="U24" i="40"/>
  <c r="T24" i="40"/>
  <c r="S24" i="40"/>
  <c r="R24" i="40"/>
  <c r="Q24" i="40"/>
  <c r="P24" i="40"/>
  <c r="O24" i="40"/>
  <c r="N24" i="40"/>
  <c r="W15" i="40"/>
  <c r="V15" i="40"/>
  <c r="U15" i="40"/>
  <c r="T15" i="40"/>
  <c r="S15" i="40"/>
  <c r="R15" i="40"/>
  <c r="Q15" i="40"/>
  <c r="P15" i="40"/>
  <c r="O15" i="40"/>
  <c r="N15" i="40"/>
  <c r="W14" i="40"/>
  <c r="V14" i="40"/>
  <c r="U14" i="40"/>
  <c r="T14" i="40"/>
  <c r="S14" i="40"/>
  <c r="R14" i="40"/>
  <c r="Q14" i="40"/>
  <c r="P14" i="40"/>
  <c r="O14" i="40"/>
  <c r="N14" i="40"/>
  <c r="O3" i="40"/>
  <c r="P3" i="40"/>
  <c r="Q3" i="40"/>
  <c r="R3" i="40"/>
  <c r="S3" i="40"/>
  <c r="T3" i="40"/>
  <c r="U3" i="40"/>
  <c r="V3" i="40"/>
  <c r="W3" i="40"/>
  <c r="N3" i="40"/>
  <c r="Q6" i="11"/>
  <c r="AA6" i="11"/>
  <c r="Z6" i="11"/>
  <c r="Y6" i="11"/>
  <c r="X6" i="11"/>
  <c r="W6" i="11"/>
  <c r="V6" i="11"/>
  <c r="U6" i="11"/>
  <c r="T6" i="11"/>
  <c r="S6" i="11"/>
  <c r="R6" i="11"/>
  <c r="M6" i="11"/>
  <c r="N2" i="6"/>
  <c r="O2" i="6"/>
  <c r="P2" i="6"/>
  <c r="Q2" i="6"/>
  <c r="R2" i="6"/>
  <c r="S2" i="6"/>
  <c r="T2" i="6"/>
  <c r="U2" i="6"/>
  <c r="M2" i="6"/>
  <c r="J5" i="10"/>
  <c r="K5" i="10"/>
  <c r="L5" i="10"/>
  <c r="M5" i="10"/>
  <c r="N122" i="37"/>
  <c r="M122" i="37"/>
  <c r="L122" i="37"/>
  <c r="K122" i="37"/>
  <c r="J122" i="37"/>
  <c r="N121" i="37"/>
  <c r="M121" i="37"/>
  <c r="L121" i="37"/>
  <c r="K121" i="37"/>
  <c r="J121" i="37"/>
  <c r="N120" i="37"/>
  <c r="M120" i="37"/>
  <c r="L120" i="37"/>
  <c r="K120" i="37"/>
  <c r="J120" i="37"/>
  <c r="N119" i="37"/>
  <c r="M119" i="37"/>
  <c r="L119" i="37"/>
  <c r="K119" i="37"/>
  <c r="J119" i="37"/>
  <c r="O107" i="37"/>
  <c r="N107" i="37"/>
  <c r="M107" i="37"/>
  <c r="L107" i="37"/>
  <c r="K107" i="37"/>
  <c r="J107" i="37"/>
  <c r="O106" i="37"/>
  <c r="N106" i="37"/>
  <c r="M106" i="37"/>
  <c r="L106" i="37"/>
  <c r="K106" i="37"/>
  <c r="J106" i="37"/>
  <c r="O105" i="37"/>
  <c r="N105" i="37"/>
  <c r="M105" i="37"/>
  <c r="L105" i="37"/>
  <c r="K105" i="37"/>
  <c r="J105" i="37"/>
  <c r="O104" i="37"/>
  <c r="N104" i="37"/>
  <c r="M104" i="37"/>
  <c r="L104" i="37"/>
  <c r="K104" i="37"/>
  <c r="J104" i="37"/>
  <c r="O103" i="37"/>
  <c r="N103" i="37"/>
  <c r="M103" i="37"/>
  <c r="L103" i="37"/>
  <c r="K103" i="37"/>
  <c r="J103" i="37"/>
  <c r="N89" i="37"/>
  <c r="M89" i="37"/>
  <c r="L89" i="37"/>
  <c r="K89" i="37"/>
  <c r="J89" i="37"/>
  <c r="N88" i="37"/>
  <c r="M88" i="37"/>
  <c r="L88" i="37"/>
  <c r="K88" i="37"/>
  <c r="J88" i="37"/>
  <c r="N87" i="37"/>
  <c r="M87" i="37"/>
  <c r="L87" i="37"/>
  <c r="K87" i="37"/>
  <c r="J87" i="37"/>
  <c r="N86" i="37"/>
  <c r="M86" i="37"/>
  <c r="L86" i="37"/>
  <c r="K86" i="37"/>
  <c r="J86" i="37"/>
  <c r="N85" i="37"/>
  <c r="M85" i="37"/>
  <c r="L85" i="37"/>
  <c r="K85" i="37"/>
  <c r="J85" i="37"/>
  <c r="N84" i="37"/>
  <c r="M84" i="37"/>
  <c r="L84" i="37"/>
  <c r="K84" i="37"/>
  <c r="J84" i="37"/>
  <c r="N83" i="37"/>
  <c r="M83" i="37"/>
  <c r="L83" i="37"/>
  <c r="K83" i="37"/>
  <c r="J83" i="37"/>
  <c r="N82" i="37"/>
  <c r="M82" i="37"/>
  <c r="L82" i="37"/>
  <c r="K82" i="37"/>
  <c r="J82" i="37"/>
  <c r="N81" i="37"/>
  <c r="M81" i="37"/>
  <c r="L81" i="37"/>
  <c r="K81" i="37"/>
  <c r="J81" i="37"/>
  <c r="N80" i="37"/>
  <c r="M80" i="37"/>
  <c r="L80" i="37"/>
  <c r="K80" i="37"/>
  <c r="J80" i="37"/>
  <c r="N65" i="37"/>
  <c r="M65" i="37"/>
  <c r="L65" i="37"/>
  <c r="K65" i="37"/>
  <c r="J65" i="37"/>
  <c r="N64" i="37"/>
  <c r="M64" i="37"/>
  <c r="L64" i="37"/>
  <c r="K64" i="37"/>
  <c r="J64" i="37"/>
  <c r="N63" i="37"/>
  <c r="M63" i="37"/>
  <c r="L63" i="37"/>
  <c r="K63" i="37"/>
  <c r="J63" i="37"/>
  <c r="N62" i="37"/>
  <c r="M62" i="37"/>
  <c r="L62" i="37"/>
  <c r="K62" i="37"/>
  <c r="J62" i="37"/>
  <c r="N44" i="37"/>
  <c r="M44" i="37"/>
  <c r="L44" i="37"/>
  <c r="K44" i="37"/>
  <c r="J44" i="37"/>
  <c r="N43" i="37"/>
  <c r="M43" i="37"/>
  <c r="L43" i="37"/>
  <c r="K43" i="37"/>
  <c r="J43" i="37"/>
  <c r="N42" i="37"/>
  <c r="M42" i="37"/>
  <c r="L42" i="37"/>
  <c r="K42" i="37"/>
  <c r="J42" i="37"/>
  <c r="N41" i="37"/>
  <c r="M41" i="37"/>
  <c r="L41" i="37"/>
  <c r="K41" i="37"/>
  <c r="J41" i="37"/>
  <c r="N40" i="37"/>
  <c r="M40" i="37"/>
  <c r="L40" i="37"/>
  <c r="K40" i="37"/>
  <c r="J40" i="37"/>
  <c r="N39" i="37"/>
  <c r="M39" i="37"/>
  <c r="L39" i="37"/>
  <c r="K39" i="37"/>
  <c r="J39" i="37"/>
  <c r="N38" i="37"/>
  <c r="M38" i="37"/>
  <c r="L38" i="37"/>
  <c r="K38" i="37"/>
  <c r="J38" i="37"/>
  <c r="N37" i="37"/>
  <c r="M37" i="37"/>
  <c r="L37" i="37"/>
  <c r="K37" i="37"/>
  <c r="J37" i="37"/>
  <c r="N22" i="37"/>
  <c r="M22" i="37"/>
  <c r="L22" i="37"/>
  <c r="K22" i="37"/>
  <c r="J22" i="37"/>
  <c r="N21" i="37"/>
  <c r="M21" i="37"/>
  <c r="L21" i="37"/>
  <c r="K21" i="37"/>
  <c r="J21" i="37"/>
  <c r="M3" i="37"/>
  <c r="L3" i="37"/>
  <c r="K3" i="37"/>
  <c r="J3" i="37"/>
  <c r="I3" i="37"/>
  <c r="J94" i="3"/>
  <c r="I94" i="3"/>
  <c r="H94" i="3"/>
  <c r="J2" i="3"/>
  <c r="I2" i="3"/>
  <c r="H2" i="3"/>
  <c r="E23" i="4"/>
  <c r="I23" i="4" s="1"/>
  <c r="E16" i="4"/>
  <c r="I16" i="4" s="1"/>
  <c r="E17" i="4"/>
  <c r="H17" i="4" s="1"/>
  <c r="E18" i="4"/>
  <c r="H18" i="4" s="1"/>
  <c r="E19" i="4"/>
  <c r="H19" i="4" s="1"/>
  <c r="E20" i="4"/>
  <c r="H20" i="4" s="1"/>
  <c r="E21" i="4"/>
  <c r="H21" i="4" s="1"/>
  <c r="E22" i="4"/>
  <c r="I22" i="4" s="1"/>
  <c r="E15" i="4"/>
  <c r="J15" i="4" s="1"/>
  <c r="R103" i="16"/>
  <c r="R104" i="16"/>
  <c r="R105" i="16"/>
  <c r="R106" i="16"/>
  <c r="R107" i="16"/>
  <c r="R108" i="16"/>
  <c r="R109" i="16"/>
  <c r="R110" i="16"/>
  <c r="R111" i="16"/>
  <c r="R112" i="16"/>
  <c r="R113" i="16"/>
  <c r="R102" i="16"/>
  <c r="M3" i="34"/>
  <c r="N3" i="34"/>
  <c r="O3" i="34"/>
  <c r="P3" i="34"/>
  <c r="Q3" i="34"/>
  <c r="R3" i="34"/>
  <c r="S3" i="34"/>
  <c r="L3" i="34"/>
  <c r="T122" i="34"/>
  <c r="P122" i="34"/>
  <c r="O122" i="34"/>
  <c r="N122" i="34"/>
  <c r="M122" i="34"/>
  <c r="T121" i="34"/>
  <c r="P121" i="34"/>
  <c r="O121" i="34"/>
  <c r="N121" i="34"/>
  <c r="M121" i="34"/>
  <c r="T120" i="34"/>
  <c r="P120" i="34"/>
  <c r="O120" i="34"/>
  <c r="N120" i="34"/>
  <c r="M120" i="34"/>
  <c r="T119" i="34"/>
  <c r="P119" i="34"/>
  <c r="O119" i="34"/>
  <c r="N119" i="34"/>
  <c r="M119" i="34"/>
  <c r="U107" i="34"/>
  <c r="T107" i="34"/>
  <c r="P107" i="34"/>
  <c r="O107" i="34"/>
  <c r="N107" i="34"/>
  <c r="M107" i="34"/>
  <c r="U106" i="34"/>
  <c r="T106" i="34"/>
  <c r="P106" i="34"/>
  <c r="O106" i="34"/>
  <c r="N106" i="34"/>
  <c r="M106" i="34"/>
  <c r="U105" i="34"/>
  <c r="T105" i="34"/>
  <c r="P105" i="34"/>
  <c r="O105" i="34"/>
  <c r="N105" i="34"/>
  <c r="M105" i="34"/>
  <c r="U104" i="34"/>
  <c r="T104" i="34"/>
  <c r="P104" i="34"/>
  <c r="O104" i="34"/>
  <c r="N104" i="34"/>
  <c r="M104" i="34"/>
  <c r="U103" i="34"/>
  <c r="T103" i="34"/>
  <c r="P103" i="34"/>
  <c r="O103" i="34"/>
  <c r="N103" i="34"/>
  <c r="M103" i="34"/>
  <c r="T89" i="34"/>
  <c r="P89" i="34"/>
  <c r="O89" i="34"/>
  <c r="N89" i="34"/>
  <c r="M89" i="34"/>
  <c r="T88" i="34"/>
  <c r="P88" i="34"/>
  <c r="O88" i="34"/>
  <c r="N88" i="34"/>
  <c r="M88" i="34"/>
  <c r="T87" i="34"/>
  <c r="P87" i="34"/>
  <c r="O87" i="34"/>
  <c r="N87" i="34"/>
  <c r="M87" i="34"/>
  <c r="T86" i="34"/>
  <c r="P86" i="34"/>
  <c r="O86" i="34"/>
  <c r="N86" i="34"/>
  <c r="M86" i="34"/>
  <c r="T85" i="34"/>
  <c r="P85" i="34"/>
  <c r="O85" i="34"/>
  <c r="N85" i="34"/>
  <c r="M85" i="34"/>
  <c r="T84" i="34"/>
  <c r="P84" i="34"/>
  <c r="O84" i="34"/>
  <c r="N84" i="34"/>
  <c r="M84" i="34"/>
  <c r="T83" i="34"/>
  <c r="P83" i="34"/>
  <c r="O83" i="34"/>
  <c r="N83" i="34"/>
  <c r="M83" i="34"/>
  <c r="T82" i="34"/>
  <c r="P82" i="34"/>
  <c r="O82" i="34"/>
  <c r="N82" i="34"/>
  <c r="M82" i="34"/>
  <c r="T81" i="34"/>
  <c r="P81" i="34"/>
  <c r="O81" i="34"/>
  <c r="N81" i="34"/>
  <c r="M81" i="34"/>
  <c r="T80" i="34"/>
  <c r="P80" i="34"/>
  <c r="O80" i="34"/>
  <c r="N80" i="34"/>
  <c r="M80" i="34"/>
  <c r="T65" i="34"/>
  <c r="P65" i="34"/>
  <c r="O65" i="34"/>
  <c r="N65" i="34"/>
  <c r="M65" i="34"/>
  <c r="T64" i="34"/>
  <c r="P64" i="34"/>
  <c r="O64" i="34"/>
  <c r="N64" i="34"/>
  <c r="M64" i="34"/>
  <c r="T63" i="34"/>
  <c r="P63" i="34"/>
  <c r="O63" i="34"/>
  <c r="N63" i="34"/>
  <c r="M63" i="34"/>
  <c r="T62" i="34"/>
  <c r="P62" i="34"/>
  <c r="O62" i="34"/>
  <c r="N62" i="34"/>
  <c r="M62" i="34"/>
  <c r="T45" i="34"/>
  <c r="P45" i="34"/>
  <c r="O45" i="34"/>
  <c r="N45" i="34"/>
  <c r="M45" i="34"/>
  <c r="T44" i="34"/>
  <c r="P44" i="34"/>
  <c r="O44" i="34"/>
  <c r="N44" i="34"/>
  <c r="M44" i="34"/>
  <c r="T43" i="34"/>
  <c r="P43" i="34"/>
  <c r="O43" i="34"/>
  <c r="N43" i="34"/>
  <c r="M43" i="34"/>
  <c r="T42" i="34"/>
  <c r="P42" i="34"/>
  <c r="O42" i="34"/>
  <c r="N42" i="34"/>
  <c r="M42" i="34"/>
  <c r="T41" i="34"/>
  <c r="P41" i="34"/>
  <c r="O41" i="34"/>
  <c r="N41" i="34"/>
  <c r="M41" i="34"/>
  <c r="T40" i="34"/>
  <c r="P40" i="34"/>
  <c r="O40" i="34"/>
  <c r="N40" i="34"/>
  <c r="M40" i="34"/>
  <c r="T39" i="34"/>
  <c r="P39" i="34"/>
  <c r="O39" i="34"/>
  <c r="N39" i="34"/>
  <c r="M39" i="34"/>
  <c r="T38" i="34"/>
  <c r="P38" i="34"/>
  <c r="O38" i="34"/>
  <c r="N38" i="34"/>
  <c r="M38" i="34"/>
  <c r="T37" i="34"/>
  <c r="P37" i="34"/>
  <c r="O37" i="34"/>
  <c r="N37" i="34"/>
  <c r="M37" i="34"/>
  <c r="T22" i="34"/>
  <c r="P22" i="34"/>
  <c r="O22" i="34"/>
  <c r="N22" i="34"/>
  <c r="M22" i="34"/>
  <c r="T21" i="34"/>
  <c r="P21" i="34"/>
  <c r="O21" i="34"/>
  <c r="N21" i="34"/>
  <c r="M21" i="34"/>
  <c r="N122" i="33"/>
  <c r="M122" i="33"/>
  <c r="L122" i="33"/>
  <c r="K122" i="33"/>
  <c r="J122" i="33"/>
  <c r="N121" i="33"/>
  <c r="M121" i="33"/>
  <c r="L121" i="33"/>
  <c r="K121" i="33"/>
  <c r="J121" i="33"/>
  <c r="N120" i="33"/>
  <c r="M120" i="33"/>
  <c r="L120" i="33"/>
  <c r="K120" i="33"/>
  <c r="J120" i="33"/>
  <c r="N119" i="33"/>
  <c r="M119" i="33"/>
  <c r="L119" i="33"/>
  <c r="K119" i="33"/>
  <c r="J119" i="33"/>
  <c r="O107" i="33"/>
  <c r="N107" i="33"/>
  <c r="M107" i="33"/>
  <c r="L107" i="33"/>
  <c r="K107" i="33"/>
  <c r="J107" i="33"/>
  <c r="O106" i="33"/>
  <c r="N106" i="33"/>
  <c r="M106" i="33"/>
  <c r="L106" i="33"/>
  <c r="K106" i="33"/>
  <c r="J106" i="33"/>
  <c r="O105" i="33"/>
  <c r="N105" i="33"/>
  <c r="M105" i="33"/>
  <c r="L105" i="33"/>
  <c r="K105" i="33"/>
  <c r="J105" i="33"/>
  <c r="O104" i="33"/>
  <c r="N104" i="33"/>
  <c r="M104" i="33"/>
  <c r="L104" i="33"/>
  <c r="K104" i="33"/>
  <c r="J104" i="33"/>
  <c r="O103" i="33"/>
  <c r="N103" i="33"/>
  <c r="M103" i="33"/>
  <c r="L103" i="33"/>
  <c r="K103" i="33"/>
  <c r="J103" i="33"/>
  <c r="N89" i="33"/>
  <c r="M89" i="33"/>
  <c r="L89" i="33"/>
  <c r="K89" i="33"/>
  <c r="J89" i="33"/>
  <c r="N88" i="33"/>
  <c r="M88" i="33"/>
  <c r="L88" i="33"/>
  <c r="K88" i="33"/>
  <c r="J88" i="33"/>
  <c r="N87" i="33"/>
  <c r="M87" i="33"/>
  <c r="L87" i="33"/>
  <c r="K87" i="33"/>
  <c r="J87" i="33"/>
  <c r="N86" i="33"/>
  <c r="M86" i="33"/>
  <c r="L86" i="33"/>
  <c r="K86" i="33"/>
  <c r="J86" i="33"/>
  <c r="N85" i="33"/>
  <c r="M85" i="33"/>
  <c r="L85" i="33"/>
  <c r="K85" i="33"/>
  <c r="J85" i="33"/>
  <c r="N84" i="33"/>
  <c r="M84" i="33"/>
  <c r="L84" i="33"/>
  <c r="K84" i="33"/>
  <c r="J84" i="33"/>
  <c r="N83" i="33"/>
  <c r="M83" i="33"/>
  <c r="L83" i="33"/>
  <c r="K83" i="33"/>
  <c r="J83" i="33"/>
  <c r="N82" i="33"/>
  <c r="M82" i="33"/>
  <c r="L82" i="33"/>
  <c r="K82" i="33"/>
  <c r="J82" i="33"/>
  <c r="N81" i="33"/>
  <c r="M81" i="33"/>
  <c r="L81" i="33"/>
  <c r="K81" i="33"/>
  <c r="J81" i="33"/>
  <c r="N80" i="33"/>
  <c r="M80" i="33"/>
  <c r="L80" i="33"/>
  <c r="K80" i="33"/>
  <c r="J80" i="33"/>
  <c r="N65" i="33"/>
  <c r="M65" i="33"/>
  <c r="L65" i="33"/>
  <c r="K65" i="33"/>
  <c r="J65" i="33"/>
  <c r="N64" i="33"/>
  <c r="M64" i="33"/>
  <c r="L64" i="33"/>
  <c r="K64" i="33"/>
  <c r="J64" i="33"/>
  <c r="N63" i="33"/>
  <c r="M63" i="33"/>
  <c r="L63" i="33"/>
  <c r="K63" i="33"/>
  <c r="J63" i="33"/>
  <c r="N62" i="33"/>
  <c r="M62" i="33"/>
  <c r="L62" i="33"/>
  <c r="K62" i="33"/>
  <c r="J62" i="33"/>
  <c r="N45" i="33"/>
  <c r="M45" i="33"/>
  <c r="L45" i="33"/>
  <c r="K45" i="33"/>
  <c r="J45" i="33"/>
  <c r="N44" i="33"/>
  <c r="M44" i="33"/>
  <c r="L44" i="33"/>
  <c r="K44" i="33"/>
  <c r="J44" i="33"/>
  <c r="N43" i="33"/>
  <c r="M43" i="33"/>
  <c r="L43" i="33"/>
  <c r="K43" i="33"/>
  <c r="J43" i="33"/>
  <c r="N42" i="33"/>
  <c r="M42" i="33"/>
  <c r="L42" i="33"/>
  <c r="K42" i="33"/>
  <c r="J42" i="33"/>
  <c r="N41" i="33"/>
  <c r="M41" i="33"/>
  <c r="L41" i="33"/>
  <c r="K41" i="33"/>
  <c r="J41" i="33"/>
  <c r="N40" i="33"/>
  <c r="M40" i="33"/>
  <c r="L40" i="33"/>
  <c r="K40" i="33"/>
  <c r="J40" i="33"/>
  <c r="N39" i="33"/>
  <c r="M39" i="33"/>
  <c r="L39" i="33"/>
  <c r="K39" i="33"/>
  <c r="J39" i="33"/>
  <c r="N38" i="33"/>
  <c r="M38" i="33"/>
  <c r="L38" i="33"/>
  <c r="K38" i="33"/>
  <c r="J38" i="33"/>
  <c r="N37" i="33"/>
  <c r="M37" i="33"/>
  <c r="L37" i="33"/>
  <c r="K37" i="33"/>
  <c r="J37" i="33"/>
  <c r="N22" i="33"/>
  <c r="M22" i="33"/>
  <c r="L22" i="33"/>
  <c r="K22" i="33"/>
  <c r="J22" i="33"/>
  <c r="N21" i="33"/>
  <c r="M21" i="33"/>
  <c r="L21" i="33"/>
  <c r="K21" i="33"/>
  <c r="J21" i="33"/>
  <c r="M3" i="33"/>
  <c r="L3" i="33"/>
  <c r="K3" i="33"/>
  <c r="J3" i="33"/>
  <c r="I3" i="33"/>
  <c r="I2" i="2"/>
  <c r="J2" i="2"/>
  <c r="H2" i="2"/>
  <c r="I6" i="46" l="1"/>
  <c r="I5" i="46"/>
  <c r="K4" i="46"/>
  <c r="J4" i="46"/>
  <c r="I4" i="46"/>
  <c r="H2" i="46"/>
  <c r="J2" i="46"/>
  <c r="I2" i="46"/>
  <c r="K3" i="36"/>
  <c r="H89" i="36"/>
  <c r="I89" i="36"/>
  <c r="H3" i="36"/>
  <c r="I3" i="36"/>
  <c r="J89" i="38"/>
  <c r="H89" i="38"/>
  <c r="I3" i="38"/>
  <c r="K3" i="38"/>
  <c r="J3" i="38"/>
  <c r="M3" i="17"/>
  <c r="M5" i="17"/>
  <c r="N5" i="17"/>
  <c r="N4" i="17"/>
  <c r="T5" i="17"/>
  <c r="S5" i="17"/>
  <c r="O5" i="17"/>
  <c r="P4" i="17"/>
  <c r="O4" i="17"/>
  <c r="T4" i="17"/>
  <c r="S4" i="17"/>
  <c r="R3" i="17"/>
  <c r="R5" i="17"/>
  <c r="Q4" i="17"/>
  <c r="Q3" i="17"/>
  <c r="P5" i="17"/>
  <c r="H3" i="24"/>
  <c r="K3" i="24"/>
  <c r="J3" i="24"/>
  <c r="H89" i="41"/>
  <c r="I89" i="41"/>
  <c r="H16" i="4"/>
  <c r="H23" i="4"/>
  <c r="I15" i="4"/>
  <c r="J23" i="4"/>
  <c r="J20" i="4"/>
  <c r="I20" i="4"/>
  <c r="J19" i="4"/>
  <c r="I18" i="4"/>
  <c r="I17" i="4"/>
  <c r="H15" i="4"/>
  <c r="J16" i="4"/>
  <c r="I19" i="4"/>
  <c r="J22" i="4"/>
  <c r="J18" i="4"/>
  <c r="H22" i="4"/>
  <c r="J21" i="4"/>
  <c r="J17" i="4"/>
  <c r="I21" i="4"/>
  <c r="L3" i="27"/>
  <c r="P3" i="27"/>
  <c r="P84" i="27"/>
  <c r="O84" i="27"/>
  <c r="N84" i="27"/>
  <c r="M84" i="27"/>
  <c r="L84" i="27"/>
  <c r="K84" i="27"/>
  <c r="P83" i="27"/>
  <c r="O83" i="27"/>
  <c r="N83" i="27"/>
  <c r="M83" i="27"/>
  <c r="L83" i="27"/>
  <c r="K83" i="27"/>
  <c r="P82" i="27"/>
  <c r="O82" i="27"/>
  <c r="N82" i="27"/>
  <c r="M82" i="27"/>
  <c r="L82" i="27"/>
  <c r="K82" i="27"/>
  <c r="P81" i="27"/>
  <c r="O81" i="27"/>
  <c r="N81" i="27"/>
  <c r="M81" i="27"/>
  <c r="L81" i="27"/>
  <c r="K81" i="27"/>
  <c r="P74" i="27"/>
  <c r="O74" i="27"/>
  <c r="N74" i="27"/>
  <c r="M74" i="27"/>
  <c r="L74" i="27"/>
  <c r="K74" i="27"/>
  <c r="P73" i="27"/>
  <c r="O73" i="27"/>
  <c r="N73" i="27"/>
  <c r="M73" i="27"/>
  <c r="L73" i="27"/>
  <c r="K73" i="27"/>
  <c r="P72" i="27"/>
  <c r="O72" i="27"/>
  <c r="N72" i="27"/>
  <c r="M72" i="27"/>
  <c r="L72" i="27"/>
  <c r="K72" i="27"/>
  <c r="P71" i="27"/>
  <c r="O71" i="27"/>
  <c r="N71" i="27"/>
  <c r="M71" i="27"/>
  <c r="L71" i="27"/>
  <c r="K71" i="27"/>
  <c r="P65" i="27"/>
  <c r="O65" i="27"/>
  <c r="N65" i="27"/>
  <c r="M65" i="27"/>
  <c r="L65" i="27"/>
  <c r="K65" i="27"/>
  <c r="P64" i="27"/>
  <c r="O64" i="27"/>
  <c r="N64" i="27"/>
  <c r="M64" i="27"/>
  <c r="L64" i="27"/>
  <c r="K64" i="27"/>
  <c r="P63" i="27"/>
  <c r="O63" i="27"/>
  <c r="N63" i="27"/>
  <c r="M63" i="27"/>
  <c r="L63" i="27"/>
  <c r="K63" i="27"/>
  <c r="P62" i="27"/>
  <c r="O62" i="27"/>
  <c r="N62" i="27"/>
  <c r="M62" i="27"/>
  <c r="L62" i="27"/>
  <c r="K62" i="27"/>
  <c r="P61" i="27"/>
  <c r="O61" i="27"/>
  <c r="N61" i="27"/>
  <c r="M61" i="27"/>
  <c r="L61" i="27"/>
  <c r="K61" i="27"/>
  <c r="P60" i="27"/>
  <c r="O60" i="27"/>
  <c r="N60" i="27"/>
  <c r="M60" i="27"/>
  <c r="L60" i="27"/>
  <c r="K60" i="27"/>
  <c r="P59" i="27"/>
  <c r="O59" i="27"/>
  <c r="N59" i="27"/>
  <c r="M59" i="27"/>
  <c r="L59" i="27"/>
  <c r="K59" i="27"/>
  <c r="P58" i="27"/>
  <c r="O58" i="27"/>
  <c r="N58" i="27"/>
  <c r="M58" i="27"/>
  <c r="L58" i="27"/>
  <c r="K58" i="27"/>
  <c r="P57" i="27"/>
  <c r="O57" i="27"/>
  <c r="N57" i="27"/>
  <c r="M57" i="27"/>
  <c r="L57" i="27"/>
  <c r="K57" i="27"/>
  <c r="P56" i="27"/>
  <c r="O56" i="27"/>
  <c r="N56" i="27"/>
  <c r="M56" i="27"/>
  <c r="L56" i="27"/>
  <c r="K56" i="27"/>
  <c r="P49" i="27"/>
  <c r="O49" i="27"/>
  <c r="N49" i="27"/>
  <c r="M49" i="27"/>
  <c r="L49" i="27"/>
  <c r="K49" i="27"/>
  <c r="P48" i="27"/>
  <c r="O48" i="27"/>
  <c r="N48" i="27"/>
  <c r="M48" i="27"/>
  <c r="L48" i="27"/>
  <c r="K48" i="27"/>
  <c r="P31" i="27"/>
  <c r="O31" i="27"/>
  <c r="N31" i="27"/>
  <c r="M31" i="27"/>
  <c r="L31" i="27"/>
  <c r="K31" i="27"/>
  <c r="P30" i="27"/>
  <c r="O30" i="27"/>
  <c r="N30" i="27"/>
  <c r="M30" i="27"/>
  <c r="L30" i="27"/>
  <c r="K30" i="27"/>
  <c r="P29" i="27"/>
  <c r="O29" i="27"/>
  <c r="N29" i="27"/>
  <c r="M29" i="27"/>
  <c r="L29" i="27"/>
  <c r="K29" i="27"/>
  <c r="P28" i="27"/>
  <c r="O28" i="27"/>
  <c r="N28" i="27"/>
  <c r="M28" i="27"/>
  <c r="L28" i="27"/>
  <c r="K28" i="27"/>
  <c r="P27" i="27"/>
  <c r="O27" i="27"/>
  <c r="N27" i="27"/>
  <c r="M27" i="27"/>
  <c r="L27" i="27"/>
  <c r="K27" i="27"/>
  <c r="P26" i="27"/>
  <c r="O26" i="27"/>
  <c r="N26" i="27"/>
  <c r="M26" i="27"/>
  <c r="L26" i="27"/>
  <c r="K26" i="27"/>
  <c r="P25" i="27"/>
  <c r="O25" i="27"/>
  <c r="N25" i="27"/>
  <c r="M25" i="27"/>
  <c r="L25" i="27"/>
  <c r="K25" i="27"/>
  <c r="P24" i="27"/>
  <c r="O24" i="27"/>
  <c r="N24" i="27"/>
  <c r="M24" i="27"/>
  <c r="L24" i="27"/>
  <c r="K24" i="27"/>
  <c r="P15" i="27"/>
  <c r="O15" i="27"/>
  <c r="N15" i="27"/>
  <c r="M15" i="27"/>
  <c r="L15" i="27"/>
  <c r="K15" i="27"/>
  <c r="P14" i="27"/>
  <c r="O14" i="27"/>
  <c r="N14" i="27"/>
  <c r="M14" i="27"/>
  <c r="L14" i="27"/>
  <c r="K14" i="27"/>
  <c r="O3" i="27"/>
  <c r="N3" i="27"/>
  <c r="M3" i="27"/>
  <c r="K3" i="27"/>
  <c r="T3" i="31"/>
  <c r="S3" i="31"/>
  <c r="R3" i="31"/>
  <c r="Q3" i="31"/>
  <c r="P3" i="31"/>
  <c r="O3" i="31"/>
  <c r="N3" i="31"/>
  <c r="M3" i="31"/>
  <c r="J119" i="22"/>
  <c r="J120" i="22"/>
  <c r="J121" i="22"/>
  <c r="J122" i="22"/>
  <c r="I3" i="22"/>
  <c r="J3" i="22"/>
  <c r="H3" i="22"/>
  <c r="J103" i="22"/>
  <c r="J104" i="22"/>
  <c r="J105" i="22"/>
  <c r="J106" i="22"/>
  <c r="J107" i="22"/>
  <c r="J21" i="22"/>
  <c r="J22" i="22"/>
  <c r="J37" i="22"/>
  <c r="J38" i="22"/>
  <c r="J39" i="22"/>
  <c r="J40" i="22"/>
  <c r="J41" i="22"/>
  <c r="J42" i="22"/>
  <c r="J43" i="22"/>
  <c r="J44" i="22"/>
  <c r="J45" i="22"/>
  <c r="J62" i="22"/>
  <c r="J63" i="22"/>
  <c r="J64" i="22"/>
  <c r="J65" i="22"/>
  <c r="J80" i="22"/>
  <c r="J81" i="22"/>
  <c r="J82" i="22"/>
  <c r="J83" i="22"/>
  <c r="J84" i="22"/>
  <c r="J85" i="22"/>
  <c r="J86" i="22"/>
  <c r="J87" i="22"/>
  <c r="J88" i="22"/>
  <c r="J89" i="22"/>
  <c r="I122" i="22"/>
  <c r="H122" i="22"/>
  <c r="I121" i="22"/>
  <c r="H121" i="22"/>
  <c r="I120" i="22"/>
  <c r="H120" i="22"/>
  <c r="I119" i="22"/>
  <c r="H119" i="22"/>
  <c r="I107" i="22"/>
  <c r="H107" i="22"/>
  <c r="I106" i="22"/>
  <c r="H106" i="22"/>
  <c r="I105" i="22"/>
  <c r="H105" i="22"/>
  <c r="I104" i="22"/>
  <c r="H104" i="22"/>
  <c r="I103" i="22"/>
  <c r="H103" i="22"/>
  <c r="I89" i="22"/>
  <c r="H89" i="22"/>
  <c r="I88" i="22"/>
  <c r="H88" i="22"/>
  <c r="I87" i="22"/>
  <c r="H87" i="22"/>
  <c r="I86" i="22"/>
  <c r="H86" i="22"/>
  <c r="I85" i="22"/>
  <c r="H85" i="22"/>
  <c r="I84" i="22"/>
  <c r="H84" i="22"/>
  <c r="I83" i="22"/>
  <c r="H83" i="22"/>
  <c r="I82" i="22"/>
  <c r="H82" i="22"/>
  <c r="I81" i="22"/>
  <c r="H81" i="22"/>
  <c r="I80" i="22"/>
  <c r="H80" i="22"/>
  <c r="I65" i="22"/>
  <c r="H65" i="22"/>
  <c r="I64" i="22"/>
  <c r="H64" i="22"/>
  <c r="I63" i="22"/>
  <c r="H63" i="22"/>
  <c r="I62" i="22"/>
  <c r="H62" i="22"/>
  <c r="I45" i="22"/>
  <c r="H45" i="22"/>
  <c r="I44" i="22"/>
  <c r="H44" i="22"/>
  <c r="I43" i="22"/>
  <c r="H43" i="22"/>
  <c r="I42" i="22"/>
  <c r="H42" i="22"/>
  <c r="I41" i="22"/>
  <c r="H41" i="22"/>
  <c r="I40" i="22"/>
  <c r="H40" i="22"/>
  <c r="I39" i="22"/>
  <c r="H39" i="22"/>
  <c r="I38" i="22"/>
  <c r="H38" i="22"/>
  <c r="I37" i="22"/>
  <c r="H37" i="22"/>
  <c r="I22" i="22"/>
  <c r="H22" i="22"/>
  <c r="I21" i="22"/>
  <c r="H21" i="22"/>
  <c r="H3" i="7"/>
  <c r="I3" i="7"/>
  <c r="G3" i="7"/>
  <c r="J122" i="7"/>
  <c r="I122" i="7"/>
  <c r="H122" i="7"/>
  <c r="J121" i="7"/>
  <c r="I121" i="7"/>
  <c r="H121" i="7"/>
  <c r="J120" i="7"/>
  <c r="I120" i="7"/>
  <c r="H120" i="7"/>
  <c r="J119" i="7"/>
  <c r="I119" i="7"/>
  <c r="H119" i="7"/>
  <c r="J107" i="7"/>
  <c r="I107" i="7"/>
  <c r="H107" i="7"/>
  <c r="J106" i="7"/>
  <c r="I106" i="7"/>
  <c r="H106" i="7"/>
  <c r="J105" i="7"/>
  <c r="I105" i="7"/>
  <c r="H105" i="7"/>
  <c r="J104" i="7"/>
  <c r="I104" i="7"/>
  <c r="H104" i="7"/>
  <c r="J103" i="7"/>
  <c r="I103" i="7"/>
  <c r="H103" i="7"/>
  <c r="J89" i="7"/>
  <c r="J88" i="7"/>
  <c r="I88" i="7"/>
  <c r="H88" i="7"/>
  <c r="J87" i="7"/>
  <c r="I87" i="7"/>
  <c r="H87" i="7"/>
  <c r="J86" i="7"/>
  <c r="I86" i="7"/>
  <c r="H86" i="7"/>
  <c r="J85" i="7"/>
  <c r="I85" i="7"/>
  <c r="H85" i="7"/>
  <c r="J84" i="7"/>
  <c r="I84" i="7"/>
  <c r="H84" i="7"/>
  <c r="J83" i="7"/>
  <c r="I83" i="7"/>
  <c r="H83" i="7"/>
  <c r="J82" i="7"/>
  <c r="I82" i="7"/>
  <c r="H82" i="7"/>
  <c r="J81" i="7"/>
  <c r="I81" i="7"/>
  <c r="H81" i="7"/>
  <c r="J80" i="7"/>
  <c r="I80" i="7"/>
  <c r="H80" i="7"/>
  <c r="J65" i="7"/>
  <c r="I65" i="7"/>
  <c r="H65" i="7"/>
  <c r="J64" i="7"/>
  <c r="I64" i="7"/>
  <c r="H64" i="7"/>
  <c r="J63" i="7"/>
  <c r="I63" i="7"/>
  <c r="H63" i="7"/>
  <c r="J62" i="7"/>
  <c r="I62" i="7"/>
  <c r="H62" i="7"/>
  <c r="J45" i="7"/>
  <c r="I45" i="7"/>
  <c r="H45" i="7"/>
  <c r="J44" i="7"/>
  <c r="I44" i="7"/>
  <c r="H44" i="7"/>
  <c r="J43" i="7"/>
  <c r="I43" i="7"/>
  <c r="H43" i="7"/>
  <c r="J42" i="7"/>
  <c r="I42" i="7"/>
  <c r="H42" i="7"/>
  <c r="J41" i="7"/>
  <c r="I41" i="7"/>
  <c r="H41" i="7"/>
  <c r="J40" i="7"/>
  <c r="I40" i="7"/>
  <c r="H40" i="7"/>
  <c r="J39" i="7"/>
  <c r="I39" i="7"/>
  <c r="H39" i="7"/>
  <c r="J38" i="7"/>
  <c r="I38" i="7"/>
  <c r="H38" i="7"/>
  <c r="J37" i="7"/>
  <c r="I37" i="7"/>
  <c r="H37" i="7"/>
  <c r="J22" i="7"/>
  <c r="I22" i="7"/>
  <c r="H22" i="7"/>
  <c r="J21" i="7"/>
  <c r="I21" i="7"/>
  <c r="H21" i="7"/>
  <c r="L62" i="15"/>
  <c r="L63" i="15"/>
  <c r="L64" i="15"/>
  <c r="L65" i="15"/>
  <c r="L80" i="15"/>
  <c r="L81" i="15"/>
  <c r="L82" i="15"/>
  <c r="L83" i="15"/>
  <c r="L84" i="15"/>
  <c r="L85" i="15"/>
  <c r="L86" i="15"/>
  <c r="L87" i="15"/>
  <c r="L88" i="15"/>
  <c r="L89" i="15"/>
  <c r="L103" i="15"/>
  <c r="L104" i="15"/>
  <c r="L119" i="15"/>
  <c r="L120" i="15"/>
  <c r="L121" i="15"/>
  <c r="L122" i="15"/>
  <c r="L37" i="15"/>
  <c r="L38" i="15"/>
  <c r="L39" i="15"/>
  <c r="L40" i="15"/>
  <c r="L41" i="15"/>
  <c r="L42" i="15"/>
  <c r="L43" i="15"/>
  <c r="L44" i="15"/>
  <c r="L45" i="15"/>
  <c r="L22" i="15"/>
  <c r="L21" i="15"/>
  <c r="I21" i="15"/>
  <c r="L3" i="16"/>
  <c r="M3" i="16"/>
  <c r="N3" i="16"/>
  <c r="O3" i="16"/>
  <c r="P3" i="16"/>
  <c r="K3" i="16"/>
  <c r="Q3" i="16" s="1"/>
  <c r="P82" i="16"/>
  <c r="O82" i="16"/>
  <c r="N82" i="16"/>
  <c r="M82" i="16"/>
  <c r="L82" i="16"/>
  <c r="K82" i="16"/>
  <c r="P81" i="16"/>
  <c r="O81" i="16"/>
  <c r="N81" i="16"/>
  <c r="M81" i="16"/>
  <c r="L81" i="16"/>
  <c r="K81" i="16"/>
  <c r="P80" i="16"/>
  <c r="O80" i="16"/>
  <c r="N80" i="16"/>
  <c r="M80" i="16"/>
  <c r="L80" i="16"/>
  <c r="K80" i="16"/>
  <c r="P79" i="16"/>
  <c r="O79" i="16"/>
  <c r="N79" i="16"/>
  <c r="M79" i="16"/>
  <c r="L79" i="16"/>
  <c r="K79" i="16"/>
  <c r="P72" i="16"/>
  <c r="O72" i="16"/>
  <c r="N72" i="16"/>
  <c r="M72" i="16"/>
  <c r="L72" i="16"/>
  <c r="K72" i="16"/>
  <c r="P71" i="16"/>
  <c r="O71" i="16"/>
  <c r="N71" i="16"/>
  <c r="M71" i="16"/>
  <c r="L71" i="16"/>
  <c r="K71" i="16"/>
  <c r="P70" i="16"/>
  <c r="O70" i="16"/>
  <c r="N70" i="16"/>
  <c r="M70" i="16"/>
  <c r="L70" i="16"/>
  <c r="K70" i="16"/>
  <c r="P69" i="16"/>
  <c r="O69" i="16"/>
  <c r="N69" i="16"/>
  <c r="M69" i="16"/>
  <c r="L69" i="16"/>
  <c r="K69" i="16"/>
  <c r="P63" i="16"/>
  <c r="O63" i="16"/>
  <c r="N63" i="16"/>
  <c r="M63" i="16"/>
  <c r="L63" i="16"/>
  <c r="K63" i="16"/>
  <c r="P62" i="16"/>
  <c r="O62" i="16"/>
  <c r="N62" i="16"/>
  <c r="M62" i="16"/>
  <c r="L62" i="16"/>
  <c r="K62" i="16"/>
  <c r="P61" i="16"/>
  <c r="O61" i="16"/>
  <c r="N61" i="16"/>
  <c r="M61" i="16"/>
  <c r="L61" i="16"/>
  <c r="K61" i="16"/>
  <c r="P60" i="16"/>
  <c r="O60" i="16"/>
  <c r="N60" i="16"/>
  <c r="M60" i="16"/>
  <c r="L60" i="16"/>
  <c r="K60" i="16"/>
  <c r="P59" i="16"/>
  <c r="O59" i="16"/>
  <c r="N59" i="16"/>
  <c r="M59" i="16"/>
  <c r="L59" i="16"/>
  <c r="K59" i="16"/>
  <c r="P58" i="16"/>
  <c r="O58" i="16"/>
  <c r="N58" i="16"/>
  <c r="M58" i="16"/>
  <c r="L58" i="16"/>
  <c r="K58" i="16"/>
  <c r="P57" i="16"/>
  <c r="O57" i="16"/>
  <c r="N57" i="16"/>
  <c r="M57" i="16"/>
  <c r="L57" i="16"/>
  <c r="K57" i="16"/>
  <c r="P56" i="16"/>
  <c r="O56" i="16"/>
  <c r="N56" i="16"/>
  <c r="M56" i="16"/>
  <c r="L56" i="16"/>
  <c r="K56" i="16"/>
  <c r="P55" i="16"/>
  <c r="O55" i="16"/>
  <c r="N55" i="16"/>
  <c r="M55" i="16"/>
  <c r="L55" i="16"/>
  <c r="K55" i="16"/>
  <c r="P54" i="16"/>
  <c r="O54" i="16"/>
  <c r="N54" i="16"/>
  <c r="M54" i="16"/>
  <c r="L54" i="16"/>
  <c r="K54" i="16"/>
  <c r="P47" i="16"/>
  <c r="O47" i="16"/>
  <c r="N47" i="16"/>
  <c r="M47" i="16"/>
  <c r="L47" i="16"/>
  <c r="K47" i="16"/>
  <c r="P46" i="16"/>
  <c r="O46" i="16"/>
  <c r="N46" i="16"/>
  <c r="M46" i="16"/>
  <c r="L46" i="16"/>
  <c r="K46" i="16"/>
  <c r="P29" i="16"/>
  <c r="O29" i="16"/>
  <c r="N29" i="16"/>
  <c r="M29" i="16"/>
  <c r="L29" i="16"/>
  <c r="K29" i="16"/>
  <c r="P28" i="16"/>
  <c r="O28" i="16"/>
  <c r="N28" i="16"/>
  <c r="M28" i="16"/>
  <c r="L28" i="16"/>
  <c r="K28" i="16"/>
  <c r="P27" i="16"/>
  <c r="O27" i="16"/>
  <c r="N27" i="16"/>
  <c r="M27" i="16"/>
  <c r="L27" i="16"/>
  <c r="K27" i="16"/>
  <c r="P26" i="16"/>
  <c r="O26" i="16"/>
  <c r="N26" i="16"/>
  <c r="M26" i="16"/>
  <c r="L26" i="16"/>
  <c r="K26" i="16"/>
  <c r="P25" i="16"/>
  <c r="O25" i="16"/>
  <c r="N25" i="16"/>
  <c r="M25" i="16"/>
  <c r="L25" i="16"/>
  <c r="K25" i="16"/>
  <c r="P24" i="16"/>
  <c r="O24" i="16"/>
  <c r="N24" i="16"/>
  <c r="M24" i="16"/>
  <c r="L24" i="16"/>
  <c r="K24" i="16"/>
  <c r="P23" i="16"/>
  <c r="O23" i="16"/>
  <c r="N23" i="16"/>
  <c r="M23" i="16"/>
  <c r="L23" i="16"/>
  <c r="K23" i="16"/>
  <c r="P22" i="16"/>
  <c r="O22" i="16"/>
  <c r="N22" i="16"/>
  <c r="M22" i="16"/>
  <c r="L22" i="16"/>
  <c r="K22" i="16"/>
  <c r="P13" i="16"/>
  <c r="O13" i="16"/>
  <c r="N13" i="16"/>
  <c r="M13" i="16"/>
  <c r="L13" i="16"/>
  <c r="K13" i="16"/>
  <c r="P12" i="16"/>
  <c r="O12" i="16"/>
  <c r="N12" i="16"/>
  <c r="M12" i="16"/>
  <c r="L12" i="16"/>
  <c r="K12" i="16"/>
  <c r="N82" i="14"/>
  <c r="O82" i="14"/>
  <c r="P82" i="14"/>
  <c r="Q82" i="14"/>
  <c r="R82" i="14"/>
  <c r="S82" i="14"/>
  <c r="N83" i="14"/>
  <c r="O83" i="14"/>
  <c r="P83" i="14"/>
  <c r="Q83" i="14"/>
  <c r="R83" i="14"/>
  <c r="S83" i="14"/>
  <c r="N84" i="14"/>
  <c r="O84" i="14"/>
  <c r="P84" i="14"/>
  <c r="Q84" i="14"/>
  <c r="R84" i="14"/>
  <c r="S84" i="14"/>
  <c r="N85" i="14"/>
  <c r="O85" i="14"/>
  <c r="P85" i="14"/>
  <c r="Q85" i="14"/>
  <c r="R85" i="14"/>
  <c r="S85" i="14"/>
  <c r="N86" i="14"/>
  <c r="O86" i="14"/>
  <c r="P86" i="14"/>
  <c r="Q86" i="14"/>
  <c r="R86" i="14"/>
  <c r="S86" i="14"/>
  <c r="N87" i="14"/>
  <c r="O87" i="14"/>
  <c r="P87" i="14"/>
  <c r="Q87" i="14"/>
  <c r="R87" i="14"/>
  <c r="S87" i="14"/>
  <c r="N88" i="14"/>
  <c r="O88" i="14"/>
  <c r="P88" i="14"/>
  <c r="Q88" i="14"/>
  <c r="R88" i="14"/>
  <c r="S88" i="14"/>
  <c r="N89" i="14"/>
  <c r="O89" i="14"/>
  <c r="P89" i="14"/>
  <c r="Q89" i="14"/>
  <c r="R89" i="14"/>
  <c r="S89" i="14"/>
  <c r="N90" i="14"/>
  <c r="O90" i="14"/>
  <c r="P90" i="14"/>
  <c r="Q90" i="14"/>
  <c r="R90" i="14"/>
  <c r="S90" i="14"/>
  <c r="N91" i="14"/>
  <c r="O91" i="14"/>
  <c r="P91" i="14"/>
  <c r="Q91" i="14"/>
  <c r="R91" i="14"/>
  <c r="S91" i="14"/>
  <c r="M83" i="14"/>
  <c r="M84" i="14"/>
  <c r="M85" i="14"/>
  <c r="M86" i="14"/>
  <c r="M87" i="14"/>
  <c r="M88" i="14"/>
  <c r="M89" i="14"/>
  <c r="M90" i="14"/>
  <c r="M91" i="14"/>
  <c r="M82" i="14"/>
  <c r="T84" i="31"/>
  <c r="S84" i="31"/>
  <c r="R84" i="31"/>
  <c r="Q84" i="31"/>
  <c r="P84" i="31"/>
  <c r="O84" i="31"/>
  <c r="N84" i="31"/>
  <c r="M84" i="31"/>
  <c r="T83" i="31"/>
  <c r="S83" i="31"/>
  <c r="R83" i="31"/>
  <c r="Q83" i="31"/>
  <c r="P83" i="31"/>
  <c r="O83" i="31"/>
  <c r="N83" i="31"/>
  <c r="M83" i="31"/>
  <c r="T82" i="31"/>
  <c r="S82" i="31"/>
  <c r="R82" i="31"/>
  <c r="Q82" i="31"/>
  <c r="P82" i="31"/>
  <c r="O82" i="31"/>
  <c r="N82" i="31"/>
  <c r="M82" i="31"/>
  <c r="T81" i="31"/>
  <c r="S81" i="31"/>
  <c r="R81" i="31"/>
  <c r="Q81" i="31"/>
  <c r="P81" i="31"/>
  <c r="O81" i="31"/>
  <c r="N81" i="31"/>
  <c r="M81" i="31"/>
  <c r="T74" i="31"/>
  <c r="S74" i="31"/>
  <c r="R74" i="31"/>
  <c r="Q74" i="31"/>
  <c r="P74" i="31"/>
  <c r="O74" i="31"/>
  <c r="N74" i="31"/>
  <c r="M74" i="31"/>
  <c r="T73" i="31"/>
  <c r="S73" i="31"/>
  <c r="R73" i="31"/>
  <c r="Q73" i="31"/>
  <c r="P73" i="31"/>
  <c r="O73" i="31"/>
  <c r="N73" i="31"/>
  <c r="M73" i="31"/>
  <c r="T72" i="31"/>
  <c r="S72" i="31"/>
  <c r="R72" i="31"/>
  <c r="Q72" i="31"/>
  <c r="P72" i="31"/>
  <c r="O72" i="31"/>
  <c r="N72" i="31"/>
  <c r="M72" i="31"/>
  <c r="T71" i="31"/>
  <c r="S71" i="31"/>
  <c r="R71" i="31"/>
  <c r="Q71" i="31"/>
  <c r="P71" i="31"/>
  <c r="O71" i="31"/>
  <c r="N71" i="31"/>
  <c r="M71" i="31"/>
  <c r="T65" i="31"/>
  <c r="S65" i="31"/>
  <c r="R65" i="31"/>
  <c r="Q65" i="31"/>
  <c r="P65" i="31"/>
  <c r="O65" i="31"/>
  <c r="N65" i="31"/>
  <c r="M65" i="31"/>
  <c r="T64" i="31"/>
  <c r="S64" i="31"/>
  <c r="R64" i="31"/>
  <c r="Q64" i="31"/>
  <c r="P64" i="31"/>
  <c r="O64" i="31"/>
  <c r="N64" i="31"/>
  <c r="M64" i="31"/>
  <c r="T63" i="31"/>
  <c r="S63" i="31"/>
  <c r="R63" i="31"/>
  <c r="Q63" i="31"/>
  <c r="P63" i="31"/>
  <c r="O63" i="31"/>
  <c r="N63" i="31"/>
  <c r="M63" i="31"/>
  <c r="T62" i="31"/>
  <c r="S62" i="31"/>
  <c r="R62" i="31"/>
  <c r="Q62" i="31"/>
  <c r="P62" i="31"/>
  <c r="O62" i="31"/>
  <c r="N62" i="31"/>
  <c r="M62" i="31"/>
  <c r="T61" i="31"/>
  <c r="S61" i="31"/>
  <c r="R61" i="31"/>
  <c r="Q61" i="31"/>
  <c r="P61" i="31"/>
  <c r="O61" i="31"/>
  <c r="N61" i="31"/>
  <c r="M61" i="31"/>
  <c r="T60" i="31"/>
  <c r="S60" i="31"/>
  <c r="R60" i="31"/>
  <c r="Q60" i="31"/>
  <c r="P60" i="31"/>
  <c r="O60" i="31"/>
  <c r="N60" i="31"/>
  <c r="M60" i="31"/>
  <c r="T59" i="31"/>
  <c r="S59" i="31"/>
  <c r="R59" i="31"/>
  <c r="Q59" i="31"/>
  <c r="P59" i="31"/>
  <c r="O59" i="31"/>
  <c r="N59" i="31"/>
  <c r="M59" i="31"/>
  <c r="T58" i="31"/>
  <c r="S58" i="31"/>
  <c r="R58" i="31"/>
  <c r="Q58" i="31"/>
  <c r="P58" i="31"/>
  <c r="O58" i="31"/>
  <c r="N58" i="31"/>
  <c r="M58" i="31"/>
  <c r="T57" i="31"/>
  <c r="S57" i="31"/>
  <c r="R57" i="31"/>
  <c r="Q57" i="31"/>
  <c r="P57" i="31"/>
  <c r="O57" i="31"/>
  <c r="N57" i="31"/>
  <c r="M57" i="31"/>
  <c r="T56" i="31"/>
  <c r="S56" i="31"/>
  <c r="R56" i="31"/>
  <c r="Q56" i="31"/>
  <c r="P56" i="31"/>
  <c r="O56" i="31"/>
  <c r="N56" i="31"/>
  <c r="M56" i="31"/>
  <c r="T49" i="31"/>
  <c r="S49" i="31"/>
  <c r="R49" i="31"/>
  <c r="Q49" i="31"/>
  <c r="P49" i="31"/>
  <c r="O49" i="31"/>
  <c r="N49" i="31"/>
  <c r="M49" i="31"/>
  <c r="T48" i="31"/>
  <c r="S48" i="31"/>
  <c r="R48" i="31"/>
  <c r="Q48" i="31"/>
  <c r="P48" i="31"/>
  <c r="O48" i="31"/>
  <c r="N48" i="31"/>
  <c r="M48" i="31"/>
  <c r="T31" i="31"/>
  <c r="S31" i="31"/>
  <c r="R31" i="31"/>
  <c r="Q31" i="31"/>
  <c r="P31" i="31"/>
  <c r="O31" i="31"/>
  <c r="N31" i="31"/>
  <c r="M31" i="31"/>
  <c r="T30" i="31"/>
  <c r="S30" i="31"/>
  <c r="R30" i="31"/>
  <c r="Q30" i="31"/>
  <c r="P30" i="31"/>
  <c r="O30" i="31"/>
  <c r="N30" i="31"/>
  <c r="M30" i="31"/>
  <c r="T29" i="31"/>
  <c r="S29" i="31"/>
  <c r="R29" i="31"/>
  <c r="Q29" i="31"/>
  <c r="P29" i="31"/>
  <c r="O29" i="31"/>
  <c r="N29" i="31"/>
  <c r="M29" i="31"/>
  <c r="T28" i="31"/>
  <c r="S28" i="31"/>
  <c r="R28" i="31"/>
  <c r="Q28" i="31"/>
  <c r="P28" i="31"/>
  <c r="O28" i="31"/>
  <c r="N28" i="31"/>
  <c r="M28" i="31"/>
  <c r="T27" i="31"/>
  <c r="S27" i="31"/>
  <c r="R27" i="31"/>
  <c r="Q27" i="31"/>
  <c r="P27" i="31"/>
  <c r="O27" i="31"/>
  <c r="N27" i="31"/>
  <c r="M27" i="31"/>
  <c r="T26" i="31"/>
  <c r="S26" i="31"/>
  <c r="R26" i="31"/>
  <c r="Q26" i="31"/>
  <c r="P26" i="31"/>
  <c r="O26" i="31"/>
  <c r="N26" i="31"/>
  <c r="M26" i="31"/>
  <c r="T25" i="31"/>
  <c r="S25" i="31"/>
  <c r="R25" i="31"/>
  <c r="Q25" i="31"/>
  <c r="P25" i="31"/>
  <c r="O25" i="31"/>
  <c r="N25" i="31"/>
  <c r="M25" i="31"/>
  <c r="T24" i="31"/>
  <c r="S24" i="31"/>
  <c r="R24" i="31"/>
  <c r="Q24" i="31"/>
  <c r="P24" i="31"/>
  <c r="O24" i="31"/>
  <c r="N24" i="31"/>
  <c r="M24" i="31"/>
  <c r="T15" i="31"/>
  <c r="S15" i="31"/>
  <c r="R15" i="31"/>
  <c r="Q15" i="31"/>
  <c r="P15" i="31"/>
  <c r="O15" i="31"/>
  <c r="N15" i="31"/>
  <c r="M15" i="31"/>
  <c r="T14" i="31"/>
  <c r="S14" i="31"/>
  <c r="R14" i="31"/>
  <c r="Q14" i="31"/>
  <c r="P14" i="31"/>
  <c r="O14" i="31"/>
  <c r="N14" i="31"/>
  <c r="M14" i="31"/>
  <c r="I3" i="15"/>
  <c r="J3" i="15"/>
  <c r="K3" i="15"/>
  <c r="L3" i="15"/>
  <c r="K122" i="15"/>
  <c r="J122" i="15"/>
  <c r="I122" i="15"/>
  <c r="K121" i="15"/>
  <c r="J121" i="15"/>
  <c r="I121" i="15"/>
  <c r="K120" i="15"/>
  <c r="J120" i="15"/>
  <c r="I120" i="15"/>
  <c r="K119" i="15"/>
  <c r="J119" i="15"/>
  <c r="I119" i="15"/>
  <c r="M104" i="15"/>
  <c r="K104" i="15"/>
  <c r="J104" i="15"/>
  <c r="I104" i="15"/>
  <c r="M103" i="15"/>
  <c r="K103" i="15"/>
  <c r="J103" i="15"/>
  <c r="I103" i="15"/>
  <c r="K89" i="15"/>
  <c r="J89" i="15"/>
  <c r="I89" i="15"/>
  <c r="K88" i="15"/>
  <c r="J88" i="15"/>
  <c r="I88" i="15"/>
  <c r="K87" i="15"/>
  <c r="J87" i="15"/>
  <c r="I87" i="15"/>
  <c r="K86" i="15"/>
  <c r="J86" i="15"/>
  <c r="I86" i="15"/>
  <c r="K85" i="15"/>
  <c r="J85" i="15"/>
  <c r="I85" i="15"/>
  <c r="K84" i="15"/>
  <c r="J84" i="15"/>
  <c r="I84" i="15"/>
  <c r="K83" i="15"/>
  <c r="J83" i="15"/>
  <c r="I83" i="15"/>
  <c r="K82" i="15"/>
  <c r="J82" i="15"/>
  <c r="I82" i="15"/>
  <c r="K81" i="15"/>
  <c r="J81" i="15"/>
  <c r="I81" i="15"/>
  <c r="K80" i="15"/>
  <c r="J80" i="15"/>
  <c r="I80" i="15"/>
  <c r="K65" i="15"/>
  <c r="J65" i="15"/>
  <c r="I65" i="15"/>
  <c r="K64" i="15"/>
  <c r="J64" i="15"/>
  <c r="I64" i="15"/>
  <c r="K63" i="15"/>
  <c r="J63" i="15"/>
  <c r="I63" i="15"/>
  <c r="K62" i="15"/>
  <c r="J62" i="15"/>
  <c r="I62" i="15"/>
  <c r="K45" i="15"/>
  <c r="J45" i="15"/>
  <c r="I45" i="15"/>
  <c r="K44" i="15"/>
  <c r="J44" i="15"/>
  <c r="I44" i="15"/>
  <c r="K43" i="15"/>
  <c r="J43" i="15"/>
  <c r="I43" i="15"/>
  <c r="K42" i="15"/>
  <c r="J42" i="15"/>
  <c r="I42" i="15"/>
  <c r="K41" i="15"/>
  <c r="J41" i="15"/>
  <c r="I41" i="15"/>
  <c r="K40" i="15"/>
  <c r="J40" i="15"/>
  <c r="I40" i="15"/>
  <c r="K39" i="15"/>
  <c r="J39" i="15"/>
  <c r="I39" i="15"/>
  <c r="K38" i="15"/>
  <c r="J38" i="15"/>
  <c r="I38" i="15"/>
  <c r="K37" i="15"/>
  <c r="J37" i="15"/>
  <c r="I37" i="15"/>
  <c r="K22" i="15"/>
  <c r="J22" i="15"/>
  <c r="I22" i="15"/>
  <c r="K21" i="15"/>
  <c r="J21" i="15"/>
  <c r="V86" i="12"/>
  <c r="U86" i="12"/>
  <c r="T86" i="12"/>
  <c r="S86" i="12"/>
  <c r="R86" i="12"/>
  <c r="Q86" i="12"/>
  <c r="P86" i="12"/>
  <c r="O86" i="12"/>
  <c r="N86" i="12"/>
  <c r="V85" i="12"/>
  <c r="U85" i="12"/>
  <c r="T85" i="12"/>
  <c r="S85" i="12"/>
  <c r="R85" i="12"/>
  <c r="Q85" i="12"/>
  <c r="P85" i="12"/>
  <c r="O85" i="12"/>
  <c r="N85" i="12"/>
  <c r="V84" i="12"/>
  <c r="U84" i="12"/>
  <c r="T84" i="12"/>
  <c r="S84" i="12"/>
  <c r="R84" i="12"/>
  <c r="Q84" i="12"/>
  <c r="P84" i="12"/>
  <c r="O84" i="12"/>
  <c r="N84" i="12"/>
  <c r="V83" i="12"/>
  <c r="U83" i="12"/>
  <c r="T83" i="12"/>
  <c r="S83" i="12"/>
  <c r="R83" i="12"/>
  <c r="Q83" i="12"/>
  <c r="P83" i="12"/>
  <c r="O83" i="12"/>
  <c r="N83" i="12"/>
  <c r="V82" i="12"/>
  <c r="U82" i="12"/>
  <c r="T82" i="12"/>
  <c r="S82" i="12"/>
  <c r="R82" i="12"/>
  <c r="Q82" i="12"/>
  <c r="P82" i="12"/>
  <c r="O82" i="12"/>
  <c r="N82" i="12"/>
  <c r="V81" i="12"/>
  <c r="U81" i="12"/>
  <c r="T81" i="12"/>
  <c r="S81" i="12"/>
  <c r="R81" i="12"/>
  <c r="Q81" i="12"/>
  <c r="P81" i="12"/>
  <c r="O81" i="12"/>
  <c r="N81" i="12"/>
  <c r="V80" i="12"/>
  <c r="U80" i="12"/>
  <c r="T80" i="12"/>
  <c r="S80" i="12"/>
  <c r="R80" i="12"/>
  <c r="Q80" i="12"/>
  <c r="P80" i="12"/>
  <c r="O80" i="12"/>
  <c r="N80" i="12"/>
  <c r="V79" i="12"/>
  <c r="U79" i="12"/>
  <c r="T79" i="12"/>
  <c r="S79" i="12"/>
  <c r="R79" i="12"/>
  <c r="Q79" i="12"/>
  <c r="P79" i="12"/>
  <c r="O79" i="12"/>
  <c r="N79" i="12"/>
  <c r="P67" i="12"/>
  <c r="Q67" i="12"/>
  <c r="R67" i="12"/>
  <c r="S67" i="12"/>
  <c r="T67" i="12"/>
  <c r="U67" i="12"/>
  <c r="V67" i="12"/>
  <c r="W67" i="12"/>
  <c r="X67" i="12"/>
  <c r="P68" i="12"/>
  <c r="Q68" i="12"/>
  <c r="R68" i="12"/>
  <c r="S68" i="12"/>
  <c r="T68" i="12"/>
  <c r="U68" i="12"/>
  <c r="V68" i="12"/>
  <c r="W68" i="12"/>
  <c r="X68" i="12"/>
  <c r="P69" i="12"/>
  <c r="Q69" i="12"/>
  <c r="R69" i="12"/>
  <c r="S69" i="12"/>
  <c r="T69" i="12"/>
  <c r="U69" i="12"/>
  <c r="V69" i="12"/>
  <c r="W69" i="12"/>
  <c r="X69" i="12"/>
  <c r="X66" i="12"/>
  <c r="Q66" i="12"/>
  <c r="R66" i="12"/>
  <c r="S66" i="12"/>
  <c r="T66" i="12"/>
  <c r="U66" i="12"/>
  <c r="V66" i="12"/>
  <c r="W66" i="12"/>
  <c r="P66" i="12"/>
  <c r="O3" i="12"/>
  <c r="P3" i="12"/>
  <c r="Q3" i="12"/>
  <c r="R3" i="12"/>
  <c r="S3" i="12"/>
  <c r="T3" i="12"/>
  <c r="U3" i="12"/>
  <c r="N3" i="12"/>
  <c r="O42" i="12"/>
  <c r="P42" i="12"/>
  <c r="Q42" i="12"/>
  <c r="R42" i="12"/>
  <c r="S42" i="12"/>
  <c r="T42" i="12"/>
  <c r="U42" i="12"/>
  <c r="V42" i="12"/>
  <c r="O43" i="12"/>
  <c r="P43" i="12"/>
  <c r="Q43" i="12"/>
  <c r="R43" i="12"/>
  <c r="S43" i="12"/>
  <c r="T43" i="12"/>
  <c r="U43" i="12"/>
  <c r="V43" i="12"/>
  <c r="O44" i="12"/>
  <c r="P44" i="12"/>
  <c r="Q44" i="12"/>
  <c r="R44" i="12"/>
  <c r="S44" i="12"/>
  <c r="T44" i="12"/>
  <c r="U44" i="12"/>
  <c r="V44" i="12"/>
  <c r="O45" i="12"/>
  <c r="P45" i="12"/>
  <c r="Q45" i="12"/>
  <c r="R45" i="12"/>
  <c r="S45" i="12"/>
  <c r="T45" i="12"/>
  <c r="U45" i="12"/>
  <c r="V45" i="12"/>
  <c r="N43" i="12"/>
  <c r="N44" i="12"/>
  <c r="N45" i="12"/>
  <c r="N42" i="12"/>
  <c r="O24" i="12"/>
  <c r="P24" i="12"/>
  <c r="Q24" i="12"/>
  <c r="R24" i="12"/>
  <c r="S24" i="12"/>
  <c r="T24" i="12"/>
  <c r="U24" i="12"/>
  <c r="V24" i="12"/>
  <c r="O25" i="12"/>
  <c r="P25" i="12"/>
  <c r="Q25" i="12"/>
  <c r="R25" i="12"/>
  <c r="S25" i="12"/>
  <c r="T25" i="12"/>
  <c r="U25" i="12"/>
  <c r="V25" i="12"/>
  <c r="O26" i="12"/>
  <c r="P26" i="12"/>
  <c r="Q26" i="12"/>
  <c r="R26" i="12"/>
  <c r="S26" i="12"/>
  <c r="T26" i="12"/>
  <c r="U26" i="12"/>
  <c r="V26" i="12"/>
  <c r="O27" i="12"/>
  <c r="P27" i="12"/>
  <c r="Q27" i="12"/>
  <c r="R27" i="12"/>
  <c r="S27" i="12"/>
  <c r="T27" i="12"/>
  <c r="U27" i="12"/>
  <c r="V27" i="12"/>
  <c r="O28" i="12"/>
  <c r="P28" i="12"/>
  <c r="Q28" i="12"/>
  <c r="R28" i="12"/>
  <c r="S28" i="12"/>
  <c r="T28" i="12"/>
  <c r="U28" i="12"/>
  <c r="V28" i="12"/>
  <c r="O29" i="12"/>
  <c r="P29" i="12"/>
  <c r="Q29" i="12"/>
  <c r="R29" i="12"/>
  <c r="S29" i="12"/>
  <c r="T29" i="12"/>
  <c r="U29" i="12"/>
  <c r="V29" i="12"/>
  <c r="O30" i="12"/>
  <c r="P30" i="12"/>
  <c r="Q30" i="12"/>
  <c r="R30" i="12"/>
  <c r="S30" i="12"/>
  <c r="T30" i="12"/>
  <c r="U30" i="12"/>
  <c r="V30" i="12"/>
  <c r="O31" i="12"/>
  <c r="P31" i="12"/>
  <c r="Q31" i="12"/>
  <c r="R31" i="12"/>
  <c r="S31" i="12"/>
  <c r="T31" i="12"/>
  <c r="U31" i="12"/>
  <c r="V31" i="12"/>
  <c r="O32" i="12"/>
  <c r="P32" i="12"/>
  <c r="Q32" i="12"/>
  <c r="R32" i="12"/>
  <c r="S32" i="12"/>
  <c r="T32" i="12"/>
  <c r="U32" i="12"/>
  <c r="V32" i="12"/>
  <c r="O33" i="12"/>
  <c r="P33" i="12"/>
  <c r="Q33" i="12"/>
  <c r="R33" i="12"/>
  <c r="S33" i="12"/>
  <c r="T33" i="12"/>
  <c r="U33" i="12"/>
  <c r="V33" i="12"/>
  <c r="N25" i="12"/>
  <c r="N26" i="12"/>
  <c r="N27" i="12"/>
  <c r="N28" i="12"/>
  <c r="N29" i="12"/>
  <c r="N30" i="12"/>
  <c r="N31" i="12"/>
  <c r="N32" i="12"/>
  <c r="N33" i="12"/>
  <c r="N24" i="12"/>
  <c r="O14" i="12"/>
  <c r="P14" i="12"/>
  <c r="Q14" i="12"/>
  <c r="R14" i="12"/>
  <c r="S14" i="12"/>
  <c r="T14" i="12"/>
  <c r="U14" i="12"/>
  <c r="V14" i="12"/>
  <c r="O15" i="12"/>
  <c r="P15" i="12"/>
  <c r="Q15" i="12"/>
  <c r="R15" i="12"/>
  <c r="S15" i="12"/>
  <c r="T15" i="12"/>
  <c r="U15" i="12"/>
  <c r="V15" i="12"/>
  <c r="N15" i="12"/>
  <c r="N14" i="12"/>
  <c r="R104" i="11"/>
  <c r="S104" i="11"/>
  <c r="T104" i="11"/>
  <c r="U104" i="11"/>
  <c r="V104" i="11"/>
  <c r="W104" i="11"/>
  <c r="X104" i="11"/>
  <c r="Y104" i="11"/>
  <c r="Z104" i="11"/>
  <c r="AA104" i="11"/>
  <c r="R105" i="11"/>
  <c r="S105" i="11"/>
  <c r="T105" i="11"/>
  <c r="U105" i="11"/>
  <c r="V105" i="11"/>
  <c r="W105" i="11"/>
  <c r="X105" i="11"/>
  <c r="Y105" i="11"/>
  <c r="Z105" i="11"/>
  <c r="AA105" i="11"/>
  <c r="R106" i="11"/>
  <c r="S106" i="11"/>
  <c r="T106" i="11"/>
  <c r="U106" i="11"/>
  <c r="V106" i="11"/>
  <c r="W106" i="11"/>
  <c r="X106" i="11"/>
  <c r="Y106" i="11"/>
  <c r="Z106" i="11"/>
  <c r="AA106" i="11"/>
  <c r="R107" i="11"/>
  <c r="S107" i="11"/>
  <c r="T107" i="11"/>
  <c r="U107" i="11"/>
  <c r="V107" i="11"/>
  <c r="W107" i="11"/>
  <c r="X107" i="11"/>
  <c r="Y107" i="11"/>
  <c r="Z107" i="11"/>
  <c r="AA107" i="11"/>
  <c r="Q105" i="11"/>
  <c r="Q106" i="11"/>
  <c r="Q107" i="11"/>
  <c r="Q104" i="11"/>
  <c r="R75" i="11"/>
  <c r="S75" i="11"/>
  <c r="T75" i="11"/>
  <c r="U75" i="11"/>
  <c r="V75" i="11"/>
  <c r="W75" i="11"/>
  <c r="X75" i="11"/>
  <c r="Y75" i="11"/>
  <c r="Z75" i="11"/>
  <c r="AA75" i="11"/>
  <c r="R76" i="11"/>
  <c r="S76" i="11"/>
  <c r="T76" i="11"/>
  <c r="U76" i="11"/>
  <c r="V76" i="11"/>
  <c r="W76" i="11"/>
  <c r="X76" i="11"/>
  <c r="Y76" i="11"/>
  <c r="Z76" i="11"/>
  <c r="AA76" i="11"/>
  <c r="R77" i="11"/>
  <c r="S77" i="11"/>
  <c r="T77" i="11"/>
  <c r="U77" i="11"/>
  <c r="V77" i="11"/>
  <c r="W77" i="11"/>
  <c r="X77" i="11"/>
  <c r="Y77" i="11"/>
  <c r="Z77" i="11"/>
  <c r="AA77" i="11"/>
  <c r="R78" i="11"/>
  <c r="S78" i="11"/>
  <c r="T78" i="11"/>
  <c r="U78" i="11"/>
  <c r="V78" i="11"/>
  <c r="W78" i="11"/>
  <c r="X78" i="11"/>
  <c r="Y78" i="11"/>
  <c r="Z78" i="11"/>
  <c r="AA78" i="11"/>
  <c r="R79" i="11"/>
  <c r="S79" i="11"/>
  <c r="T79" i="11"/>
  <c r="U79" i="11"/>
  <c r="V79" i="11"/>
  <c r="W79" i="11"/>
  <c r="X79" i="11"/>
  <c r="Y79" i="11"/>
  <c r="Z79" i="11"/>
  <c r="AA79" i="11"/>
  <c r="R80" i="11"/>
  <c r="S80" i="11"/>
  <c r="T80" i="11"/>
  <c r="U80" i="11"/>
  <c r="V80" i="11"/>
  <c r="W80" i="11"/>
  <c r="X80" i="11"/>
  <c r="Y80" i="11"/>
  <c r="Z80" i="11"/>
  <c r="AA80" i="11"/>
  <c r="R81" i="11"/>
  <c r="S81" i="11"/>
  <c r="T81" i="11"/>
  <c r="U81" i="11"/>
  <c r="V81" i="11"/>
  <c r="W81" i="11"/>
  <c r="X81" i="11"/>
  <c r="Y81" i="11"/>
  <c r="Z81" i="11"/>
  <c r="AA81" i="11"/>
  <c r="R82" i="11"/>
  <c r="S82" i="11"/>
  <c r="T82" i="11"/>
  <c r="U82" i="11"/>
  <c r="V82" i="11"/>
  <c r="W82" i="11"/>
  <c r="X82" i="11"/>
  <c r="Y82" i="11"/>
  <c r="Z82" i="11"/>
  <c r="AA82" i="11"/>
  <c r="Q76" i="11"/>
  <c r="Q77" i="11"/>
  <c r="Q78" i="11"/>
  <c r="Q79" i="11"/>
  <c r="Q80" i="11"/>
  <c r="Q81" i="11"/>
  <c r="Q82" i="11"/>
  <c r="Q75" i="11"/>
  <c r="R52" i="11"/>
  <c r="S52" i="11"/>
  <c r="T52" i="11"/>
  <c r="U52" i="11"/>
  <c r="V52" i="11"/>
  <c r="W52" i="11"/>
  <c r="X52" i="11"/>
  <c r="Y52" i="11"/>
  <c r="Z52" i="11"/>
  <c r="AA52" i="11"/>
  <c r="R53" i="11"/>
  <c r="S53" i="11"/>
  <c r="T53" i="11"/>
  <c r="U53" i="11"/>
  <c r="V53" i="11"/>
  <c r="W53" i="11"/>
  <c r="X53" i="11"/>
  <c r="Y53" i="11"/>
  <c r="Z53" i="11"/>
  <c r="AA53" i="11"/>
  <c r="R54" i="11"/>
  <c r="S54" i="11"/>
  <c r="T54" i="11"/>
  <c r="U54" i="11"/>
  <c r="V54" i="11"/>
  <c r="W54" i="11"/>
  <c r="X54" i="11"/>
  <c r="Y54" i="11"/>
  <c r="Z54" i="11"/>
  <c r="AA54" i="11"/>
  <c r="R55" i="11"/>
  <c r="S55" i="11"/>
  <c r="T55" i="11"/>
  <c r="U55" i="11"/>
  <c r="V55" i="11"/>
  <c r="W55" i="11"/>
  <c r="X55" i="11"/>
  <c r="Y55" i="11"/>
  <c r="Z55" i="11"/>
  <c r="AA55" i="11"/>
  <c r="R56" i="11"/>
  <c r="S56" i="11"/>
  <c r="T56" i="11"/>
  <c r="U56" i="11"/>
  <c r="V56" i="11"/>
  <c r="W56" i="11"/>
  <c r="X56" i="11"/>
  <c r="Y56" i="11"/>
  <c r="Z56" i="11"/>
  <c r="AA56" i="11"/>
  <c r="Q53" i="11"/>
  <c r="Q54" i="11"/>
  <c r="Q55" i="11"/>
  <c r="Q56" i="11"/>
  <c r="Q52" i="11"/>
  <c r="R26" i="11"/>
  <c r="S26" i="11"/>
  <c r="T26" i="11"/>
  <c r="U26" i="11"/>
  <c r="V26" i="11"/>
  <c r="W26" i="11"/>
  <c r="X26" i="11"/>
  <c r="Y26" i="11"/>
  <c r="Z26" i="11"/>
  <c r="AA26" i="11"/>
  <c r="R27" i="11"/>
  <c r="S27" i="11"/>
  <c r="T27" i="11"/>
  <c r="U27" i="11"/>
  <c r="V27" i="11"/>
  <c r="W27" i="11"/>
  <c r="X27" i="11"/>
  <c r="Y27" i="11"/>
  <c r="Z27" i="11"/>
  <c r="AA27" i="11"/>
  <c r="Q27" i="11"/>
  <c r="Q26" i="11"/>
  <c r="R4" i="11"/>
  <c r="S4" i="11"/>
  <c r="T4" i="11"/>
  <c r="U4" i="11"/>
  <c r="V4" i="11"/>
  <c r="W4" i="11"/>
  <c r="X4" i="11"/>
  <c r="Y4" i="11"/>
  <c r="Z4" i="11"/>
  <c r="AA4" i="11"/>
  <c r="Q4" i="11"/>
  <c r="M71" i="19"/>
  <c r="N71" i="19"/>
  <c r="O71" i="19"/>
  <c r="P71" i="19"/>
  <c r="Q71" i="19"/>
  <c r="M72" i="19"/>
  <c r="N72" i="19"/>
  <c r="O72" i="19"/>
  <c r="P72" i="19"/>
  <c r="Q72" i="19"/>
  <c r="M73" i="19"/>
  <c r="N73" i="19"/>
  <c r="O73" i="19"/>
  <c r="P73" i="19"/>
  <c r="Q73" i="19"/>
  <c r="M74" i="19"/>
  <c r="N74" i="19"/>
  <c r="O74" i="19"/>
  <c r="P74" i="19"/>
  <c r="Q74" i="19"/>
  <c r="M75" i="19"/>
  <c r="N75" i="19"/>
  <c r="O75" i="19"/>
  <c r="P75" i="19"/>
  <c r="Q75" i="19"/>
  <c r="M76" i="19"/>
  <c r="N76" i="19"/>
  <c r="O76" i="19"/>
  <c r="P76" i="19"/>
  <c r="Q76" i="19"/>
  <c r="M77" i="19"/>
  <c r="N77" i="19"/>
  <c r="O77" i="19"/>
  <c r="P77" i="19"/>
  <c r="Q77" i="19"/>
  <c r="M78" i="19"/>
  <c r="N78" i="19"/>
  <c r="O78" i="19"/>
  <c r="P78" i="19"/>
  <c r="Q78" i="19"/>
  <c r="L72" i="19"/>
  <c r="L73" i="19"/>
  <c r="L74" i="19"/>
  <c r="L75" i="19"/>
  <c r="L76" i="19"/>
  <c r="L77" i="19"/>
  <c r="L78" i="19"/>
  <c r="L71" i="19"/>
  <c r="M47" i="19"/>
  <c r="N47" i="19"/>
  <c r="O47" i="19"/>
  <c r="P47" i="19"/>
  <c r="Q47" i="19"/>
  <c r="M48" i="19"/>
  <c r="N48" i="19"/>
  <c r="O48" i="19"/>
  <c r="P48" i="19"/>
  <c r="Q48" i="19"/>
  <c r="M49" i="19"/>
  <c r="N49" i="19"/>
  <c r="O49" i="19"/>
  <c r="P49" i="19"/>
  <c r="Q49" i="19"/>
  <c r="M50" i="19"/>
  <c r="N50" i="19"/>
  <c r="O50" i="19"/>
  <c r="P50" i="19"/>
  <c r="Q50" i="19"/>
  <c r="L48" i="19"/>
  <c r="L49" i="19"/>
  <c r="L50" i="19"/>
  <c r="L47" i="19"/>
  <c r="M23" i="19"/>
  <c r="N23" i="19"/>
  <c r="O23" i="19"/>
  <c r="P23" i="19"/>
  <c r="Q23" i="19"/>
  <c r="M24" i="19"/>
  <c r="N24" i="19"/>
  <c r="O24" i="19"/>
  <c r="P24" i="19"/>
  <c r="Q24" i="19"/>
  <c r="L24" i="19"/>
  <c r="L23" i="19"/>
  <c r="N68" i="14"/>
  <c r="O68" i="14"/>
  <c r="P68" i="14"/>
  <c r="Q68" i="14"/>
  <c r="R68" i="14"/>
  <c r="S68" i="14"/>
  <c r="N69" i="14"/>
  <c r="O69" i="14"/>
  <c r="P69" i="14"/>
  <c r="Q69" i="14"/>
  <c r="R69" i="14"/>
  <c r="S69" i="14"/>
  <c r="N70" i="14"/>
  <c r="O70" i="14"/>
  <c r="P70" i="14"/>
  <c r="Q70" i="14"/>
  <c r="R70" i="14"/>
  <c r="S70" i="14"/>
  <c r="N71" i="14"/>
  <c r="O71" i="14"/>
  <c r="P71" i="14"/>
  <c r="Q71" i="14"/>
  <c r="R71" i="14"/>
  <c r="S71" i="14"/>
  <c r="M69" i="14"/>
  <c r="M70" i="14"/>
  <c r="M71" i="14"/>
  <c r="M68" i="14"/>
  <c r="M4" i="19"/>
  <c r="N4" i="19"/>
  <c r="O4" i="19"/>
  <c r="P4" i="19"/>
  <c r="Q4" i="19"/>
  <c r="L4" i="19"/>
  <c r="N45" i="14"/>
  <c r="O45" i="14"/>
  <c r="P45" i="14"/>
  <c r="Q45" i="14"/>
  <c r="R45" i="14"/>
  <c r="S45" i="14"/>
  <c r="N46" i="14"/>
  <c r="O46" i="14"/>
  <c r="P46" i="14"/>
  <c r="Q46" i="14"/>
  <c r="R46" i="14"/>
  <c r="S46" i="14"/>
  <c r="M45" i="14"/>
  <c r="M46" i="14"/>
  <c r="N24" i="14"/>
  <c r="P24" i="14"/>
  <c r="R24" i="14"/>
  <c r="S24" i="14"/>
  <c r="N25" i="14"/>
  <c r="O25" i="14"/>
  <c r="N26" i="14"/>
  <c r="O26" i="14"/>
  <c r="P26" i="14"/>
  <c r="R26" i="14"/>
  <c r="S26" i="14"/>
  <c r="N27" i="14"/>
  <c r="O27" i="14"/>
  <c r="P27" i="14"/>
  <c r="O28" i="14"/>
  <c r="R28" i="14"/>
  <c r="N29" i="14"/>
  <c r="O29" i="14"/>
  <c r="P29" i="14"/>
  <c r="R29" i="14"/>
  <c r="R30" i="14"/>
  <c r="S30" i="14"/>
  <c r="N31" i="14"/>
  <c r="O31" i="14"/>
  <c r="P31" i="14"/>
  <c r="R31" i="14"/>
  <c r="M26" i="14"/>
  <c r="M29" i="14"/>
  <c r="M30" i="14"/>
  <c r="M31" i="14"/>
  <c r="M24" i="14"/>
  <c r="I25" i="14"/>
  <c r="P25" i="14" s="1"/>
  <c r="I26" i="14"/>
  <c r="Q26" i="14" s="1"/>
  <c r="I27" i="14"/>
  <c r="Q27" i="14" s="1"/>
  <c r="I28" i="14"/>
  <c r="S28" i="14" s="1"/>
  <c r="I29" i="14"/>
  <c r="Q29" i="14" s="1"/>
  <c r="I30" i="14"/>
  <c r="N30" i="14" s="1"/>
  <c r="I31" i="14"/>
  <c r="Q31" i="14" s="1"/>
  <c r="I24" i="14"/>
  <c r="O24" i="14" s="1"/>
  <c r="M91" i="13"/>
  <c r="O91" i="13"/>
  <c r="P91" i="13"/>
  <c r="Q91" i="13"/>
  <c r="M92" i="13"/>
  <c r="N92" i="13"/>
  <c r="P92" i="13"/>
  <c r="M93" i="13"/>
  <c r="N93" i="13"/>
  <c r="O93" i="13"/>
  <c r="Q93" i="13"/>
  <c r="M94" i="13"/>
  <c r="N94" i="13"/>
  <c r="O94" i="13"/>
  <c r="P94" i="13"/>
  <c r="P96" i="13"/>
  <c r="Q96" i="13"/>
  <c r="Q98" i="13"/>
  <c r="M99" i="13"/>
  <c r="N99" i="13"/>
  <c r="O99" i="13"/>
  <c r="Q99" i="13"/>
  <c r="L92" i="13"/>
  <c r="L93" i="13"/>
  <c r="R93" i="13" s="1"/>
  <c r="L94" i="13"/>
  <c r="R94" i="13" s="1"/>
  <c r="L95" i="13"/>
  <c r="L99" i="13"/>
  <c r="L91" i="13"/>
  <c r="H92" i="13"/>
  <c r="O92" i="13" s="1"/>
  <c r="H93" i="13"/>
  <c r="P93" i="13" s="1"/>
  <c r="H94" i="13"/>
  <c r="Q94" i="13" s="1"/>
  <c r="H95" i="13"/>
  <c r="M95" i="13" s="1"/>
  <c r="H96" i="13"/>
  <c r="L96" i="13" s="1"/>
  <c r="H97" i="13"/>
  <c r="M97" i="13" s="1"/>
  <c r="H98" i="13"/>
  <c r="L98" i="13" s="1"/>
  <c r="H99" i="13"/>
  <c r="P99" i="13" s="1"/>
  <c r="H100" i="13"/>
  <c r="M100" i="13" s="1"/>
  <c r="H91" i="13"/>
  <c r="N91" i="13" s="1"/>
  <c r="N3" i="14"/>
  <c r="O3" i="14"/>
  <c r="P3" i="14"/>
  <c r="Q3" i="14"/>
  <c r="R3" i="14"/>
  <c r="S3" i="14"/>
  <c r="M3" i="14"/>
  <c r="I3" i="25"/>
  <c r="O65" i="13"/>
  <c r="O66" i="13"/>
  <c r="Q66" i="13"/>
  <c r="M67" i="13"/>
  <c r="M68" i="13"/>
  <c r="O68" i="13"/>
  <c r="P68" i="13"/>
  <c r="O69" i="13"/>
  <c r="P69" i="13"/>
  <c r="Q69" i="13"/>
  <c r="M70" i="13"/>
  <c r="N70" i="13"/>
  <c r="M71" i="13"/>
  <c r="N71" i="13"/>
  <c r="O71" i="13"/>
  <c r="P71" i="13"/>
  <c r="Q71" i="13"/>
  <c r="L71" i="13"/>
  <c r="O70" i="13"/>
  <c r="M69" i="13"/>
  <c r="Q68" i="13"/>
  <c r="N67" i="13"/>
  <c r="N66" i="13"/>
  <c r="P65" i="13"/>
  <c r="M64" i="13"/>
  <c r="Q44" i="13"/>
  <c r="O45" i="13"/>
  <c r="P46" i="13"/>
  <c r="Q46" i="13"/>
  <c r="L46" i="13"/>
  <c r="O43" i="13"/>
  <c r="P43" i="13"/>
  <c r="L43" i="13"/>
  <c r="H44" i="13"/>
  <c r="M44" i="13" s="1"/>
  <c r="H45" i="13"/>
  <c r="P45" i="13" s="1"/>
  <c r="H46" i="13"/>
  <c r="M46" i="13" s="1"/>
  <c r="H43" i="13"/>
  <c r="N43" i="13" s="1"/>
  <c r="H22" i="13"/>
  <c r="O22" i="13" s="1"/>
  <c r="H21" i="13"/>
  <c r="M21" i="13" s="1"/>
  <c r="H5" i="13"/>
  <c r="O5" i="13" s="1"/>
  <c r="J97" i="3"/>
  <c r="J96" i="3"/>
  <c r="J95" i="3"/>
  <c r="M67" i="5"/>
  <c r="N67" i="5"/>
  <c r="O67" i="5"/>
  <c r="P67" i="5"/>
  <c r="Q67" i="5"/>
  <c r="R67" i="5"/>
  <c r="M68" i="5"/>
  <c r="N68" i="5"/>
  <c r="O68" i="5"/>
  <c r="P68" i="5"/>
  <c r="Q68" i="5"/>
  <c r="R68" i="5"/>
  <c r="M69" i="5"/>
  <c r="N69" i="5"/>
  <c r="O69" i="5"/>
  <c r="P69" i="5"/>
  <c r="Q69" i="5"/>
  <c r="R69" i="5"/>
  <c r="N66" i="5"/>
  <c r="O66" i="5"/>
  <c r="P66" i="5"/>
  <c r="Q66" i="5"/>
  <c r="R66" i="5"/>
  <c r="M66" i="5"/>
  <c r="M43" i="5"/>
  <c r="N43" i="5"/>
  <c r="O43" i="5"/>
  <c r="P43" i="5"/>
  <c r="Q43" i="5"/>
  <c r="R43" i="5"/>
  <c r="M44" i="5"/>
  <c r="N44" i="5"/>
  <c r="O44" i="5"/>
  <c r="P44" i="5"/>
  <c r="Q44" i="5"/>
  <c r="R44" i="5"/>
  <c r="M45" i="5"/>
  <c r="N45" i="5"/>
  <c r="O45" i="5"/>
  <c r="P45" i="5"/>
  <c r="Q45" i="5"/>
  <c r="R45" i="5"/>
  <c r="N42" i="5"/>
  <c r="O42" i="5"/>
  <c r="P42" i="5"/>
  <c r="Q42" i="5"/>
  <c r="R42" i="5"/>
  <c r="M42" i="5"/>
  <c r="K25" i="5"/>
  <c r="L25" i="5"/>
  <c r="M25" i="5"/>
  <c r="N25" i="5"/>
  <c r="O25" i="5"/>
  <c r="P25" i="5"/>
  <c r="K26" i="5"/>
  <c r="L26" i="5"/>
  <c r="M26" i="5"/>
  <c r="N26" i="5"/>
  <c r="O26" i="5"/>
  <c r="P26" i="5"/>
  <c r="K27" i="5"/>
  <c r="L27" i="5"/>
  <c r="M27" i="5"/>
  <c r="N27" i="5"/>
  <c r="O27" i="5"/>
  <c r="P27" i="5"/>
  <c r="K28" i="5"/>
  <c r="L28" i="5"/>
  <c r="M28" i="5"/>
  <c r="N28" i="5"/>
  <c r="O28" i="5"/>
  <c r="P28" i="5"/>
  <c r="K29" i="5"/>
  <c r="L29" i="5"/>
  <c r="M29" i="5"/>
  <c r="N29" i="5"/>
  <c r="O29" i="5"/>
  <c r="P29" i="5"/>
  <c r="K30" i="5"/>
  <c r="L30" i="5"/>
  <c r="M30" i="5"/>
  <c r="N30" i="5"/>
  <c r="O30" i="5"/>
  <c r="P30" i="5"/>
  <c r="K31" i="5"/>
  <c r="L31" i="5"/>
  <c r="M31" i="5"/>
  <c r="N31" i="5"/>
  <c r="O31" i="5"/>
  <c r="P31" i="5"/>
  <c r="K32" i="5"/>
  <c r="L32" i="5"/>
  <c r="M32" i="5"/>
  <c r="N32" i="5"/>
  <c r="O32" i="5"/>
  <c r="P32" i="5"/>
  <c r="K33" i="5"/>
  <c r="L33" i="5"/>
  <c r="M33" i="5"/>
  <c r="N33" i="5"/>
  <c r="O33" i="5"/>
  <c r="P33" i="5"/>
  <c r="L24" i="5"/>
  <c r="M24" i="5"/>
  <c r="N24" i="5"/>
  <c r="O24" i="5"/>
  <c r="P24" i="5"/>
  <c r="K24" i="5"/>
  <c r="K15" i="5"/>
  <c r="L15" i="5"/>
  <c r="M15" i="5"/>
  <c r="N15" i="5"/>
  <c r="O15" i="5"/>
  <c r="P15" i="5"/>
  <c r="L14" i="5"/>
  <c r="M14" i="5"/>
  <c r="N14" i="5"/>
  <c r="O14" i="5"/>
  <c r="P14" i="5"/>
  <c r="K14" i="5"/>
  <c r="L3" i="5"/>
  <c r="M3" i="5"/>
  <c r="N3" i="5"/>
  <c r="O3" i="5"/>
  <c r="P3" i="5"/>
  <c r="K3" i="5"/>
  <c r="K124" i="4"/>
  <c r="L124" i="4"/>
  <c r="K125" i="4"/>
  <c r="L125" i="4"/>
  <c r="K126" i="4"/>
  <c r="L126" i="4"/>
  <c r="K127" i="4"/>
  <c r="L127" i="4"/>
  <c r="J125" i="4"/>
  <c r="J126" i="4"/>
  <c r="J127" i="4"/>
  <c r="J124" i="4"/>
  <c r="J108" i="4"/>
  <c r="K108" i="4"/>
  <c r="L108" i="4"/>
  <c r="J109" i="4"/>
  <c r="K109" i="4"/>
  <c r="L109" i="4"/>
  <c r="J110" i="4"/>
  <c r="K110" i="4"/>
  <c r="L110" i="4"/>
  <c r="K107" i="4"/>
  <c r="L107" i="4"/>
  <c r="J107" i="4"/>
  <c r="I89" i="4"/>
  <c r="J89" i="4"/>
  <c r="K89" i="4"/>
  <c r="I90" i="4"/>
  <c r="J90" i="4"/>
  <c r="K90" i="4"/>
  <c r="I91" i="4"/>
  <c r="J91" i="4"/>
  <c r="K91" i="4"/>
  <c r="J88" i="4"/>
  <c r="K88" i="4"/>
  <c r="I88" i="4"/>
  <c r="I79" i="4"/>
  <c r="J79" i="4"/>
  <c r="K79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J70" i="4"/>
  <c r="K70" i="4"/>
  <c r="I70" i="4"/>
  <c r="I70" i="9"/>
  <c r="J70" i="9"/>
  <c r="I71" i="9"/>
  <c r="J71" i="9"/>
  <c r="I72" i="9"/>
  <c r="J72" i="9"/>
  <c r="H71" i="9"/>
  <c r="H72" i="9"/>
  <c r="H70" i="9"/>
  <c r="E3" i="20"/>
  <c r="H3" i="20" s="1"/>
  <c r="N122" i="25"/>
  <c r="M122" i="25"/>
  <c r="L122" i="25"/>
  <c r="K122" i="25"/>
  <c r="J122" i="25"/>
  <c r="N121" i="25"/>
  <c r="M121" i="25"/>
  <c r="L121" i="25"/>
  <c r="K121" i="25"/>
  <c r="J121" i="25"/>
  <c r="N120" i="25"/>
  <c r="M120" i="25"/>
  <c r="L120" i="25"/>
  <c r="K120" i="25"/>
  <c r="J120" i="25"/>
  <c r="N119" i="25"/>
  <c r="M119" i="25"/>
  <c r="L119" i="25"/>
  <c r="K119" i="25"/>
  <c r="J119" i="25"/>
  <c r="O107" i="25"/>
  <c r="N107" i="25"/>
  <c r="M107" i="25"/>
  <c r="L107" i="25"/>
  <c r="K107" i="25"/>
  <c r="J107" i="25"/>
  <c r="O106" i="25"/>
  <c r="N106" i="25"/>
  <c r="M106" i="25"/>
  <c r="L106" i="25"/>
  <c r="K106" i="25"/>
  <c r="J106" i="25"/>
  <c r="O105" i="25"/>
  <c r="N105" i="25"/>
  <c r="M105" i="25"/>
  <c r="L105" i="25"/>
  <c r="K105" i="25"/>
  <c r="J105" i="25"/>
  <c r="O104" i="25"/>
  <c r="N104" i="25"/>
  <c r="M104" i="25"/>
  <c r="L104" i="25"/>
  <c r="K104" i="25"/>
  <c r="J104" i="25"/>
  <c r="O103" i="25"/>
  <c r="N103" i="25"/>
  <c r="M103" i="25"/>
  <c r="L103" i="25"/>
  <c r="K103" i="25"/>
  <c r="J103" i="25"/>
  <c r="N89" i="25"/>
  <c r="M89" i="25"/>
  <c r="L89" i="25"/>
  <c r="K89" i="25"/>
  <c r="J89" i="25"/>
  <c r="N88" i="25"/>
  <c r="M88" i="25"/>
  <c r="L88" i="25"/>
  <c r="K88" i="25"/>
  <c r="J88" i="25"/>
  <c r="N87" i="25"/>
  <c r="M87" i="25"/>
  <c r="L87" i="25"/>
  <c r="K87" i="25"/>
  <c r="J87" i="25"/>
  <c r="N86" i="25"/>
  <c r="M86" i="25"/>
  <c r="L86" i="25"/>
  <c r="K86" i="25"/>
  <c r="J86" i="25"/>
  <c r="N85" i="25"/>
  <c r="M85" i="25"/>
  <c r="L85" i="25"/>
  <c r="K85" i="25"/>
  <c r="J85" i="25"/>
  <c r="N84" i="25"/>
  <c r="M84" i="25"/>
  <c r="L84" i="25"/>
  <c r="K84" i="25"/>
  <c r="J84" i="25"/>
  <c r="N83" i="25"/>
  <c r="M83" i="25"/>
  <c r="L83" i="25"/>
  <c r="K83" i="25"/>
  <c r="J83" i="25"/>
  <c r="N82" i="25"/>
  <c r="M82" i="25"/>
  <c r="L82" i="25"/>
  <c r="K82" i="25"/>
  <c r="J82" i="25"/>
  <c r="N81" i="25"/>
  <c r="M81" i="25"/>
  <c r="L81" i="25"/>
  <c r="K81" i="25"/>
  <c r="J81" i="25"/>
  <c r="N80" i="25"/>
  <c r="M80" i="25"/>
  <c r="L80" i="25"/>
  <c r="K80" i="25"/>
  <c r="J80" i="25"/>
  <c r="N65" i="25"/>
  <c r="M65" i="25"/>
  <c r="L65" i="25"/>
  <c r="K65" i="25"/>
  <c r="J65" i="25"/>
  <c r="N64" i="25"/>
  <c r="M64" i="25"/>
  <c r="L64" i="25"/>
  <c r="K64" i="25"/>
  <c r="J64" i="25"/>
  <c r="N63" i="25"/>
  <c r="M63" i="25"/>
  <c r="L63" i="25"/>
  <c r="K63" i="25"/>
  <c r="J63" i="25"/>
  <c r="N62" i="25"/>
  <c r="M62" i="25"/>
  <c r="L62" i="25"/>
  <c r="K62" i="25"/>
  <c r="J62" i="25"/>
  <c r="N45" i="25"/>
  <c r="M45" i="25"/>
  <c r="L45" i="25"/>
  <c r="K45" i="25"/>
  <c r="J45" i="25"/>
  <c r="N44" i="25"/>
  <c r="M44" i="25"/>
  <c r="L44" i="25"/>
  <c r="K44" i="25"/>
  <c r="J44" i="25"/>
  <c r="N43" i="25"/>
  <c r="M43" i="25"/>
  <c r="L43" i="25"/>
  <c r="K43" i="25"/>
  <c r="J43" i="25"/>
  <c r="N42" i="25"/>
  <c r="M42" i="25"/>
  <c r="L42" i="25"/>
  <c r="K42" i="25"/>
  <c r="J42" i="25"/>
  <c r="N41" i="25"/>
  <c r="M41" i="25"/>
  <c r="L41" i="25"/>
  <c r="K41" i="25"/>
  <c r="J41" i="25"/>
  <c r="N40" i="25"/>
  <c r="M40" i="25"/>
  <c r="L40" i="25"/>
  <c r="K40" i="25"/>
  <c r="J40" i="25"/>
  <c r="N39" i="25"/>
  <c r="M39" i="25"/>
  <c r="L39" i="25"/>
  <c r="K39" i="25"/>
  <c r="J39" i="25"/>
  <c r="N38" i="25"/>
  <c r="M38" i="25"/>
  <c r="L38" i="25"/>
  <c r="K38" i="25"/>
  <c r="J38" i="25"/>
  <c r="N37" i="25"/>
  <c r="M37" i="25"/>
  <c r="L37" i="25"/>
  <c r="K37" i="25"/>
  <c r="J37" i="25"/>
  <c r="N22" i="25"/>
  <c r="M22" i="25"/>
  <c r="L22" i="25"/>
  <c r="K22" i="25"/>
  <c r="J22" i="25"/>
  <c r="N21" i="25"/>
  <c r="M21" i="25"/>
  <c r="L21" i="25"/>
  <c r="K21" i="25"/>
  <c r="J21" i="25"/>
  <c r="M3" i="25"/>
  <c r="L3" i="25"/>
  <c r="K3" i="25"/>
  <c r="J3" i="25"/>
  <c r="J119" i="21"/>
  <c r="N122" i="21"/>
  <c r="M122" i="21"/>
  <c r="L122" i="21"/>
  <c r="K122" i="21"/>
  <c r="J122" i="21"/>
  <c r="N121" i="21"/>
  <c r="M121" i="21"/>
  <c r="L121" i="21"/>
  <c r="K121" i="21"/>
  <c r="J121" i="21"/>
  <c r="N120" i="21"/>
  <c r="M120" i="21"/>
  <c r="L120" i="21"/>
  <c r="K120" i="21"/>
  <c r="J120" i="21"/>
  <c r="N119" i="21"/>
  <c r="M119" i="21"/>
  <c r="L119" i="21"/>
  <c r="K119" i="21"/>
  <c r="J104" i="21"/>
  <c r="K104" i="21"/>
  <c r="L104" i="21"/>
  <c r="M104" i="21"/>
  <c r="N104" i="21"/>
  <c r="O104" i="21"/>
  <c r="J105" i="21"/>
  <c r="K105" i="21"/>
  <c r="L105" i="21"/>
  <c r="M105" i="21"/>
  <c r="N105" i="21"/>
  <c r="O105" i="21"/>
  <c r="J106" i="21"/>
  <c r="K106" i="21"/>
  <c r="L106" i="21"/>
  <c r="M106" i="21"/>
  <c r="N106" i="21"/>
  <c r="O106" i="21"/>
  <c r="J107" i="21"/>
  <c r="K107" i="21"/>
  <c r="L107" i="21"/>
  <c r="M107" i="21"/>
  <c r="N107" i="21"/>
  <c r="O107" i="21"/>
  <c r="O103" i="21"/>
  <c r="K103" i="21"/>
  <c r="L103" i="21"/>
  <c r="M103" i="21"/>
  <c r="N103" i="21"/>
  <c r="J103" i="21"/>
  <c r="J81" i="21"/>
  <c r="K81" i="21"/>
  <c r="L81" i="21"/>
  <c r="M81" i="21"/>
  <c r="N81" i="21"/>
  <c r="J82" i="21"/>
  <c r="K82" i="21"/>
  <c r="L82" i="21"/>
  <c r="M82" i="21"/>
  <c r="N82" i="21"/>
  <c r="J83" i="21"/>
  <c r="K83" i="21"/>
  <c r="L83" i="21"/>
  <c r="M83" i="21"/>
  <c r="N83" i="21"/>
  <c r="J84" i="21"/>
  <c r="K84" i="21"/>
  <c r="L84" i="21"/>
  <c r="M84" i="21"/>
  <c r="N84" i="21"/>
  <c r="J85" i="21"/>
  <c r="K85" i="21"/>
  <c r="L85" i="21"/>
  <c r="M85" i="21"/>
  <c r="N85" i="21"/>
  <c r="J86" i="21"/>
  <c r="K86" i="21"/>
  <c r="L86" i="21"/>
  <c r="M86" i="21"/>
  <c r="N86" i="21"/>
  <c r="J87" i="21"/>
  <c r="K87" i="21"/>
  <c r="L87" i="21"/>
  <c r="M87" i="21"/>
  <c r="N87" i="21"/>
  <c r="J88" i="21"/>
  <c r="K88" i="21"/>
  <c r="L88" i="21"/>
  <c r="M88" i="21"/>
  <c r="N88" i="21"/>
  <c r="J89" i="21"/>
  <c r="K89" i="21"/>
  <c r="L89" i="21"/>
  <c r="M89" i="21"/>
  <c r="N89" i="21"/>
  <c r="K80" i="21"/>
  <c r="L80" i="21"/>
  <c r="M80" i="21"/>
  <c r="N80" i="21"/>
  <c r="J80" i="21"/>
  <c r="N62" i="21"/>
  <c r="N63" i="21"/>
  <c r="N64" i="21"/>
  <c r="N65" i="21"/>
  <c r="K62" i="21"/>
  <c r="L62" i="21"/>
  <c r="M62" i="21"/>
  <c r="K63" i="21"/>
  <c r="L63" i="21"/>
  <c r="M63" i="21"/>
  <c r="K64" i="21"/>
  <c r="L64" i="21"/>
  <c r="M64" i="21"/>
  <c r="K65" i="21"/>
  <c r="L65" i="21"/>
  <c r="M65" i="21"/>
  <c r="J63" i="21"/>
  <c r="J64" i="21"/>
  <c r="J65" i="21"/>
  <c r="J62" i="21"/>
  <c r="N37" i="21"/>
  <c r="N38" i="21"/>
  <c r="N39" i="21"/>
  <c r="N40" i="21"/>
  <c r="N41" i="21"/>
  <c r="N42" i="21"/>
  <c r="N43" i="21"/>
  <c r="N44" i="21"/>
  <c r="N45" i="21"/>
  <c r="K37" i="21"/>
  <c r="L37" i="21"/>
  <c r="M37" i="21"/>
  <c r="K38" i="21"/>
  <c r="L38" i="21"/>
  <c r="M38" i="21"/>
  <c r="K39" i="21"/>
  <c r="L39" i="21"/>
  <c r="M39" i="21"/>
  <c r="K40" i="21"/>
  <c r="L40" i="21"/>
  <c r="M40" i="21"/>
  <c r="K41" i="21"/>
  <c r="L41" i="21"/>
  <c r="M41" i="21"/>
  <c r="K42" i="21"/>
  <c r="L42" i="21"/>
  <c r="M42" i="21"/>
  <c r="K43" i="21"/>
  <c r="L43" i="21"/>
  <c r="M43" i="21"/>
  <c r="K44" i="21"/>
  <c r="L44" i="21"/>
  <c r="M44" i="21"/>
  <c r="K45" i="21"/>
  <c r="L45" i="21"/>
  <c r="M45" i="21"/>
  <c r="J38" i="21"/>
  <c r="J39" i="21"/>
  <c r="J40" i="21"/>
  <c r="J41" i="21"/>
  <c r="J42" i="21"/>
  <c r="J43" i="21"/>
  <c r="J44" i="21"/>
  <c r="J45" i="21"/>
  <c r="J37" i="21"/>
  <c r="J22" i="21"/>
  <c r="K22" i="21"/>
  <c r="L22" i="21"/>
  <c r="M22" i="21"/>
  <c r="N22" i="21"/>
  <c r="K21" i="21"/>
  <c r="L21" i="21"/>
  <c r="M21" i="21"/>
  <c r="N21" i="21"/>
  <c r="J21" i="21"/>
  <c r="J3" i="21"/>
  <c r="K3" i="21"/>
  <c r="L3" i="21"/>
  <c r="M3" i="21"/>
  <c r="I3" i="21"/>
  <c r="J122" i="24"/>
  <c r="I122" i="24"/>
  <c r="H122" i="24"/>
  <c r="J121" i="24"/>
  <c r="I121" i="24"/>
  <c r="H121" i="24"/>
  <c r="J120" i="24"/>
  <c r="I120" i="24"/>
  <c r="H120" i="24"/>
  <c r="J119" i="24"/>
  <c r="I119" i="24"/>
  <c r="H119" i="24"/>
  <c r="J107" i="24"/>
  <c r="I107" i="24"/>
  <c r="H107" i="24"/>
  <c r="J106" i="24"/>
  <c r="I106" i="24"/>
  <c r="H106" i="24"/>
  <c r="J105" i="24"/>
  <c r="I105" i="24"/>
  <c r="H105" i="24"/>
  <c r="J104" i="24"/>
  <c r="I104" i="24"/>
  <c r="H104" i="24"/>
  <c r="J103" i="24"/>
  <c r="I103" i="24"/>
  <c r="H103" i="24"/>
  <c r="E89" i="24"/>
  <c r="J89" i="24" s="1"/>
  <c r="J88" i="24"/>
  <c r="I88" i="24"/>
  <c r="H88" i="24"/>
  <c r="J87" i="24"/>
  <c r="I87" i="24"/>
  <c r="H87" i="24"/>
  <c r="J86" i="24"/>
  <c r="I86" i="24"/>
  <c r="H86" i="24"/>
  <c r="J85" i="24"/>
  <c r="I85" i="24"/>
  <c r="H85" i="24"/>
  <c r="J84" i="24"/>
  <c r="I84" i="24"/>
  <c r="H84" i="24"/>
  <c r="J83" i="24"/>
  <c r="I83" i="24"/>
  <c r="H83" i="24"/>
  <c r="J82" i="24"/>
  <c r="I82" i="24"/>
  <c r="H82" i="24"/>
  <c r="J81" i="24"/>
  <c r="I81" i="24"/>
  <c r="H81" i="24"/>
  <c r="J80" i="24"/>
  <c r="I80" i="24"/>
  <c r="H80" i="24"/>
  <c r="J65" i="24"/>
  <c r="I65" i="24"/>
  <c r="H65" i="24"/>
  <c r="J64" i="24"/>
  <c r="I64" i="24"/>
  <c r="H64" i="24"/>
  <c r="J63" i="24"/>
  <c r="I63" i="24"/>
  <c r="H63" i="24"/>
  <c r="J62" i="24"/>
  <c r="I62" i="24"/>
  <c r="H62" i="24"/>
  <c r="J45" i="24"/>
  <c r="I45" i="24"/>
  <c r="H45" i="24"/>
  <c r="J44" i="24"/>
  <c r="I44" i="24"/>
  <c r="H44" i="24"/>
  <c r="J43" i="24"/>
  <c r="I43" i="24"/>
  <c r="H43" i="24"/>
  <c r="J42" i="24"/>
  <c r="I42" i="24"/>
  <c r="H42" i="24"/>
  <c r="J41" i="24"/>
  <c r="I41" i="24"/>
  <c r="H41" i="24"/>
  <c r="J40" i="24"/>
  <c r="I40" i="24"/>
  <c r="H40" i="24"/>
  <c r="J39" i="24"/>
  <c r="I39" i="24"/>
  <c r="H39" i="24"/>
  <c r="J38" i="24"/>
  <c r="I38" i="24"/>
  <c r="H38" i="24"/>
  <c r="J37" i="24"/>
  <c r="I37" i="24"/>
  <c r="H37" i="24"/>
  <c r="J22" i="24"/>
  <c r="I22" i="24"/>
  <c r="H22" i="24"/>
  <c r="J21" i="24"/>
  <c r="I21" i="24"/>
  <c r="H21" i="24"/>
  <c r="J122" i="20"/>
  <c r="I122" i="20"/>
  <c r="H122" i="20"/>
  <c r="J121" i="20"/>
  <c r="I121" i="20"/>
  <c r="H121" i="20"/>
  <c r="J120" i="20"/>
  <c r="I120" i="20"/>
  <c r="H120" i="20"/>
  <c r="J119" i="20"/>
  <c r="I119" i="20"/>
  <c r="H119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I103" i="20"/>
  <c r="J103" i="20"/>
  <c r="H103" i="20"/>
  <c r="E89" i="20"/>
  <c r="H89" i="20" s="1"/>
  <c r="H86" i="20"/>
  <c r="I83" i="20"/>
  <c r="H83" i="20"/>
  <c r="H80" i="20"/>
  <c r="J65" i="20"/>
  <c r="I65" i="20"/>
  <c r="H65" i="20"/>
  <c r="J64" i="20"/>
  <c r="I64" i="20"/>
  <c r="H64" i="20"/>
  <c r="J63" i="20"/>
  <c r="I63" i="20"/>
  <c r="H63" i="20"/>
  <c r="J62" i="20"/>
  <c r="I62" i="20"/>
  <c r="H62" i="20"/>
  <c r="J45" i="20"/>
  <c r="I45" i="20"/>
  <c r="H45" i="20"/>
  <c r="J44" i="20"/>
  <c r="I44" i="20"/>
  <c r="H44" i="20"/>
  <c r="J43" i="20"/>
  <c r="I43" i="20"/>
  <c r="H43" i="20"/>
  <c r="J42" i="20"/>
  <c r="I42" i="20"/>
  <c r="H42" i="20"/>
  <c r="J41" i="20"/>
  <c r="I41" i="20"/>
  <c r="H41" i="20"/>
  <c r="J40" i="20"/>
  <c r="I40" i="20"/>
  <c r="H40" i="20"/>
  <c r="J39" i="20"/>
  <c r="I39" i="20"/>
  <c r="H39" i="20"/>
  <c r="J38" i="20"/>
  <c r="I38" i="20"/>
  <c r="H38" i="20"/>
  <c r="J37" i="20"/>
  <c r="I37" i="20"/>
  <c r="H37" i="20"/>
  <c r="J22" i="20"/>
  <c r="I22" i="20"/>
  <c r="H22" i="20"/>
  <c r="J21" i="20"/>
  <c r="I21" i="20"/>
  <c r="H21" i="20"/>
  <c r="H71" i="3"/>
  <c r="J79" i="3"/>
  <c r="E71" i="3"/>
  <c r="I71" i="3" s="1"/>
  <c r="E72" i="3"/>
  <c r="H72" i="3" s="1"/>
  <c r="E73" i="3"/>
  <c r="H73" i="3" s="1"/>
  <c r="E74" i="3"/>
  <c r="H74" i="3" s="1"/>
  <c r="E75" i="3"/>
  <c r="H75" i="3" s="1"/>
  <c r="E76" i="3"/>
  <c r="H76" i="3" s="1"/>
  <c r="E77" i="3"/>
  <c r="H77" i="3" s="1"/>
  <c r="E78" i="3"/>
  <c r="H78" i="3" s="1"/>
  <c r="E79" i="3"/>
  <c r="H79" i="3" s="1"/>
  <c r="I70" i="3"/>
  <c r="H53" i="3"/>
  <c r="I53" i="3"/>
  <c r="J53" i="3"/>
  <c r="H54" i="3"/>
  <c r="I54" i="3"/>
  <c r="J54" i="3"/>
  <c r="H55" i="3"/>
  <c r="I55" i="3"/>
  <c r="J55" i="3"/>
  <c r="I52" i="3"/>
  <c r="J52" i="3"/>
  <c r="H52" i="3"/>
  <c r="I35" i="1"/>
  <c r="H36" i="1"/>
  <c r="I36" i="1"/>
  <c r="H38" i="1"/>
  <c r="I38" i="1"/>
  <c r="J38" i="1"/>
  <c r="I39" i="1"/>
  <c r="H40" i="1"/>
  <c r="J32" i="1"/>
  <c r="H32" i="1"/>
  <c r="E33" i="1"/>
  <c r="I33" i="1" s="1"/>
  <c r="E34" i="1"/>
  <c r="J34" i="1" s="1"/>
  <c r="E35" i="1"/>
  <c r="H35" i="1" s="1"/>
  <c r="E36" i="1"/>
  <c r="J36" i="1" s="1"/>
  <c r="E37" i="1"/>
  <c r="J37" i="1" s="1"/>
  <c r="E38" i="1"/>
  <c r="E39" i="1"/>
  <c r="H39" i="1" s="1"/>
  <c r="E40" i="1"/>
  <c r="I40" i="1" s="1"/>
  <c r="E32" i="1"/>
  <c r="I32" i="1" s="1"/>
  <c r="J19" i="8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I15" i="2"/>
  <c r="J15" i="2"/>
  <c r="H15" i="2"/>
  <c r="J12" i="3"/>
  <c r="I12" i="3"/>
  <c r="H12" i="3"/>
  <c r="J11" i="3"/>
  <c r="I11" i="3"/>
  <c r="H11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I27" i="3"/>
  <c r="J27" i="3"/>
  <c r="H27" i="3"/>
  <c r="H113" i="1"/>
  <c r="I113" i="1"/>
  <c r="J113" i="1"/>
  <c r="H114" i="1"/>
  <c r="I114" i="1"/>
  <c r="J114" i="1"/>
  <c r="H115" i="1"/>
  <c r="I115" i="1"/>
  <c r="J115" i="1"/>
  <c r="I112" i="1"/>
  <c r="J112" i="1"/>
  <c r="H112" i="1"/>
  <c r="J15" i="1"/>
  <c r="I15" i="1"/>
  <c r="H15" i="1"/>
  <c r="J14" i="1"/>
  <c r="I14" i="1"/>
  <c r="H14" i="1"/>
  <c r="J95" i="1"/>
  <c r="I95" i="1"/>
  <c r="H95" i="1"/>
  <c r="J94" i="1"/>
  <c r="I94" i="1"/>
  <c r="H94" i="1"/>
  <c r="J93" i="1"/>
  <c r="I93" i="1"/>
  <c r="H93" i="1"/>
  <c r="J92" i="1"/>
  <c r="I92" i="1"/>
  <c r="H92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J75" i="1"/>
  <c r="I75" i="1"/>
  <c r="H75" i="1"/>
  <c r="J74" i="1"/>
  <c r="I74" i="1"/>
  <c r="H74" i="1"/>
  <c r="J73" i="1"/>
  <c r="I73" i="1"/>
  <c r="H73" i="1"/>
  <c r="J72" i="1"/>
  <c r="I72" i="1"/>
  <c r="H72" i="1"/>
  <c r="H59" i="1"/>
  <c r="I59" i="1"/>
  <c r="J59" i="1"/>
  <c r="H57" i="1"/>
  <c r="I57" i="1"/>
  <c r="J57" i="1"/>
  <c r="H58" i="1"/>
  <c r="I58" i="1"/>
  <c r="J58" i="1"/>
  <c r="I56" i="1"/>
  <c r="J56" i="1"/>
  <c r="H56" i="1"/>
  <c r="I3" i="1"/>
  <c r="J3" i="1"/>
  <c r="H3" i="1"/>
  <c r="I37" i="9"/>
  <c r="J37" i="9"/>
  <c r="K37" i="9"/>
  <c r="H37" i="9"/>
  <c r="H57" i="9"/>
  <c r="I57" i="9"/>
  <c r="J57" i="9"/>
  <c r="H58" i="9"/>
  <c r="I58" i="9"/>
  <c r="J58" i="9"/>
  <c r="H59" i="9"/>
  <c r="I59" i="9"/>
  <c r="J59" i="9"/>
  <c r="H60" i="9"/>
  <c r="I60" i="9"/>
  <c r="J60" i="9"/>
  <c r="H61" i="9"/>
  <c r="I61" i="9"/>
  <c r="J61" i="9"/>
  <c r="H62" i="9"/>
  <c r="I62" i="9"/>
  <c r="J62" i="9"/>
  <c r="J56" i="9"/>
  <c r="I56" i="9"/>
  <c r="H56" i="9"/>
  <c r="J54" i="9"/>
  <c r="I54" i="9"/>
  <c r="H54" i="9"/>
  <c r="J40" i="9"/>
  <c r="I40" i="9"/>
  <c r="H40" i="9"/>
  <c r="J38" i="9"/>
  <c r="I38" i="9"/>
  <c r="H38" i="9"/>
  <c r="J22" i="9"/>
  <c r="I22" i="9"/>
  <c r="H22" i="9"/>
  <c r="J20" i="9"/>
  <c r="I20" i="9"/>
  <c r="H20" i="9"/>
  <c r="L4" i="9"/>
  <c r="M4" i="9"/>
  <c r="K4" i="9"/>
  <c r="M93" i="8"/>
  <c r="L93" i="8"/>
  <c r="K93" i="8"/>
  <c r="J93" i="8"/>
  <c r="M92" i="8"/>
  <c r="L92" i="8"/>
  <c r="K92" i="8"/>
  <c r="J92" i="8"/>
  <c r="M91" i="8"/>
  <c r="L91" i="8"/>
  <c r="K91" i="8"/>
  <c r="J91" i="8"/>
  <c r="M90" i="8"/>
  <c r="L90" i="8"/>
  <c r="K90" i="8"/>
  <c r="J90" i="8"/>
  <c r="M74" i="8"/>
  <c r="L74" i="8"/>
  <c r="K74" i="8"/>
  <c r="J74" i="8"/>
  <c r="M73" i="8"/>
  <c r="L73" i="8"/>
  <c r="K73" i="8"/>
  <c r="J73" i="8"/>
  <c r="M72" i="8"/>
  <c r="L72" i="8"/>
  <c r="K72" i="8"/>
  <c r="J72" i="8"/>
  <c r="M71" i="8"/>
  <c r="L71" i="8"/>
  <c r="K71" i="8"/>
  <c r="J71" i="8"/>
  <c r="J64" i="8"/>
  <c r="K64" i="8"/>
  <c r="L64" i="8"/>
  <c r="M64" i="8"/>
  <c r="J65" i="8"/>
  <c r="K65" i="8"/>
  <c r="L65" i="8"/>
  <c r="M65" i="8"/>
  <c r="M63" i="8"/>
  <c r="L63" i="8"/>
  <c r="K63" i="8"/>
  <c r="J63" i="8"/>
  <c r="M62" i="8"/>
  <c r="L62" i="8"/>
  <c r="K62" i="8"/>
  <c r="J62" i="8"/>
  <c r="M61" i="8"/>
  <c r="L61" i="8"/>
  <c r="K61" i="8"/>
  <c r="J61" i="8"/>
  <c r="M60" i="8"/>
  <c r="L60" i="8"/>
  <c r="K60" i="8"/>
  <c r="J60" i="8"/>
  <c r="M59" i="8"/>
  <c r="L59" i="8"/>
  <c r="K59" i="8"/>
  <c r="J59" i="8"/>
  <c r="M58" i="8"/>
  <c r="L58" i="8"/>
  <c r="K58" i="8"/>
  <c r="J58" i="8"/>
  <c r="M57" i="8"/>
  <c r="L57" i="8"/>
  <c r="K57" i="8"/>
  <c r="J57" i="8"/>
  <c r="M56" i="8"/>
  <c r="L56" i="8"/>
  <c r="K56" i="8"/>
  <c r="J56" i="8"/>
  <c r="J21" i="8"/>
  <c r="K21" i="8"/>
  <c r="L21" i="8"/>
  <c r="M21" i="8"/>
  <c r="J22" i="8"/>
  <c r="K22" i="8"/>
  <c r="L22" i="8"/>
  <c r="M22" i="8"/>
  <c r="J23" i="8"/>
  <c r="K23" i="8"/>
  <c r="L23" i="8"/>
  <c r="M23" i="8"/>
  <c r="J24" i="8"/>
  <c r="K24" i="8"/>
  <c r="L24" i="8"/>
  <c r="M24" i="8"/>
  <c r="J25" i="8"/>
  <c r="K25" i="8"/>
  <c r="L25" i="8"/>
  <c r="M25" i="8"/>
  <c r="J26" i="8"/>
  <c r="K26" i="8"/>
  <c r="L26" i="8"/>
  <c r="M26" i="8"/>
  <c r="M38" i="8"/>
  <c r="L38" i="8"/>
  <c r="K38" i="8"/>
  <c r="J38" i="8"/>
  <c r="M37" i="8"/>
  <c r="L37" i="8"/>
  <c r="K37" i="8"/>
  <c r="J37" i="8"/>
  <c r="J20" i="8"/>
  <c r="K20" i="8"/>
  <c r="L20" i="8"/>
  <c r="M20" i="8"/>
  <c r="M19" i="8"/>
  <c r="L19" i="8"/>
  <c r="K19" i="8"/>
  <c r="K5" i="8"/>
  <c r="L5" i="8"/>
  <c r="M5" i="8"/>
  <c r="J5" i="8"/>
  <c r="F110" i="4"/>
  <c r="F109" i="4"/>
  <c r="F108" i="4"/>
  <c r="F107" i="4"/>
  <c r="T90" i="6"/>
  <c r="S90" i="6"/>
  <c r="R90" i="6"/>
  <c r="Q90" i="6"/>
  <c r="P90" i="6"/>
  <c r="O90" i="6"/>
  <c r="N90" i="6"/>
  <c r="M90" i="6"/>
  <c r="T89" i="6"/>
  <c r="S89" i="6"/>
  <c r="R89" i="6"/>
  <c r="Q89" i="6"/>
  <c r="P89" i="6"/>
  <c r="O89" i="6"/>
  <c r="N89" i="6"/>
  <c r="M89" i="6"/>
  <c r="T88" i="6"/>
  <c r="S88" i="6"/>
  <c r="R88" i="6"/>
  <c r="Q88" i="6"/>
  <c r="P88" i="6"/>
  <c r="O88" i="6"/>
  <c r="N88" i="6"/>
  <c r="M88" i="6"/>
  <c r="T87" i="6"/>
  <c r="S87" i="6"/>
  <c r="R87" i="6"/>
  <c r="Q87" i="6"/>
  <c r="P87" i="6"/>
  <c r="O87" i="6"/>
  <c r="N87" i="6"/>
  <c r="M87" i="6"/>
  <c r="N54" i="6"/>
  <c r="O54" i="6"/>
  <c r="P54" i="6"/>
  <c r="Q54" i="6"/>
  <c r="R54" i="6"/>
  <c r="S54" i="6"/>
  <c r="T54" i="6"/>
  <c r="N55" i="6"/>
  <c r="O55" i="6"/>
  <c r="P55" i="6"/>
  <c r="Q55" i="6"/>
  <c r="R55" i="6"/>
  <c r="S55" i="6"/>
  <c r="T55" i="6"/>
  <c r="M55" i="6"/>
  <c r="M54" i="6"/>
  <c r="T37" i="6"/>
  <c r="S37" i="6"/>
  <c r="R37" i="6"/>
  <c r="Q37" i="6"/>
  <c r="P37" i="6"/>
  <c r="O37" i="6"/>
  <c r="N37" i="6"/>
  <c r="M37" i="6"/>
  <c r="T36" i="6"/>
  <c r="S36" i="6"/>
  <c r="R36" i="6"/>
  <c r="Q36" i="6"/>
  <c r="P36" i="6"/>
  <c r="O36" i="6"/>
  <c r="N36" i="6"/>
  <c r="M36" i="6"/>
  <c r="T35" i="6"/>
  <c r="S35" i="6"/>
  <c r="R35" i="6"/>
  <c r="Q35" i="6"/>
  <c r="P35" i="6"/>
  <c r="O35" i="6"/>
  <c r="N35" i="6"/>
  <c r="M35" i="6"/>
  <c r="T34" i="6"/>
  <c r="S34" i="6"/>
  <c r="R34" i="6"/>
  <c r="Q34" i="6"/>
  <c r="P34" i="6"/>
  <c r="O34" i="6"/>
  <c r="N34" i="6"/>
  <c r="M34" i="6"/>
  <c r="T33" i="6"/>
  <c r="S33" i="6"/>
  <c r="R33" i="6"/>
  <c r="Q33" i="6"/>
  <c r="P33" i="6"/>
  <c r="O33" i="6"/>
  <c r="N33" i="6"/>
  <c r="M33" i="6"/>
  <c r="T32" i="6"/>
  <c r="S32" i="6"/>
  <c r="R32" i="6"/>
  <c r="Q32" i="6"/>
  <c r="P32" i="6"/>
  <c r="O32" i="6"/>
  <c r="N32" i="6"/>
  <c r="M32" i="6"/>
  <c r="T31" i="6"/>
  <c r="S31" i="6"/>
  <c r="R31" i="6"/>
  <c r="Q31" i="6"/>
  <c r="P31" i="6"/>
  <c r="O31" i="6"/>
  <c r="N31" i="6"/>
  <c r="M31" i="6"/>
  <c r="T30" i="6"/>
  <c r="S30" i="6"/>
  <c r="R30" i="6"/>
  <c r="Q30" i="6"/>
  <c r="P30" i="6"/>
  <c r="O30" i="6"/>
  <c r="N30" i="6"/>
  <c r="M30" i="6"/>
  <c r="N20" i="6"/>
  <c r="O20" i="6"/>
  <c r="P20" i="6"/>
  <c r="Q20" i="6"/>
  <c r="R20" i="6"/>
  <c r="S20" i="6"/>
  <c r="T20" i="6"/>
  <c r="N21" i="6"/>
  <c r="O21" i="6"/>
  <c r="P21" i="6"/>
  <c r="Q21" i="6"/>
  <c r="R21" i="6"/>
  <c r="S21" i="6"/>
  <c r="T21" i="6"/>
  <c r="M21" i="6"/>
  <c r="M20" i="6"/>
  <c r="T80" i="6"/>
  <c r="S80" i="6"/>
  <c r="R80" i="6"/>
  <c r="Q80" i="6"/>
  <c r="P80" i="6"/>
  <c r="O80" i="6"/>
  <c r="N80" i="6"/>
  <c r="M80" i="6"/>
  <c r="T79" i="6"/>
  <c r="S79" i="6"/>
  <c r="R79" i="6"/>
  <c r="Q79" i="6"/>
  <c r="P79" i="6"/>
  <c r="O79" i="6"/>
  <c r="N79" i="6"/>
  <c r="M79" i="6"/>
  <c r="T78" i="6"/>
  <c r="S78" i="6"/>
  <c r="R78" i="6"/>
  <c r="Q78" i="6"/>
  <c r="P78" i="6"/>
  <c r="O78" i="6"/>
  <c r="N78" i="6"/>
  <c r="M78" i="6"/>
  <c r="T77" i="6"/>
  <c r="S77" i="6"/>
  <c r="R77" i="6"/>
  <c r="Q77" i="6"/>
  <c r="P77" i="6"/>
  <c r="O77" i="6"/>
  <c r="N77" i="6"/>
  <c r="M77" i="6"/>
  <c r="N62" i="6"/>
  <c r="O62" i="6"/>
  <c r="P62" i="6"/>
  <c r="Q62" i="6"/>
  <c r="R62" i="6"/>
  <c r="S62" i="6"/>
  <c r="T62" i="6"/>
  <c r="N63" i="6"/>
  <c r="O63" i="6"/>
  <c r="P63" i="6"/>
  <c r="Q63" i="6"/>
  <c r="R63" i="6"/>
  <c r="S63" i="6"/>
  <c r="T63" i="6"/>
  <c r="N64" i="6"/>
  <c r="O64" i="6"/>
  <c r="P64" i="6"/>
  <c r="Q64" i="6"/>
  <c r="R64" i="6"/>
  <c r="S64" i="6"/>
  <c r="T64" i="6"/>
  <c r="N65" i="6"/>
  <c r="O65" i="6"/>
  <c r="P65" i="6"/>
  <c r="Q65" i="6"/>
  <c r="R65" i="6"/>
  <c r="S65" i="6"/>
  <c r="T65" i="6"/>
  <c r="N66" i="6"/>
  <c r="O66" i="6"/>
  <c r="P66" i="6"/>
  <c r="Q66" i="6"/>
  <c r="R66" i="6"/>
  <c r="S66" i="6"/>
  <c r="T66" i="6"/>
  <c r="N67" i="6"/>
  <c r="O67" i="6"/>
  <c r="P67" i="6"/>
  <c r="Q67" i="6"/>
  <c r="R67" i="6"/>
  <c r="S67" i="6"/>
  <c r="T67" i="6"/>
  <c r="N68" i="6"/>
  <c r="O68" i="6"/>
  <c r="P68" i="6"/>
  <c r="Q68" i="6"/>
  <c r="R68" i="6"/>
  <c r="S68" i="6"/>
  <c r="T68" i="6"/>
  <c r="N69" i="6"/>
  <c r="O69" i="6"/>
  <c r="P69" i="6"/>
  <c r="Q69" i="6"/>
  <c r="R69" i="6"/>
  <c r="S69" i="6"/>
  <c r="T69" i="6"/>
  <c r="N70" i="6"/>
  <c r="O70" i="6"/>
  <c r="P70" i="6"/>
  <c r="Q70" i="6"/>
  <c r="R70" i="6"/>
  <c r="S70" i="6"/>
  <c r="T70" i="6"/>
  <c r="N71" i="6"/>
  <c r="O71" i="6"/>
  <c r="P71" i="6"/>
  <c r="Q71" i="6"/>
  <c r="R71" i="6"/>
  <c r="S71" i="6"/>
  <c r="T71" i="6"/>
  <c r="M63" i="6"/>
  <c r="M64" i="6"/>
  <c r="M65" i="6"/>
  <c r="M66" i="6"/>
  <c r="M67" i="6"/>
  <c r="M68" i="6"/>
  <c r="M69" i="6"/>
  <c r="M70" i="6"/>
  <c r="M71" i="6"/>
  <c r="M62" i="6"/>
  <c r="H58" i="4"/>
  <c r="I58" i="4"/>
  <c r="J58" i="4"/>
  <c r="I57" i="4"/>
  <c r="J57" i="4"/>
  <c r="H57" i="4"/>
  <c r="R91" i="13" l="1"/>
  <c r="R99" i="13"/>
  <c r="I37" i="1"/>
  <c r="J3" i="20"/>
  <c r="H37" i="1"/>
  <c r="H33" i="1"/>
  <c r="I79" i="3"/>
  <c r="I3" i="20"/>
  <c r="M22" i="13"/>
  <c r="O46" i="13"/>
  <c r="Q100" i="13"/>
  <c r="O98" i="13"/>
  <c r="M96" i="13"/>
  <c r="R96" i="13" s="1"/>
  <c r="M28" i="14"/>
  <c r="Q30" i="14"/>
  <c r="Q28" i="14"/>
  <c r="Q24" i="14"/>
  <c r="J33" i="1"/>
  <c r="O96" i="13"/>
  <c r="N22" i="13"/>
  <c r="P98" i="13"/>
  <c r="R98" i="13" s="1"/>
  <c r="N96" i="13"/>
  <c r="J40" i="1"/>
  <c r="N46" i="13"/>
  <c r="P100" i="13"/>
  <c r="N98" i="13"/>
  <c r="Q95" i="13"/>
  <c r="M27" i="14"/>
  <c r="P30" i="14"/>
  <c r="P28" i="14"/>
  <c r="H34" i="1"/>
  <c r="J78" i="3"/>
  <c r="R46" i="13"/>
  <c r="O100" i="13"/>
  <c r="M98" i="13"/>
  <c r="P95" i="13"/>
  <c r="O30" i="14"/>
  <c r="I34" i="1"/>
  <c r="N45" i="13"/>
  <c r="L100" i="13"/>
  <c r="N100" i="13"/>
  <c r="Q97" i="13"/>
  <c r="O95" i="13"/>
  <c r="M25" i="14"/>
  <c r="N28" i="14"/>
  <c r="J71" i="3"/>
  <c r="J39" i="1"/>
  <c r="J35" i="1"/>
  <c r="M45" i="13"/>
  <c r="P97" i="13"/>
  <c r="N95" i="13"/>
  <c r="R95" i="13" s="1"/>
  <c r="Q92" i="13"/>
  <c r="R92" i="13" s="1"/>
  <c r="S31" i="14"/>
  <c r="S29" i="14"/>
  <c r="S27" i="14"/>
  <c r="S25" i="14"/>
  <c r="R25" i="14"/>
  <c r="O97" i="13"/>
  <c r="R27" i="14"/>
  <c r="Q43" i="13"/>
  <c r="P44" i="13"/>
  <c r="L97" i="13"/>
  <c r="N97" i="13"/>
  <c r="Q25" i="14"/>
  <c r="H89" i="7"/>
  <c r="I89" i="7"/>
  <c r="L65" i="13"/>
  <c r="N65" i="13"/>
  <c r="L66" i="13"/>
  <c r="N68" i="13"/>
  <c r="P66" i="13"/>
  <c r="M65" i="13"/>
  <c r="L67" i="13"/>
  <c r="L68" i="13"/>
  <c r="P64" i="13"/>
  <c r="Q22" i="13"/>
  <c r="M43" i="13"/>
  <c r="R43" i="13" s="1"/>
  <c r="O44" i="13"/>
  <c r="L69" i="13"/>
  <c r="R69" i="13" s="1"/>
  <c r="Q70" i="13"/>
  <c r="N69" i="13"/>
  <c r="P67" i="13"/>
  <c r="M66" i="13"/>
  <c r="O64" i="13"/>
  <c r="L64" i="13"/>
  <c r="Q64" i="13"/>
  <c r="L22" i="13"/>
  <c r="Q67" i="13"/>
  <c r="R67" i="13" s="1"/>
  <c r="P22" i="13"/>
  <c r="L44" i="13"/>
  <c r="Q45" i="13"/>
  <c r="N44" i="13"/>
  <c r="L70" i="13"/>
  <c r="P70" i="13"/>
  <c r="O67" i="13"/>
  <c r="Q65" i="13"/>
  <c r="N64" i="13"/>
  <c r="R71" i="13"/>
  <c r="L45" i="13"/>
  <c r="M5" i="13"/>
  <c r="Q21" i="13"/>
  <c r="N5" i="13"/>
  <c r="L5" i="13"/>
  <c r="Q5" i="13"/>
  <c r="O21" i="13"/>
  <c r="L21" i="13"/>
  <c r="P5" i="13"/>
  <c r="N21" i="13"/>
  <c r="P21" i="13"/>
  <c r="H95" i="3"/>
  <c r="I95" i="3"/>
  <c r="H96" i="3"/>
  <c r="I96" i="3"/>
  <c r="H97" i="3"/>
  <c r="I97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H70" i="3"/>
  <c r="J70" i="3"/>
  <c r="H89" i="24"/>
  <c r="I89" i="24"/>
  <c r="I89" i="20"/>
  <c r="I86" i="20"/>
  <c r="I80" i="20"/>
  <c r="H81" i="20"/>
  <c r="H84" i="20"/>
  <c r="H87" i="20"/>
  <c r="I81" i="20"/>
  <c r="I84" i="20"/>
  <c r="I87" i="20"/>
  <c r="H82" i="20"/>
  <c r="H85" i="20"/>
  <c r="H88" i="20"/>
  <c r="I82" i="20"/>
  <c r="I85" i="20"/>
  <c r="I88" i="20"/>
  <c r="R97" i="13" l="1"/>
  <c r="R44" i="13"/>
  <c r="R100" i="13"/>
  <c r="R45" i="13"/>
  <c r="R21" i="13"/>
  <c r="R66" i="13"/>
  <c r="R68" i="13"/>
  <c r="R70" i="13"/>
  <c r="R64" i="13"/>
  <c r="R22" i="13"/>
  <c r="R6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tc={684E2DF4-21B7-C741-AFB9-8B8F557E73F5}</author>
  </authors>
  <commentList>
    <comment ref="A3" authorId="0" shapeId="0" xr:uid="{684E2DF4-21B7-C741-AFB9-8B8F557E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@jake I fixed the numbers in the spreadsheet according to the new tabs. Please let me know if these look good. Thanks!</t>
      </text>
    </comment>
  </commentList>
</comments>
</file>

<file path=xl/sharedStrings.xml><?xml version="1.0" encoding="utf-8"?>
<sst xmlns="http://schemas.openxmlformats.org/spreadsheetml/2006/main" count="5833" uniqueCount="365">
  <si>
    <t>Did you take dual enrollment?</t>
  </si>
  <si>
    <t>No</t>
  </si>
  <si>
    <t>Not Sure</t>
  </si>
  <si>
    <t>Yes</t>
  </si>
  <si>
    <t>Total</t>
  </si>
  <si>
    <t>All</t>
  </si>
  <si>
    <t>First Gen</t>
  </si>
  <si>
    <t>Continuing Gen</t>
  </si>
  <si>
    <t>Did you take dual enrollment Race/eth</t>
  </si>
  <si>
    <t>Amercian Indian/Alask</t>
  </si>
  <si>
    <t>Black</t>
  </si>
  <si>
    <t>Hispanic/Latino</t>
  </si>
  <si>
    <t>Pacific Islander</t>
  </si>
  <si>
    <t>Filipino</t>
  </si>
  <si>
    <t>Asian</t>
  </si>
  <si>
    <t>Other Race</t>
  </si>
  <si>
    <t>White</t>
  </si>
  <si>
    <t>Did you take dual enrollment Locale</t>
  </si>
  <si>
    <t>City</t>
  </si>
  <si>
    <t>Suburb</t>
  </si>
  <si>
    <t>Town</t>
  </si>
  <si>
    <t>Rural</t>
  </si>
  <si>
    <t>Did you take dual enrollment Region</t>
  </si>
  <si>
    <t>Superior</t>
  </si>
  <si>
    <t>North Coast</t>
  </si>
  <si>
    <t>SF Bay Area</t>
  </si>
  <si>
    <t>N San Joaqin V</t>
  </si>
  <si>
    <t>Central Coast</t>
  </si>
  <si>
    <t>S San Joaquiin V</t>
  </si>
  <si>
    <t>Inland Empire</t>
  </si>
  <si>
    <t>LA County</t>
  </si>
  <si>
    <t>Orange County</t>
  </si>
  <si>
    <t>SD-Imperial</t>
  </si>
  <si>
    <t>Did you take dual enrollment - by gender</t>
  </si>
  <si>
    <t>Woman</t>
  </si>
  <si>
    <t>Man</t>
  </si>
  <si>
    <t>Non-binary</t>
  </si>
  <si>
    <t>Prefer not to say</t>
  </si>
  <si>
    <t>Other</t>
  </si>
  <si>
    <t>Did you take dual enrollment - by HS Grades</t>
  </si>
  <si>
    <t>Mostly A</t>
  </si>
  <si>
    <t>Mostly A/B</t>
  </si>
  <si>
    <t>Mostly B/C</t>
  </si>
  <si>
    <t>Mostly C/D</t>
  </si>
  <si>
    <t>Why did you decide to transfer?</t>
  </si>
  <si>
    <t>Affordability</t>
  </si>
  <si>
    <t>Proximity</t>
  </si>
  <si>
    <t>Unsure Career</t>
  </si>
  <si>
    <t>Work</t>
  </si>
  <si>
    <t>Transfer Agreement</t>
  </si>
  <si>
    <t>Comfortable</t>
  </si>
  <si>
    <t>Didn't get in</t>
  </si>
  <si>
    <t>Not academically ready</t>
  </si>
  <si>
    <t>Why did you decide to transfer? by first gen</t>
  </si>
  <si>
    <t>Why did you decide to transfer? by race</t>
  </si>
  <si>
    <t>American Indian</t>
  </si>
  <si>
    <t>Hispanic</t>
  </si>
  <si>
    <t>Pac Islander</t>
  </si>
  <si>
    <t>Why did you decide to transfer? by gender</t>
  </si>
  <si>
    <t>Why did you decide to transfer? by region</t>
  </si>
  <si>
    <t>Why did you decide to transfer? by locale</t>
  </si>
  <si>
    <t>Why did you decide to transfer? by grade</t>
  </si>
  <si>
    <t>Classes not offered</t>
  </si>
  <si>
    <t>Improve selective chances</t>
  </si>
  <si>
    <t>Reduce coll classes</t>
  </si>
  <si>
    <t>Ready for trade/job</t>
  </si>
  <si>
    <t>why did you complete the FAFSA or CADAA</t>
  </si>
  <si>
    <t>Graduation Requirement</t>
  </si>
  <si>
    <t>Class Assignment</t>
  </si>
  <si>
    <t>To see if I was eligible for Fin Aid</t>
  </si>
  <si>
    <t>It was an expectation at my school</t>
  </si>
  <si>
    <t>To see if I was eligible for aid</t>
  </si>
  <si>
    <t>Graduation requirement</t>
  </si>
  <si>
    <t>Class assignment</t>
  </si>
  <si>
    <t>When did you first hear of FAFSA/CADAA?</t>
  </si>
  <si>
    <t>Prior to Junoir Year</t>
  </si>
  <si>
    <t xml:space="preserve">Junoir Year </t>
  </si>
  <si>
    <t>Senior Year</t>
  </si>
  <si>
    <t>Tot</t>
  </si>
  <si>
    <t>Junior Year</t>
  </si>
  <si>
    <t>Prior to Junior Year</t>
  </si>
  <si>
    <t>When did you first hear of FAFSA/CADAA? By first Gen</t>
  </si>
  <si>
    <t>2024 First Gen</t>
  </si>
  <si>
    <t>2025 First Gen</t>
  </si>
  <si>
    <t>2024 Continuing Gen</t>
  </si>
  <si>
    <t>2025 Continuing Gen</t>
  </si>
  <si>
    <t>SF Bay</t>
  </si>
  <si>
    <t>N SJ Valley</t>
  </si>
  <si>
    <t>S SJ Valley</t>
  </si>
  <si>
    <t>Nonbinary</t>
  </si>
  <si>
    <t>When did you first hear of FAFSA/CADAA? By first race</t>
  </si>
  <si>
    <t>How difficult was the experience applying for financial aid?</t>
  </si>
  <si>
    <t>Very Easy</t>
  </si>
  <si>
    <t>Somewhat Easy</t>
  </si>
  <si>
    <t>Somewhat difficult</t>
  </si>
  <si>
    <t>Very Difficult</t>
  </si>
  <si>
    <t>2024 Continuing  Gen</t>
  </si>
  <si>
    <t>2025 Conitnuing Gen</t>
  </si>
  <si>
    <t>Continuing Gen 2025</t>
  </si>
  <si>
    <t>First Gen 2025</t>
  </si>
  <si>
    <t>Continuing Gen 2024</t>
  </si>
  <si>
    <t>First Gen 2024</t>
  </si>
  <si>
    <t>What challenges did you face in applying for financial aid via the FAFSA or CADAA? (Select all that apply)</t>
  </si>
  <si>
    <t>Technical Difficulties</t>
  </si>
  <si>
    <t>No difficulties</t>
  </si>
  <si>
    <t>Issues with Required Documents</t>
  </si>
  <si>
    <t>Issues with Financial Contributors</t>
  </si>
  <si>
    <t>Took Multiple Attempts</t>
  </si>
  <si>
    <t>Application Confusing</t>
  </si>
  <si>
    <t>Couldn't Find Someone to Help</t>
  </si>
  <si>
    <t>Concerned about Sharing Family Info</t>
  </si>
  <si>
    <t>Didn't Know Which App to Complete</t>
  </si>
  <si>
    <t>What challenges did you face applying for aid? by first gen</t>
  </si>
  <si>
    <t>Nobody</t>
  </si>
  <si>
    <t>What challenges did you face applying for aid? by race</t>
  </si>
  <si>
    <t>What challenges did you face applying for aid? by gender</t>
  </si>
  <si>
    <t>What challenges did you face applying for aid? by region</t>
  </si>
  <si>
    <t>What challenges did you face applying for aid? by locale</t>
  </si>
  <si>
    <t>What challenges did you face applying for aid? by grade</t>
  </si>
  <si>
    <t>Please tell us about the support you received in completing your FAFSA/CADAA. (Select all that apply)</t>
  </si>
  <si>
    <t>HS Counselor</t>
  </si>
  <si>
    <t>Teacher</t>
  </si>
  <si>
    <t>HS Workshop</t>
  </si>
  <si>
    <t>Community Workshop</t>
  </si>
  <si>
    <t xml:space="preserve">Parent </t>
  </si>
  <si>
    <t>Other Family</t>
  </si>
  <si>
    <t>Friend</t>
  </si>
  <si>
    <t>Online Resources</t>
  </si>
  <si>
    <t>Please tell us about the support you received in completing your FAFSA/CADAA? by first gen</t>
  </si>
  <si>
    <t>Please tell us about the support you received in completing your FAFSA/CADAA? by race</t>
  </si>
  <si>
    <t>Please tell us about the support you received in completing your FAFSA/CADAA? by gender</t>
  </si>
  <si>
    <t>Prefer not say</t>
  </si>
  <si>
    <t>Please tell us about the support you received in completing your FAFSA/CADAA? by region</t>
  </si>
  <si>
    <t>Please tell us about the support you received in completing your FAFSA/CADAA? by locale</t>
  </si>
  <si>
    <t>Please tell us about the support you received in completing your FAFSA/CADAA? by grade</t>
  </si>
  <si>
    <t>Would you prefer an option to apply for state-based aid only, in order to keep your data from being shared with the federal government - even if it meant not receiving federal aid?</t>
  </si>
  <si>
    <t>State aid only?</t>
  </si>
  <si>
    <t>Prefer not to answer</t>
  </si>
  <si>
    <t>All students</t>
  </si>
  <si>
    <t>State aid only? By race</t>
  </si>
  <si>
    <t>Amer Ind</t>
  </si>
  <si>
    <t>State aid only? By first gen</t>
  </si>
  <si>
    <t>State aid only? By region</t>
  </si>
  <si>
    <t>Suburn</t>
  </si>
  <si>
    <t>State aid only? By grades</t>
  </si>
  <si>
    <t>MostlyA/B</t>
  </si>
  <si>
    <t>Have any of the colleges that you have been accepted to contacted you about your financial aid offer (e.g. email, letter, phone call) ?</t>
  </si>
  <si>
    <t>None</t>
  </si>
  <si>
    <t>Some</t>
  </si>
  <si>
    <t>What did the colleges contact you about regarding your financial aid offer? (Select all that apply) </t>
  </si>
  <si>
    <t>FAFSA/CADAA</t>
  </si>
  <si>
    <t>Eligibility for work study</t>
  </si>
  <si>
    <t>Grants or Scholarships</t>
  </si>
  <si>
    <t>Information about loans</t>
  </si>
  <si>
    <t>How do you plan to pay college tuition and fees? (Select all that apply)</t>
  </si>
  <si>
    <t>Scholarships</t>
  </si>
  <si>
    <t>Grants</t>
  </si>
  <si>
    <t>Own Savings</t>
  </si>
  <si>
    <t>Working</t>
  </si>
  <si>
    <t>Money from others</t>
  </si>
  <si>
    <t>Student Loans</t>
  </si>
  <si>
    <t>Military</t>
  </si>
  <si>
    <t>Credit Cards</t>
  </si>
  <si>
    <t>Non-Binary</t>
  </si>
  <si>
    <t>Prefer Not to say</t>
  </si>
  <si>
    <t>CCC</t>
  </si>
  <si>
    <t>CSU</t>
  </si>
  <si>
    <t>UC</t>
  </si>
  <si>
    <t>CA Priv 4</t>
  </si>
  <si>
    <t>Vocational</t>
  </si>
  <si>
    <t>Outside CA</t>
  </si>
  <si>
    <t>Not First Gen</t>
  </si>
  <si>
    <t>Where did you apply to collge by region</t>
  </si>
  <si>
    <t>total</t>
  </si>
  <si>
    <t>Where did you apply to collge by locale</t>
  </si>
  <si>
    <t>Urban</t>
  </si>
  <si>
    <t>Suburban</t>
  </si>
  <si>
    <t>Where did you apply to collge by grades</t>
  </si>
  <si>
    <t>As</t>
  </si>
  <si>
    <t>A/B</t>
  </si>
  <si>
    <t>B/C</t>
  </si>
  <si>
    <t>C/D</t>
  </si>
  <si>
    <t>What challenges did you face when applying to college or trade school?</t>
  </si>
  <si>
    <t>Did not apply to college</t>
  </si>
  <si>
    <t>Did not face challenges</t>
  </si>
  <si>
    <t>Did not have enough information</t>
  </si>
  <si>
    <t>Did not understand questions on the application</t>
  </si>
  <si>
    <t>Trouble entering coursework</t>
  </si>
  <si>
    <t>Missing necessary coursework for eligibility</t>
  </si>
  <si>
    <t>Could not afford application fees</t>
  </si>
  <si>
    <t>Missed application deadline</t>
  </si>
  <si>
    <t>Not academically ready for college</t>
  </si>
  <si>
    <t>Difficulty submitting other required items</t>
  </si>
  <si>
    <t>By first gen</t>
  </si>
  <si>
    <t>By gender</t>
  </si>
  <si>
    <t>By race</t>
  </si>
  <si>
    <t>By HS grades</t>
  </si>
  <si>
    <t>What do you think you will be doing this fall?</t>
  </si>
  <si>
    <t>College is not for me</t>
  </si>
  <si>
    <t>College is too expensive</t>
  </si>
  <si>
    <t>College is not worth it</t>
  </si>
  <si>
    <t>Taking a gap year</t>
  </si>
  <si>
    <t>Military service</t>
  </si>
  <si>
    <t>Health reasons</t>
  </si>
  <si>
    <t>In a training program</t>
  </si>
  <si>
    <t>None of these</t>
  </si>
  <si>
    <t>Do you plan to transfer to a four year university? By Race</t>
  </si>
  <si>
    <t>American Ind/Al Native</t>
  </si>
  <si>
    <t>Do you plan to transfer to a four year university? By locale</t>
  </si>
  <si>
    <t>Do you plan to transfer to a four year university? By first gen</t>
  </si>
  <si>
    <t>Do you plan to transfer to a four year university? By region</t>
  </si>
  <si>
    <t>Do you plan to transfer to a four year university? By Grades</t>
  </si>
  <si>
    <t>Yes%</t>
  </si>
  <si>
    <t>Do you plan to transfer to a four year university? By Gender</t>
  </si>
  <si>
    <t>Prefer not  to state</t>
  </si>
  <si>
    <t>Proximity to my home</t>
  </si>
  <si>
    <t>Unsure about major or career</t>
  </si>
  <si>
    <t>Need to work</t>
  </si>
  <si>
    <t>Available transfer parternships</t>
  </si>
  <si>
    <t>I feel more comfortable at my CCC</t>
  </si>
  <si>
    <t>I didn't get into my university of choice</t>
  </si>
  <si>
    <t>I wasn't academically ready to start at a four-year university</t>
  </si>
  <si>
    <t>I wasn't academically ready for a university</t>
  </si>
  <si>
    <t>Christina can you check this out? It's really hard to imagine that so few people want to transfer to a CSU.</t>
  </si>
  <si>
    <t>Where do you intend to transfer?</t>
  </si>
  <si>
    <t>Private in CA</t>
  </si>
  <si>
    <t>Public Outside CA</t>
  </si>
  <si>
    <t>Private Outside CA</t>
  </si>
  <si>
    <t>By region</t>
  </si>
  <si>
    <t>Have you heard of these transfer programs?</t>
  </si>
  <si>
    <t>TAG</t>
  </si>
  <si>
    <t>ADT</t>
  </si>
  <si>
    <t>IGETC</t>
  </si>
  <si>
    <t>Cal-GETC</t>
  </si>
  <si>
    <t>TSP</t>
  </si>
  <si>
    <t>What is your transfer goal?</t>
  </si>
  <si>
    <t>Earn associates</t>
  </si>
  <si>
    <t>Complete gen eds</t>
  </si>
  <si>
    <t>Explore majors/careers</t>
  </si>
  <si>
    <t>What is your transfer goal Race/eth</t>
  </si>
  <si>
    <t>What is your transfer goal Locale</t>
  </si>
  <si>
    <t>What is your transfer goal Region</t>
  </si>
  <si>
    <t>What is your transfer goal - by gender</t>
  </si>
  <si>
    <t>What is your transfer goal - by HS Grades</t>
  </si>
  <si>
    <t>What is the highest degree you hope to earn?</t>
  </si>
  <si>
    <t>Certificate</t>
  </si>
  <si>
    <t>Associates</t>
  </si>
  <si>
    <t>Bachelors</t>
  </si>
  <si>
    <t>Masters</t>
  </si>
  <si>
    <t>Doctoral</t>
  </si>
  <si>
    <t>Unsure</t>
  </si>
  <si>
    <t>What is the highest degree you hope to earn? by first gen</t>
  </si>
  <si>
    <t>What is the highest degree you hope to earn? by race</t>
  </si>
  <si>
    <t>What is the highest degree you hope to earn? by gender</t>
  </si>
  <si>
    <t>What is the highest degree you hope to earn? by region</t>
  </si>
  <si>
    <t>What is the highest degree you hope to earn? by locale</t>
  </si>
  <si>
    <t>What is the highest degree you hope to earn? by grade</t>
  </si>
  <si>
    <t>bach +</t>
  </si>
  <si>
    <t>Are you on track to complete A-G?</t>
  </si>
  <si>
    <t>q56</t>
  </si>
  <si>
    <t>Why are you not on track to complete the "A-G" course requirements?</t>
  </si>
  <si>
    <t>Not required for college</t>
  </si>
  <si>
    <t>Didn't know about requirements</t>
  </si>
  <si>
    <t>High school didn't offer courses</t>
  </si>
  <si>
    <t>Grades too low</t>
  </si>
  <si>
    <t>Not attending college</t>
  </si>
  <si>
    <t>Not required for the college I plan to attend</t>
  </si>
  <si>
    <t>By grades</t>
  </si>
  <si>
    <t>Classes not offered at high school</t>
  </si>
  <si>
    <t>Improve chances of admission at more selective institution</t>
  </si>
  <si>
    <t>Reduce number of courses in college</t>
  </si>
  <si>
    <t>Ready for trade or job after high school</t>
  </si>
  <si>
    <t>Where did you take dual enrollment?</t>
  </si>
  <si>
    <t>HS Campus</t>
  </si>
  <si>
    <t>CC Campus</t>
  </si>
  <si>
    <t>Virtually</t>
  </si>
  <si>
    <t>Do you have a future career in mind?</t>
  </si>
  <si>
    <t>Simple</t>
  </si>
  <si>
    <t>Career in mind? By first gen</t>
  </si>
  <si>
    <t>Do you have a future career in mind? By race</t>
  </si>
  <si>
    <t>Career in mind? By grade</t>
  </si>
  <si>
    <t>Career in mind? By region</t>
  </si>
  <si>
    <t>Career in mind? By locale</t>
  </si>
  <si>
    <t>Career in mind? By gender</t>
  </si>
  <si>
    <t>Where did you learn about your future career?</t>
  </si>
  <si>
    <t>High School</t>
  </si>
  <si>
    <t>Parents</t>
  </si>
  <si>
    <t>Friends</t>
  </si>
  <si>
    <t>Social Media</t>
  </si>
  <si>
    <t>College</t>
  </si>
  <si>
    <t>Where did you learn about your future career? by first gen</t>
  </si>
  <si>
    <t>Where did you learn about your future career? by race</t>
  </si>
  <si>
    <t>Where did you learn about your future career? by gender</t>
  </si>
  <si>
    <t>Where did you learn about your future career? by region</t>
  </si>
  <si>
    <t>Where did you learn about your future career? by locale</t>
  </si>
  <si>
    <t>Where did you learn about your future career? by grade</t>
  </si>
  <si>
    <t>Did you do career planning in school?</t>
  </si>
  <si>
    <t>Did you do career planning in school? First gen</t>
  </si>
  <si>
    <t>Did you do career planning in school? Race/eth</t>
  </si>
  <si>
    <t>Did you do career planning in school? Locale</t>
  </si>
  <si>
    <t>Did you do career planning in school? Region</t>
  </si>
  <si>
    <t>Prefer not to state</t>
  </si>
  <si>
    <t>Have you taken any coursework related to a future career?</t>
  </si>
  <si>
    <t>Latinx</t>
  </si>
  <si>
    <t>S San Joaquin V</t>
  </si>
  <si>
    <t>N San Joaquin V</t>
  </si>
  <si>
    <t>By college applied</t>
  </si>
  <si>
    <t>Private</t>
  </si>
  <si>
    <t>More than one/Others</t>
  </si>
  <si>
    <t>Living Away from Home</t>
  </si>
  <si>
    <t>Afford Tuition</t>
  </si>
  <si>
    <t>Afford Living Expenses</t>
  </si>
  <si>
    <t>Getting Good Grades</t>
  </si>
  <si>
    <t>Balancing Work</t>
  </si>
  <si>
    <t>Balancing Family</t>
  </si>
  <si>
    <t>Finding Community</t>
  </si>
  <si>
    <t>Support for Mental Health</t>
  </si>
  <si>
    <t>Very worried</t>
  </si>
  <si>
    <t>By college likely to attend</t>
  </si>
  <si>
    <t>Private CA</t>
  </si>
  <si>
    <t>Others</t>
  </si>
  <si>
    <t>Others/More than one type</t>
  </si>
  <si>
    <t>Verification/Additional Docs</t>
  </si>
  <si>
    <t>Private 4yr CA</t>
  </si>
  <si>
    <t xml:space="preserve">None of these </t>
  </si>
  <si>
    <t>Affording Tuition</t>
  </si>
  <si>
    <t>Affording  Living Expenses</t>
  </si>
  <si>
    <t>Not at all Worried</t>
  </si>
  <si>
    <t>Somewhat Worried</t>
  </si>
  <si>
    <t>Very Worried</t>
  </si>
  <si>
    <t>Totes</t>
  </si>
  <si>
    <t>2024/2025</t>
  </si>
  <si>
    <t>Reduced college courses</t>
  </si>
  <si>
    <t>Improve admission chances</t>
  </si>
  <si>
    <t>Ready for trade/job after high school</t>
  </si>
  <si>
    <t>Not required for my college</t>
  </si>
  <si>
    <t>My grades were too low</t>
  </si>
  <si>
    <t>I didn't know about requirements</t>
  </si>
  <si>
    <t>I didn't get into college of choice</t>
  </si>
  <si>
    <t>Not academically ready for a 4-year</t>
  </si>
  <si>
    <t>Did career planning in HS</t>
  </si>
  <si>
    <t>Took courses related to their future career</t>
  </si>
  <si>
    <t>Verification or additional docs</t>
  </si>
  <si>
    <t>Verification/ additional docs</t>
  </si>
  <si>
    <t>Parent</t>
  </si>
  <si>
    <t>Cont gen</t>
  </si>
  <si>
    <t>First gen</t>
  </si>
  <si>
    <t>Why by race</t>
  </si>
  <si>
    <t>Requirement or assignment or expected</t>
  </si>
  <si>
    <t>School Reason</t>
  </si>
  <si>
    <t>Prior to Senior</t>
  </si>
  <si>
    <t>Senior</t>
  </si>
  <si>
    <t>why by first gen</t>
  </si>
  <si>
    <t>How important is it to vote in the next election</t>
  </si>
  <si>
    <t>Not Very Important</t>
  </si>
  <si>
    <t>Somewhat Important</t>
  </si>
  <si>
    <t>Very Important</t>
  </si>
  <si>
    <t>Reading/Math</t>
  </si>
  <si>
    <t>Teach civics</t>
  </si>
  <si>
    <t>Prep for college</t>
  </si>
  <si>
    <t>Encourage active citizenship</t>
  </si>
  <si>
    <t>Prep for career</t>
  </si>
  <si>
    <t>Teach about government and other civics topics</t>
  </si>
  <si>
    <t>Encourage students to be active citizens in adulthood</t>
  </si>
  <si>
    <t>How Important is it to teach about government and other civics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</si>
</sst>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32363A"/>
      <name val="Arial"/>
      <family val="2"/>
    </font>
    <font>
      <b/>
      <sz val="9"/>
      <color rgb="FF3236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1" applyFont="1"/>
    <xf numFmtId="0" fontId="2" fillId="0" borderId="0" xfId="0" applyFont="1"/>
    <xf numFmtId="9" fontId="0" fillId="0" borderId="0" xfId="0" applyNumberFormat="1"/>
    <xf numFmtId="0" fontId="0" fillId="0" borderId="0" xfId="0" quotePrefix="1"/>
    <xf numFmtId="0" fontId="4" fillId="0" borderId="0" xfId="0" applyFont="1"/>
    <xf numFmtId="9" fontId="0" fillId="0" borderId="0" xfId="1" applyFont="1" applyFill="1"/>
    <xf numFmtId="0" fontId="0" fillId="0" borderId="1" xfId="0" applyBorder="1"/>
    <xf numFmtId="0" fontId="0" fillId="0" borderId="0" xfId="1" applyNumberFormat="1" applyFont="1" applyFill="1"/>
    <xf numFmtId="0" fontId="5" fillId="0" borderId="0" xfId="0" applyFont="1"/>
    <xf numFmtId="9" fontId="0" fillId="2" borderId="0" xfId="1" applyFont="1" applyFill="1"/>
    <xf numFmtId="9" fontId="0" fillId="3" borderId="0" xfId="1" applyFont="1" applyFill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_rels/chart275.xml.rels><?xml version="1.0" encoding="UTF-8" standalone="yes"?>
<Relationships xmlns="http://schemas.openxmlformats.org/package/2006/relationships"><Relationship Id="rId2" Type="http://schemas.microsoft.com/office/2011/relationships/chartColorStyle" Target="colors275.xml"/><Relationship Id="rId1" Type="http://schemas.microsoft.com/office/2011/relationships/chartStyle" Target="style275.xml"/></Relationships>
</file>

<file path=xl/charts/_rels/chart276.xml.rels><?xml version="1.0" encoding="UTF-8" standalone="yes"?>
<Relationships xmlns="http://schemas.openxmlformats.org/package/2006/relationships"><Relationship Id="rId2" Type="http://schemas.microsoft.com/office/2011/relationships/chartColorStyle" Target="colors276.xml"/><Relationship Id="rId1" Type="http://schemas.microsoft.com/office/2011/relationships/chartStyle" Target="style276.xml"/></Relationships>
</file>

<file path=xl/charts/_rels/chart277.xml.rels><?xml version="1.0" encoding="UTF-8" standalone="yes"?>
<Relationships xmlns="http://schemas.openxmlformats.org/package/2006/relationships"><Relationship Id="rId2" Type="http://schemas.microsoft.com/office/2011/relationships/chartColorStyle" Target="colors277.xml"/><Relationship Id="rId1" Type="http://schemas.microsoft.com/office/2011/relationships/chartStyle" Target="style277.xml"/></Relationships>
</file>

<file path=xl/charts/_rels/chart278.xml.rels><?xml version="1.0" encoding="UTF-8" standalone="yes"?>
<Relationships xmlns="http://schemas.openxmlformats.org/package/2006/relationships"><Relationship Id="rId2" Type="http://schemas.microsoft.com/office/2011/relationships/chartColorStyle" Target="colors278.xml"/><Relationship Id="rId1" Type="http://schemas.microsoft.com/office/2011/relationships/chartStyle" Target="style278.xml"/></Relationships>
</file>

<file path=xl/charts/_rels/chart279.xml.rels><?xml version="1.0" encoding="UTF-8" standalone="yes"?>
<Relationships xmlns="http://schemas.openxmlformats.org/package/2006/relationships"><Relationship Id="rId2" Type="http://schemas.microsoft.com/office/2011/relationships/chartColorStyle" Target="colors279.xml"/><Relationship Id="rId1" Type="http://schemas.microsoft.com/office/2011/relationships/chartStyle" Target="style279.xml"/></Relationships>
</file>

<file path=xl/charts/_rels/chart280.xml.rels><?xml version="1.0" encoding="UTF-8" standalone="yes"?>
<Relationships xmlns="http://schemas.openxmlformats.org/package/2006/relationships"><Relationship Id="rId2" Type="http://schemas.microsoft.com/office/2011/relationships/chartColorStyle" Target="colors280.xml"/><Relationship Id="rId1" Type="http://schemas.microsoft.com/office/2011/relationships/chartStyle" Target="style280.xml"/></Relationships>
</file>

<file path=xl/charts/_rels/chart281.xml.rels><?xml version="1.0" encoding="UTF-8" standalone="yes"?>
<Relationships xmlns="http://schemas.openxmlformats.org/package/2006/relationships"><Relationship Id="rId2" Type="http://schemas.microsoft.com/office/2011/relationships/chartColorStyle" Target="colors281.xml"/><Relationship Id="rId1" Type="http://schemas.microsoft.com/office/2011/relationships/chartStyle" Target="style281.xml"/></Relationships>
</file>

<file path=xl/charts/_rels/chart282.xml.rels><?xml version="1.0" encoding="UTF-8" standalone="yes"?>
<Relationships xmlns="http://schemas.openxmlformats.org/package/2006/relationships"><Relationship Id="rId2" Type="http://schemas.microsoft.com/office/2011/relationships/chartColorStyle" Target="colors282.xml"/><Relationship Id="rId1" Type="http://schemas.microsoft.com/office/2011/relationships/chartStyle" Target="style282.xml"/></Relationships>
</file>

<file path=xl/charts/_rels/chart283.xml.rels><?xml version="1.0" encoding="UTF-8" standalone="yes"?>
<Relationships xmlns="http://schemas.openxmlformats.org/package/2006/relationships"><Relationship Id="rId2" Type="http://schemas.microsoft.com/office/2011/relationships/chartColorStyle" Target="colors283.xml"/><Relationship Id="rId1" Type="http://schemas.microsoft.com/office/2011/relationships/chartStyle" Target="style283.xml"/></Relationships>
</file>

<file path=xl/charts/_rels/chart284.xml.rels><?xml version="1.0" encoding="UTF-8" standalone="yes"?>
<Relationships xmlns="http://schemas.openxmlformats.org/package/2006/relationships"><Relationship Id="rId2" Type="http://schemas.microsoft.com/office/2011/relationships/chartColorStyle" Target="colors284.xml"/><Relationship Id="rId1" Type="http://schemas.microsoft.com/office/2011/relationships/chartStyle" Target="style284.xml"/></Relationships>
</file>

<file path=xl/charts/_rels/chart285.xml.rels><?xml version="1.0" encoding="UTF-8" standalone="yes"?>
<Relationships xmlns="http://schemas.openxmlformats.org/package/2006/relationships"><Relationship Id="rId2" Type="http://schemas.microsoft.com/office/2011/relationships/chartColorStyle" Target="colors285.xml"/><Relationship Id="rId1" Type="http://schemas.microsoft.com/office/2011/relationships/chartStyle" Target="style285.xml"/></Relationships>
</file>

<file path=xl/charts/_rels/chart286.xml.rels><?xml version="1.0" encoding="UTF-8" standalone="yes"?>
<Relationships xmlns="http://schemas.openxmlformats.org/package/2006/relationships"><Relationship Id="rId2" Type="http://schemas.microsoft.com/office/2011/relationships/chartColorStyle" Target="colors286.xml"/><Relationship Id="rId1" Type="http://schemas.microsoft.com/office/2011/relationships/chartStyle" Target="style286.xml"/></Relationships>
</file>

<file path=xl/charts/_rels/chart287.xml.rels><?xml version="1.0" encoding="UTF-8" standalone="yes"?>
<Relationships xmlns="http://schemas.openxmlformats.org/package/2006/relationships"><Relationship Id="rId2" Type="http://schemas.microsoft.com/office/2011/relationships/chartColorStyle" Target="colors287.xml"/><Relationship Id="rId1" Type="http://schemas.microsoft.com/office/2011/relationships/chartStyle" Target="style287.xml"/></Relationships>
</file>

<file path=xl/charts/_rels/chart288.xml.rels><?xml version="1.0" encoding="UTF-8" standalone="yes"?>
<Relationships xmlns="http://schemas.openxmlformats.org/package/2006/relationships"><Relationship Id="rId2" Type="http://schemas.microsoft.com/office/2011/relationships/chartColorStyle" Target="colors288.xml"/><Relationship Id="rId1" Type="http://schemas.microsoft.com/office/2011/relationships/chartStyle" Target="style288.xml"/></Relationships>
</file>

<file path=xl/charts/_rels/chart289.xml.rels><?xml version="1.0" encoding="UTF-8" standalone="yes"?>
<Relationships xmlns="http://schemas.openxmlformats.org/package/2006/relationships"><Relationship Id="rId2" Type="http://schemas.microsoft.com/office/2011/relationships/chartColorStyle" Target="colors289.xml"/><Relationship Id="rId1" Type="http://schemas.microsoft.com/office/2011/relationships/chartStyle" Target="style289.xml"/></Relationships>
</file>

<file path=xl/charts/_rels/chart290.xml.rels><?xml version="1.0" encoding="UTF-8" standalone="yes"?>
<Relationships xmlns="http://schemas.openxmlformats.org/package/2006/relationships"><Relationship Id="rId2" Type="http://schemas.microsoft.com/office/2011/relationships/chartColorStyle" Target="colors290.xml"/><Relationship Id="rId1" Type="http://schemas.microsoft.com/office/2011/relationships/chartStyle" Target="style29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'No-notsure-yes template'!$G$3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'No-notsure-yes template'!$H$2:$J$2</c:f>
              <c:strCache>
                <c:ptCount val="3"/>
                <c:pt idx="0">
                  <c:v>No</c:v>
                </c:pt>
                <c:pt idx="1">
                  <c:v>Not Sure</c:v>
                </c:pt>
                <c:pt idx="2">
                  <c:v>Yes</c:v>
                </c:pt>
              </c:strCache>
            </c:strRef>
          </c:cat>
          <c:val>
            <c:numRef>
              <c:f>'No-notsure-yes template'!$H$3:$J$3</c:f>
              <c:numCache>
                <c:formatCode>0%</c:formatCode>
                <c:ptCount val="3"/>
                <c:pt idx="0">
                  <c:v>0.54195323246217331</c:v>
                </c:pt>
                <c:pt idx="1">
                  <c:v>7.5137551581843195E-2</c:v>
                </c:pt>
                <c:pt idx="2">
                  <c:v>0.38290921595598348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6-4675-BDBE-81EF6800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'No-notsure-yes template'!$H$36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'No-notsure-yes template'!$G$37:$G$45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'No-notsure-yes template'!$H$37:$H$45</c:f>
              <c:numCache>
                <c:formatCode>0%</c:formatCode>
                <c:ptCount val="9"/>
                <c:pt idx="0">
                  <c:v>0.58620689655172409</c:v>
                </c:pt>
                <c:pt idx="1">
                  <c:v>0.57333333333333336</c:v>
                </c:pt>
                <c:pt idx="2">
                  <c:v>0.59748843357567749</c:v>
                </c:pt>
                <c:pt idx="3">
                  <c:v>0.58064516129032262</c:v>
                </c:pt>
                <c:pt idx="4">
                  <c:v>0.57309941520467833</c:v>
                </c:pt>
                <c:pt idx="5">
                  <c:v>0.48169838945827231</c:v>
                </c:pt>
                <c:pt idx="6">
                  <c:v>0.54838709677419351</c:v>
                </c:pt>
                <c:pt idx="7">
                  <c:v>0.49244332493702769</c:v>
                </c:pt>
                <c:pt idx="8">
                  <c:v>0.54454545454545455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0-4E13-818C-367C220BFA0F}"/>
            </c:ext>
          </c:extLst>
        </c:ser>
        <c:ser>
          <c:idx val="1"/>
          <c:order val="1"/>
          <c:tx>
            <c:strRef>
              <c:f>'No-notsure-yes template'!$I$36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'No-notsure-yes template'!$G$37:$G$45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'No-notsure-yes template'!$I$37:$I$45</c:f>
              <c:numCache>
                <c:formatCode>0%</c:formatCode>
                <c:ptCount val="9"/>
                <c:pt idx="0">
                  <c:v>8.6206896551724144E-2</c:v>
                </c:pt>
                <c:pt idx="1">
                  <c:v>7.1999999999999995E-2</c:v>
                </c:pt>
                <c:pt idx="2">
                  <c:v>9.947124917382684E-2</c:v>
                </c:pt>
                <c:pt idx="3">
                  <c:v>6.4516129032258063E-2</c:v>
                </c:pt>
                <c:pt idx="4">
                  <c:v>4.0935672514619881E-2</c:v>
                </c:pt>
                <c:pt idx="5">
                  <c:v>5.2708638360175697E-2</c:v>
                </c:pt>
                <c:pt idx="6">
                  <c:v>6.4516129032258063E-2</c:v>
                </c:pt>
                <c:pt idx="7">
                  <c:v>2.5188916876574308E-2</c:v>
                </c:pt>
                <c:pt idx="8">
                  <c:v>7.4727272727272726E-2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0-4E13-818C-367C220BFA0F}"/>
            </c:ext>
          </c:extLst>
        </c:ser>
        <c:ser>
          <c:idx val="2"/>
          <c:order val="2"/>
          <c:tx>
            <c:strRef>
              <c:f>'No-notsure-yes template'!$J$36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'No-notsure-yes template'!$G$37:$G$45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'No-notsure-yes template'!$J$37:$J$45</c:f>
              <c:numCache>
                <c:formatCode>0%</c:formatCode>
                <c:ptCount val="9"/>
                <c:pt idx="0">
                  <c:v>0.32758620689655171</c:v>
                </c:pt>
                <c:pt idx="1">
                  <c:v>0.35466666666666669</c:v>
                </c:pt>
                <c:pt idx="2">
                  <c:v>0.36252478519497688</c:v>
                </c:pt>
                <c:pt idx="3">
                  <c:v>0.35483870967741937</c:v>
                </c:pt>
                <c:pt idx="4">
                  <c:v>0.38596491228070173</c:v>
                </c:pt>
                <c:pt idx="5">
                  <c:v>0.46559297218155199</c:v>
                </c:pt>
                <c:pt idx="6">
                  <c:v>0.38709677419354838</c:v>
                </c:pt>
                <c:pt idx="7">
                  <c:v>0.48236775818639799</c:v>
                </c:pt>
                <c:pt idx="8">
                  <c:v>0.38072727272727275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0-4E13-818C-367C220BF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'No-notsure-yes template'!$H$61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'No-notsure-yes template'!$G$62:$G$65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'No-notsure-yes template'!$H$62:$H$65</c:f>
              <c:numCache>
                <c:formatCode>0%</c:formatCode>
                <c:ptCount val="4"/>
                <c:pt idx="0">
                  <c:v>0.52373247033441206</c:v>
                </c:pt>
                <c:pt idx="1">
                  <c:v>0.55567451820128477</c:v>
                </c:pt>
                <c:pt idx="2">
                  <c:v>0.48709677419354841</c:v>
                </c:pt>
                <c:pt idx="3">
                  <c:v>0.50915750915750912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A-4A56-9418-95139634898D}"/>
            </c:ext>
          </c:extLst>
        </c:ser>
        <c:ser>
          <c:idx val="1"/>
          <c:order val="1"/>
          <c:tx>
            <c:strRef>
              <c:f>'No-notsure-yes template'!$I$61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'No-notsure-yes template'!$G$62:$G$65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'No-notsure-yes template'!$I$62:$I$65</c:f>
              <c:numCache>
                <c:formatCode>0%</c:formatCode>
                <c:ptCount val="4"/>
                <c:pt idx="0">
                  <c:v>7.8748651564185548E-2</c:v>
                </c:pt>
                <c:pt idx="1">
                  <c:v>6.9593147751605994E-2</c:v>
                </c:pt>
                <c:pt idx="2">
                  <c:v>4.8387096774193547E-2</c:v>
                </c:pt>
                <c:pt idx="3">
                  <c:v>5.128205128205128E-2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A-4A56-9418-95139634898D}"/>
            </c:ext>
          </c:extLst>
        </c:ser>
        <c:ser>
          <c:idx val="2"/>
          <c:order val="2"/>
          <c:tx>
            <c:strRef>
              <c:f>'No-notsure-yes template'!$J$61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'No-notsure-yes template'!$G$62:$G$65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'No-notsure-yes template'!$J$62:$J$65</c:f>
              <c:numCache>
                <c:formatCode>0%</c:formatCode>
                <c:ptCount val="4"/>
                <c:pt idx="0">
                  <c:v>0.39751887810140235</c:v>
                </c:pt>
                <c:pt idx="1">
                  <c:v>0.37473233404710921</c:v>
                </c:pt>
                <c:pt idx="2">
                  <c:v>0.46451612903225808</c:v>
                </c:pt>
                <c:pt idx="3">
                  <c:v>0.43956043956043955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A-4A56-9418-951396348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578888"/>
        <c:axId val="1707580936"/>
      </c:barChart>
      <c:catAx>
        <c:axId val="1707578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'No-notsure-yes template'!$H$79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'No-notsure-yes template'!$G$80:$G$89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'No-notsure-yes template'!$H$80:$H$89</c:f>
              <c:numCache>
                <c:formatCode>0%</c:formatCode>
                <c:ptCount val="10"/>
                <c:pt idx="0">
                  <c:v>0.49414519906323184</c:v>
                </c:pt>
                <c:pt idx="1">
                  <c:v>0.43617021276595747</c:v>
                </c:pt>
                <c:pt idx="2">
                  <c:v>0.5425330812854442</c:v>
                </c:pt>
                <c:pt idx="3">
                  <c:v>0.53472222222222221</c:v>
                </c:pt>
                <c:pt idx="4">
                  <c:v>0.51877133105802042</c:v>
                </c:pt>
                <c:pt idx="5">
                  <c:v>0.40046296296296297</c:v>
                </c:pt>
                <c:pt idx="6">
                  <c:v>0.59891107078039929</c:v>
                </c:pt>
                <c:pt idx="7">
                  <c:v>0.54621072088724587</c:v>
                </c:pt>
                <c:pt idx="8">
                  <c:v>0.597444089456869</c:v>
                </c:pt>
                <c:pt idx="9">
                  <c:v>0.54819277108433739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8-45F0-8421-F5955FAFEB52}"/>
            </c:ext>
          </c:extLst>
        </c:ser>
        <c:ser>
          <c:idx val="1"/>
          <c:order val="1"/>
          <c:tx>
            <c:strRef>
              <c:f>'No-notsure-yes template'!$I$79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'No-notsure-yes template'!$G$80:$G$89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'No-notsure-yes template'!$I$80:$I$89</c:f>
              <c:numCache>
                <c:formatCode>0%</c:formatCode>
                <c:ptCount val="10"/>
                <c:pt idx="0">
                  <c:v>6.323185011709602E-2</c:v>
                </c:pt>
                <c:pt idx="1">
                  <c:v>6.3829787234042548E-2</c:v>
                </c:pt>
                <c:pt idx="2">
                  <c:v>6.2381852551984876E-2</c:v>
                </c:pt>
                <c:pt idx="3">
                  <c:v>9.0277777777777776E-2</c:v>
                </c:pt>
                <c:pt idx="4">
                  <c:v>4.4368600682593858E-2</c:v>
                </c:pt>
                <c:pt idx="5">
                  <c:v>9.4907407407407413E-2</c:v>
                </c:pt>
                <c:pt idx="6">
                  <c:v>6.7150635208711437E-2</c:v>
                </c:pt>
                <c:pt idx="7">
                  <c:v>7.763401109057301E-2</c:v>
                </c:pt>
                <c:pt idx="8">
                  <c:v>7.3482428115015971E-2</c:v>
                </c:pt>
                <c:pt idx="9">
                  <c:v>7.2289156626506021E-2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8-45F0-8421-F5955FAFEB52}"/>
            </c:ext>
          </c:extLst>
        </c:ser>
        <c:ser>
          <c:idx val="2"/>
          <c:order val="2"/>
          <c:tx>
            <c:strRef>
              <c:f>'No-notsure-yes template'!$J$79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'No-notsure-yes template'!$G$80:$G$89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'No-notsure-yes template'!$J$80:$J$89</c:f>
              <c:numCache>
                <c:formatCode>0%</c:formatCode>
                <c:ptCount val="10"/>
                <c:pt idx="0">
                  <c:v>0.44262295081967212</c:v>
                </c:pt>
                <c:pt idx="1">
                  <c:v>0.5</c:v>
                </c:pt>
                <c:pt idx="2">
                  <c:v>0.39508506616257089</c:v>
                </c:pt>
                <c:pt idx="3">
                  <c:v>0.375</c:v>
                </c:pt>
                <c:pt idx="4">
                  <c:v>0.43686006825938567</c:v>
                </c:pt>
                <c:pt idx="5">
                  <c:v>0.50462962962962965</c:v>
                </c:pt>
                <c:pt idx="6">
                  <c:v>0.33393829401088931</c:v>
                </c:pt>
                <c:pt idx="7">
                  <c:v>0.37615526802218113</c:v>
                </c:pt>
                <c:pt idx="8">
                  <c:v>0.32907348242811502</c:v>
                </c:pt>
                <c:pt idx="9">
                  <c:v>0.37951807228915663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68-45F0-8421-F5955FAFE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'No-notsure-yes template'!$H$20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'No-notsure-yes template'!$G$21:$G$22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'No-notsure-yes template'!$H$21:$H$22</c:f>
              <c:numCache>
                <c:formatCode>0%</c:formatCode>
                <c:ptCount val="2"/>
                <c:pt idx="0">
                  <c:v>0.59506076048608392</c:v>
                </c:pt>
                <c:pt idx="1">
                  <c:v>0.51282051282051277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F-4DE0-893D-1C7EC5010B27}"/>
            </c:ext>
          </c:extLst>
        </c:ser>
        <c:ser>
          <c:idx val="1"/>
          <c:order val="1"/>
          <c:tx>
            <c:strRef>
              <c:f>'No-notsure-yes template'!$I$20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'No-notsure-yes template'!$G$21:$G$22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'No-notsure-yes template'!$I$21:$I$22</c:f>
              <c:numCache>
                <c:formatCode>0%</c:formatCode>
                <c:ptCount val="2"/>
                <c:pt idx="0">
                  <c:v>0.10270482163857311</c:v>
                </c:pt>
                <c:pt idx="1">
                  <c:v>3.5002035002035005E-2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F-4DE0-893D-1C7EC5010B27}"/>
            </c:ext>
          </c:extLst>
        </c:ser>
        <c:ser>
          <c:idx val="2"/>
          <c:order val="2"/>
          <c:tx>
            <c:strRef>
              <c:f>'No-notsure-yes template'!$J$20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'No-notsure-yes template'!$G$21:$G$22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'No-notsure-yes template'!$J$21:$J$22</c:f>
              <c:numCache>
                <c:formatCode>0%</c:formatCode>
                <c:ptCount val="2"/>
                <c:pt idx="0">
                  <c:v>0.3414347314778518</c:v>
                </c:pt>
                <c:pt idx="1">
                  <c:v>0.4595034595034595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6F-4DE0-893D-1C7EC5010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'No-notsure-yes template'!$H$102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'No-notsure-yes template'!$G$103:$G$107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'No-notsure-yes template'!$H$103:$H$107</c:f>
              <c:numCache>
                <c:formatCode>0%</c:formatCode>
                <c:ptCount val="5"/>
                <c:pt idx="0">
                  <c:v>0.52532605398847432</c:v>
                </c:pt>
                <c:pt idx="1">
                  <c:v>0.57194805194805198</c:v>
                </c:pt>
                <c:pt idx="2">
                  <c:v>0.60909090909090913</c:v>
                </c:pt>
                <c:pt idx="3">
                  <c:v>0.58461538461538465</c:v>
                </c:pt>
                <c:pt idx="4">
                  <c:v>0.48571428571428571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D-4074-8068-E497C19B1D5C}"/>
            </c:ext>
          </c:extLst>
        </c:ser>
        <c:ser>
          <c:idx val="1"/>
          <c:order val="1"/>
          <c:tx>
            <c:strRef>
              <c:f>'No-notsure-yes template'!$I$102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'No-notsure-yes template'!$G$103:$G$107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'No-notsure-yes template'!$I$103:$I$107</c:f>
              <c:numCache>
                <c:formatCode>0%</c:formatCode>
                <c:ptCount val="5"/>
                <c:pt idx="0">
                  <c:v>6.9760388231725812E-2</c:v>
                </c:pt>
                <c:pt idx="1">
                  <c:v>8.5194805194805198E-2</c:v>
                </c:pt>
                <c:pt idx="2">
                  <c:v>6.363636363636363E-2</c:v>
                </c:pt>
                <c:pt idx="3">
                  <c:v>5.3846153846153849E-2</c:v>
                </c:pt>
                <c:pt idx="4">
                  <c:v>5.7142857142857141E-2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D-4074-8068-E497C19B1D5C}"/>
            </c:ext>
          </c:extLst>
        </c:ser>
        <c:ser>
          <c:idx val="2"/>
          <c:order val="2"/>
          <c:tx>
            <c:strRef>
              <c:f>'No-notsure-yes template'!$J$102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'No-notsure-yes template'!$G$103:$G$107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'No-notsure-yes template'!$J$103:$J$107</c:f>
              <c:numCache>
                <c:formatCode>0%</c:formatCode>
                <c:ptCount val="5"/>
                <c:pt idx="0">
                  <c:v>0.40491355777979982</c:v>
                </c:pt>
                <c:pt idx="1">
                  <c:v>0.34285714285714286</c:v>
                </c:pt>
                <c:pt idx="2">
                  <c:v>0.32727272727272727</c:v>
                </c:pt>
                <c:pt idx="3">
                  <c:v>0.36153846153846153</c:v>
                </c:pt>
                <c:pt idx="4">
                  <c:v>0.45714285714285713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D-4074-8068-E497C19B1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7732384"/>
        <c:axId val="277732864"/>
      </c:barChart>
      <c:catAx>
        <c:axId val="27773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'No-notsure-yes template'!$H$118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'No-notsure-yes template'!$G$119:$G$122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'No-notsure-yes template'!$H$119:$H$122</c:f>
              <c:numCache>
                <c:formatCode>0%</c:formatCode>
                <c:ptCount val="4"/>
                <c:pt idx="0">
                  <c:v>0.44214372716199757</c:v>
                </c:pt>
                <c:pt idx="1">
                  <c:v>0.66545454545454541</c:v>
                </c:pt>
                <c:pt idx="2">
                  <c:v>0.6337644656228727</c:v>
                </c:pt>
                <c:pt idx="3">
                  <c:v>0.6996699669966997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9-4A50-867F-4BF42F4A2956}"/>
            </c:ext>
          </c:extLst>
        </c:ser>
        <c:ser>
          <c:idx val="1"/>
          <c:order val="1"/>
          <c:tx>
            <c:strRef>
              <c:f>'No-notsure-yes template'!$I$118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'No-notsure-yes template'!$G$119:$G$122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'No-notsure-yes template'!$I$119:$I$122</c:f>
              <c:numCache>
                <c:formatCode>0%</c:formatCode>
                <c:ptCount val="4"/>
                <c:pt idx="0">
                  <c:v>3.1668696711327646E-2</c:v>
                </c:pt>
                <c:pt idx="1">
                  <c:v>9.5584415584415591E-2</c:v>
                </c:pt>
                <c:pt idx="2">
                  <c:v>0.10551395507147719</c:v>
                </c:pt>
                <c:pt idx="3">
                  <c:v>0.15181518151815182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9-4A50-867F-4BF42F4A2956}"/>
            </c:ext>
          </c:extLst>
        </c:ser>
        <c:ser>
          <c:idx val="2"/>
          <c:order val="2"/>
          <c:tx>
            <c:strRef>
              <c:f>'No-notsure-yes template'!$J$118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'No-notsure-yes template'!$G$119:$G$122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'No-notsure-yes template'!$J$119:$J$122</c:f>
              <c:numCache>
                <c:formatCode>0%</c:formatCode>
                <c:ptCount val="4"/>
                <c:pt idx="0">
                  <c:v>0.52618757612667477</c:v>
                </c:pt>
                <c:pt idx="1">
                  <c:v>0.48467532467532465</c:v>
                </c:pt>
                <c:pt idx="2">
                  <c:v>0.2607215793056501</c:v>
                </c:pt>
                <c:pt idx="3">
                  <c:v>0.14851485148514851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79-4A50-867F-4BF42F4A2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840496"/>
        <c:axId val="2029855376"/>
      </c:barChart>
      <c:catAx>
        <c:axId val="202984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template'!$M$56:$T$56</c:f>
              <c:numCache>
                <c:formatCode>0%</c:formatCode>
                <c:ptCount val="8"/>
                <c:pt idx="0">
                  <c:v>0.83448275862068966</c:v>
                </c:pt>
                <c:pt idx="1">
                  <c:v>0.56551724137931036</c:v>
                </c:pt>
                <c:pt idx="2">
                  <c:v>0.24827586206896551</c:v>
                </c:pt>
                <c:pt idx="3">
                  <c:v>0.42758620689655175</c:v>
                </c:pt>
                <c:pt idx="4">
                  <c:v>0.29655172413793102</c:v>
                </c:pt>
                <c:pt idx="5">
                  <c:v>0.17241379310344829</c:v>
                </c:pt>
                <c:pt idx="6">
                  <c:v>8.9655172413793102E-2</c:v>
                </c:pt>
                <c:pt idx="7">
                  <c:v>0.23448275862068965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6-4C4E-8FDF-49D7ECAADC19}"/>
            </c:ext>
          </c:extLst>
        </c:ser>
        <c:ser>
          <c:idx val="1"/>
          <c:order val="1"/>
          <c:tx>
            <c:strRef>
              <c:f>'mark all apply 8choice template'!$L$57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template'!$M$57:$T$57</c:f>
              <c:numCache>
                <c:formatCode>0%</c:formatCode>
                <c:ptCount val="8"/>
                <c:pt idx="0">
                  <c:v>0.70967741935483875</c:v>
                </c:pt>
                <c:pt idx="1">
                  <c:v>0.64516129032258063</c:v>
                </c:pt>
                <c:pt idx="2">
                  <c:v>0.35483870967741937</c:v>
                </c:pt>
                <c:pt idx="3">
                  <c:v>0.22580645161290322</c:v>
                </c:pt>
                <c:pt idx="4">
                  <c:v>0.29032258064516131</c:v>
                </c:pt>
                <c:pt idx="5">
                  <c:v>0.16129032258064516</c:v>
                </c:pt>
                <c:pt idx="6">
                  <c:v>3.2258064516129031E-2</c:v>
                </c:pt>
                <c:pt idx="7">
                  <c:v>0.41935483870967744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6-4C4E-8FDF-49D7ECAADC19}"/>
            </c:ext>
          </c:extLst>
        </c:ser>
        <c:ser>
          <c:idx val="2"/>
          <c:order val="2"/>
          <c:tx>
            <c:strRef>
              <c:f>'mark all apply 8choice template'!$L$58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template'!$M$58:$T$58</c:f>
              <c:numCache>
                <c:formatCode>0%</c:formatCode>
                <c:ptCount val="8"/>
                <c:pt idx="0">
                  <c:v>0.69934640522875813</c:v>
                </c:pt>
                <c:pt idx="1">
                  <c:v>0.47058823529411764</c:v>
                </c:pt>
                <c:pt idx="2">
                  <c:v>0.25490196078431371</c:v>
                </c:pt>
                <c:pt idx="3">
                  <c:v>0.26143790849673204</c:v>
                </c:pt>
                <c:pt idx="4">
                  <c:v>0.28758169934640521</c:v>
                </c:pt>
                <c:pt idx="5">
                  <c:v>0.15032679738562091</c:v>
                </c:pt>
                <c:pt idx="6">
                  <c:v>0.17647058823529413</c:v>
                </c:pt>
                <c:pt idx="7">
                  <c:v>0.25490196078431371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6-4C4E-8FDF-49D7ECAADC19}"/>
            </c:ext>
          </c:extLst>
        </c:ser>
        <c:ser>
          <c:idx val="3"/>
          <c:order val="3"/>
          <c:tx>
            <c:strRef>
              <c:f>'mark all apply 8choice template'!$L$59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template'!$M$59:$T$59</c:f>
              <c:numCache>
                <c:formatCode>0%</c:formatCode>
                <c:ptCount val="8"/>
                <c:pt idx="0">
                  <c:v>0.68292682926829273</c:v>
                </c:pt>
                <c:pt idx="1">
                  <c:v>0.48780487804878048</c:v>
                </c:pt>
                <c:pt idx="2">
                  <c:v>0.1951219512195122</c:v>
                </c:pt>
                <c:pt idx="3">
                  <c:v>0.29268292682926828</c:v>
                </c:pt>
                <c:pt idx="4">
                  <c:v>0.36585365853658536</c:v>
                </c:pt>
                <c:pt idx="5">
                  <c:v>0.12195121951219512</c:v>
                </c:pt>
                <c:pt idx="6">
                  <c:v>0.12195121951219512</c:v>
                </c:pt>
                <c:pt idx="7">
                  <c:v>0.17073170731707318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56-4C4E-8FDF-49D7ECAADC19}"/>
            </c:ext>
          </c:extLst>
        </c:ser>
        <c:ser>
          <c:idx val="4"/>
          <c:order val="4"/>
          <c:tx>
            <c:strRef>
              <c:f>'mark all apply 8choice template'!$L$60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template'!$M$60:$T$60</c:f>
              <c:numCache>
                <c:formatCode>0%</c:formatCode>
                <c:ptCount val="8"/>
                <c:pt idx="0">
                  <c:v>0.71</c:v>
                </c:pt>
                <c:pt idx="1">
                  <c:v>0.51</c:v>
                </c:pt>
                <c:pt idx="2">
                  <c:v>0.26</c:v>
                </c:pt>
                <c:pt idx="3">
                  <c:v>0.32</c:v>
                </c:pt>
                <c:pt idx="4">
                  <c:v>0.33</c:v>
                </c:pt>
                <c:pt idx="5">
                  <c:v>0.18</c:v>
                </c:pt>
                <c:pt idx="6">
                  <c:v>0.13</c:v>
                </c:pt>
                <c:pt idx="7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56-4C4E-8FDF-49D7ECAADC19}"/>
            </c:ext>
          </c:extLst>
        </c:ser>
        <c:ser>
          <c:idx val="5"/>
          <c:order val="5"/>
          <c:tx>
            <c:strRef>
              <c:f>'mark all apply 8choice template'!$L$61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template'!$M$61:$T$61</c:f>
              <c:numCache>
                <c:formatCode>0%</c:formatCode>
                <c:ptCount val="8"/>
                <c:pt idx="0">
                  <c:v>0.75316455696202533</c:v>
                </c:pt>
                <c:pt idx="1">
                  <c:v>0.49367088607594939</c:v>
                </c:pt>
                <c:pt idx="2">
                  <c:v>0.24050632911392406</c:v>
                </c:pt>
                <c:pt idx="3">
                  <c:v>0.32911392405063289</c:v>
                </c:pt>
                <c:pt idx="4">
                  <c:v>0.189873417721519</c:v>
                </c:pt>
                <c:pt idx="5">
                  <c:v>0.17088607594936708</c:v>
                </c:pt>
                <c:pt idx="6">
                  <c:v>8.2278481012658222E-2</c:v>
                </c:pt>
                <c:pt idx="7">
                  <c:v>0.23417721518987342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56-4C4E-8FDF-49D7ECAADC19}"/>
            </c:ext>
          </c:extLst>
        </c:ser>
        <c:ser>
          <c:idx val="6"/>
          <c:order val="6"/>
          <c:tx>
            <c:strRef>
              <c:f>'mark all apply 8choice template'!$L$62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template'!$M$62:$T$62</c:f>
              <c:numCache>
                <c:formatCode>0%</c:formatCode>
                <c:ptCount val="8"/>
                <c:pt idx="0">
                  <c:v>0.71341463414634143</c:v>
                </c:pt>
                <c:pt idx="1">
                  <c:v>0.45731707317073172</c:v>
                </c:pt>
                <c:pt idx="2">
                  <c:v>0.21951219512195122</c:v>
                </c:pt>
                <c:pt idx="3">
                  <c:v>0.34756097560975607</c:v>
                </c:pt>
                <c:pt idx="4">
                  <c:v>0.23170731707317074</c:v>
                </c:pt>
                <c:pt idx="5">
                  <c:v>0.18902439024390244</c:v>
                </c:pt>
                <c:pt idx="6">
                  <c:v>6.097560975609756E-2</c:v>
                </c:pt>
                <c:pt idx="7">
                  <c:v>0.17682926829268292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56-4C4E-8FDF-49D7ECAADC19}"/>
            </c:ext>
          </c:extLst>
        </c:ser>
        <c:ser>
          <c:idx val="7"/>
          <c:order val="7"/>
          <c:tx>
            <c:strRef>
              <c:f>'mark all apply 8choice template'!$L$63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template'!$M$63:$T$63</c:f>
              <c:numCache>
                <c:formatCode>0%</c:formatCode>
                <c:ptCount val="8"/>
                <c:pt idx="0">
                  <c:v>0.71111111111111114</c:v>
                </c:pt>
                <c:pt idx="1">
                  <c:v>0.43809523809523809</c:v>
                </c:pt>
                <c:pt idx="2">
                  <c:v>0.21904761904761905</c:v>
                </c:pt>
                <c:pt idx="3">
                  <c:v>0.32380952380952382</c:v>
                </c:pt>
                <c:pt idx="4">
                  <c:v>0.27936507936507937</c:v>
                </c:pt>
                <c:pt idx="5">
                  <c:v>0.2</c:v>
                </c:pt>
                <c:pt idx="6">
                  <c:v>0.13650793650793649</c:v>
                </c:pt>
                <c:pt idx="7">
                  <c:v>0.2634920634920635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56-4C4E-8FDF-49D7ECAADC19}"/>
            </c:ext>
          </c:extLst>
        </c:ser>
        <c:ser>
          <c:idx val="8"/>
          <c:order val="8"/>
          <c:tx>
            <c:strRef>
              <c:f>'mark all apply 8choice template'!$L$64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template'!$M$64:$T$64</c:f>
              <c:numCache>
                <c:formatCode>0%</c:formatCode>
                <c:ptCount val="8"/>
                <c:pt idx="0">
                  <c:v>0.72277227722772275</c:v>
                </c:pt>
                <c:pt idx="1">
                  <c:v>0.53465346534653468</c:v>
                </c:pt>
                <c:pt idx="2">
                  <c:v>0.22772277227722773</c:v>
                </c:pt>
                <c:pt idx="3">
                  <c:v>0.28712871287128711</c:v>
                </c:pt>
                <c:pt idx="4">
                  <c:v>0.34653465346534651</c:v>
                </c:pt>
                <c:pt idx="5">
                  <c:v>0.14851485148514851</c:v>
                </c:pt>
                <c:pt idx="6">
                  <c:v>0.12871287128712872</c:v>
                </c:pt>
                <c:pt idx="7">
                  <c:v>0.21782178217821782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56-4C4E-8FDF-49D7ECAADC19}"/>
            </c:ext>
          </c:extLst>
        </c:ser>
        <c:ser>
          <c:idx val="9"/>
          <c:order val="9"/>
          <c:tx>
            <c:strRef>
              <c:f>'mark all apply 8choice template'!$L$65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 all apply 8choice template'!$M$55:$T$55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template'!$M$65:$T$65</c:f>
              <c:numCache>
                <c:formatCode>0%</c:formatCode>
                <c:ptCount val="8"/>
                <c:pt idx="0">
                  <c:v>0.66055045871559637</c:v>
                </c:pt>
                <c:pt idx="1">
                  <c:v>0.39449541284403672</c:v>
                </c:pt>
                <c:pt idx="2">
                  <c:v>0.25688073394495414</c:v>
                </c:pt>
                <c:pt idx="3">
                  <c:v>0.33027522935779818</c:v>
                </c:pt>
                <c:pt idx="4">
                  <c:v>0.25688073394495414</c:v>
                </c:pt>
                <c:pt idx="5">
                  <c:v>0.1743119266055046</c:v>
                </c:pt>
                <c:pt idx="6">
                  <c:v>0.14678899082568808</c:v>
                </c:pt>
                <c:pt idx="7">
                  <c:v>0.26605504587155965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56-4C4E-8FDF-49D7ECAAD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template'!$L$71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template'!$M$70:$T$70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template'!$M$71:$T$71</c:f>
              <c:numCache>
                <c:formatCode>0%</c:formatCode>
                <c:ptCount val="8"/>
                <c:pt idx="0">
                  <c:v>0.70494699646643111</c:v>
                </c:pt>
                <c:pt idx="1">
                  <c:v>0.49469964664310956</c:v>
                </c:pt>
                <c:pt idx="2">
                  <c:v>0.22084805653710246</c:v>
                </c:pt>
                <c:pt idx="3">
                  <c:v>0.32508833922261482</c:v>
                </c:pt>
                <c:pt idx="4">
                  <c:v>0.27915194346289751</c:v>
                </c:pt>
                <c:pt idx="5">
                  <c:v>0.17314487632508835</c:v>
                </c:pt>
                <c:pt idx="6">
                  <c:v>0.14487632508833923</c:v>
                </c:pt>
                <c:pt idx="7">
                  <c:v>0.26325088339222613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8-4BCD-8807-8E0A6AC188E2}"/>
            </c:ext>
          </c:extLst>
        </c:ser>
        <c:ser>
          <c:idx val="1"/>
          <c:order val="1"/>
          <c:tx>
            <c:strRef>
              <c:f>'mark all apply 8choice template'!$L$72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template'!$M$70:$T$70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template'!$M$72:$T$72</c:f>
              <c:numCache>
                <c:formatCode>0%</c:formatCode>
                <c:ptCount val="8"/>
                <c:pt idx="0">
                  <c:v>0.73090277777777779</c:v>
                </c:pt>
                <c:pt idx="1">
                  <c:v>0.46875</c:v>
                </c:pt>
                <c:pt idx="2">
                  <c:v>0.25</c:v>
                </c:pt>
                <c:pt idx="3">
                  <c:v>0.3107638888888889</c:v>
                </c:pt>
                <c:pt idx="4">
                  <c:v>0.28819444444444442</c:v>
                </c:pt>
                <c:pt idx="5">
                  <c:v>0.1857638888888889</c:v>
                </c:pt>
                <c:pt idx="6">
                  <c:v>0.109375</c:v>
                </c:pt>
                <c:pt idx="7">
                  <c:v>0.23090277777777779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8-4BCD-8807-8E0A6AC188E2}"/>
            </c:ext>
          </c:extLst>
        </c:ser>
        <c:ser>
          <c:idx val="2"/>
          <c:order val="2"/>
          <c:tx>
            <c:strRef>
              <c:f>'mark all apply 8choice template'!$L$73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template'!$M$70:$T$70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template'!$M$73:$T$73</c:f>
              <c:numCache>
                <c:formatCode>0%</c:formatCode>
                <c:ptCount val="8"/>
                <c:pt idx="0">
                  <c:v>0.78947368421052633</c:v>
                </c:pt>
                <c:pt idx="1">
                  <c:v>0.49122807017543857</c:v>
                </c:pt>
                <c:pt idx="2">
                  <c:v>0.2807017543859649</c:v>
                </c:pt>
                <c:pt idx="3">
                  <c:v>0.34210526315789475</c:v>
                </c:pt>
                <c:pt idx="4">
                  <c:v>0.21929824561403508</c:v>
                </c:pt>
                <c:pt idx="5">
                  <c:v>0.19298245614035087</c:v>
                </c:pt>
                <c:pt idx="6">
                  <c:v>4.3859649122807015E-2</c:v>
                </c:pt>
                <c:pt idx="7">
                  <c:v>0.24561403508771928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A8-4BCD-8807-8E0A6AC188E2}"/>
            </c:ext>
          </c:extLst>
        </c:ser>
        <c:ser>
          <c:idx val="3"/>
          <c:order val="3"/>
          <c:tx>
            <c:strRef>
              <c:f>'mark all apply 8choice template'!$L$74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template'!$M$70:$T$70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template'!$M$74:$T$74</c:f>
              <c:numCache>
                <c:formatCode>0%</c:formatCode>
                <c:ptCount val="8"/>
                <c:pt idx="0">
                  <c:v>0.76344086021505375</c:v>
                </c:pt>
                <c:pt idx="1">
                  <c:v>0.4731182795698925</c:v>
                </c:pt>
                <c:pt idx="2">
                  <c:v>0.20430107526881722</c:v>
                </c:pt>
                <c:pt idx="3">
                  <c:v>0.40860215053763443</c:v>
                </c:pt>
                <c:pt idx="4">
                  <c:v>0.22580645161290322</c:v>
                </c:pt>
                <c:pt idx="5">
                  <c:v>0.10752688172043011</c:v>
                </c:pt>
                <c:pt idx="6">
                  <c:v>6.4516129032258063E-2</c:v>
                </c:pt>
                <c:pt idx="7">
                  <c:v>0.16129032258064516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A8-4BCD-8807-8E0A6AC18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'mark all apply 8choice template'!$M$13:$T$13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template'!$M$14:$T$14</c:f>
              <c:numCache>
                <c:formatCode>0%</c:formatCode>
                <c:ptCount val="8"/>
                <c:pt idx="0">
                  <c:v>0.79299847792998479</c:v>
                </c:pt>
                <c:pt idx="1">
                  <c:v>0.54185692541856922</c:v>
                </c:pt>
                <c:pt idx="2">
                  <c:v>0.24809741248097411</c:v>
                </c:pt>
                <c:pt idx="3">
                  <c:v>0.31050228310502281</c:v>
                </c:pt>
                <c:pt idx="4">
                  <c:v>0.34398782343987822</c:v>
                </c:pt>
                <c:pt idx="5">
                  <c:v>0.17960426179604261</c:v>
                </c:pt>
                <c:pt idx="6">
                  <c:v>0.14459665144596651</c:v>
                </c:pt>
                <c:pt idx="7">
                  <c:v>0.19939117199391171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E-413F-9732-9761AD6E2EE2}"/>
            </c:ext>
          </c:extLst>
        </c:ser>
        <c:ser>
          <c:idx val="1"/>
          <c:order val="1"/>
          <c:tx>
            <c:strRef>
              <c:f>'mark all apply 8choice template'!$L$15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'mark all apply 8choice template'!$M$13:$T$13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template'!$M$15:$T$15</c:f>
              <c:numCache>
                <c:formatCode>0%</c:formatCode>
                <c:ptCount val="8"/>
                <c:pt idx="0">
                  <c:v>0.68990384615384615</c:v>
                </c:pt>
                <c:pt idx="1">
                  <c:v>0.43870192307692307</c:v>
                </c:pt>
                <c:pt idx="2">
                  <c:v>0.23197115384615385</c:v>
                </c:pt>
                <c:pt idx="3">
                  <c:v>0.36418269230769229</c:v>
                </c:pt>
                <c:pt idx="4">
                  <c:v>0.23918269230769232</c:v>
                </c:pt>
                <c:pt idx="5">
                  <c:v>0.16826923076923078</c:v>
                </c:pt>
                <c:pt idx="6">
                  <c:v>0.10336538461538461</c:v>
                </c:pt>
                <c:pt idx="7">
                  <c:v>0.265625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E-413F-9732-9761AD6E2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transfer?</a:t>
            </a:r>
          </a:p>
        </c:rich>
      </c:tx>
      <c:layout>
        <c:manualLayout>
          <c:xMode val="edge"/>
          <c:yMode val="edge"/>
          <c:x val="0.3247611208586586"/>
          <c:y val="3.174610627003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template'!$L$24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template'!$M$23:$T$23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template'!$M$24:$T$24</c:f>
              <c:numCache>
                <c:formatCode>0%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0.27272727272727271</c:v>
                </c:pt>
                <c:pt idx="3">
                  <c:v>0.40909090909090912</c:v>
                </c:pt>
                <c:pt idx="4">
                  <c:v>0.34090909090909088</c:v>
                </c:pt>
                <c:pt idx="5">
                  <c:v>0.15909090909090909</c:v>
                </c:pt>
                <c:pt idx="6">
                  <c:v>6.8181818181818177E-2</c:v>
                </c:pt>
                <c:pt idx="7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5-4897-AE77-1A27E1E75309}"/>
            </c:ext>
          </c:extLst>
        </c:ser>
        <c:ser>
          <c:idx val="1"/>
          <c:order val="1"/>
          <c:tx>
            <c:strRef>
              <c:f>'mark all apply 8choice template'!$L$25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template'!$M$23:$T$23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template'!$M$25:$T$25</c:f>
              <c:numCache>
                <c:formatCode>0%</c:formatCode>
                <c:ptCount val="8"/>
                <c:pt idx="0">
                  <c:v>0.72072072072072069</c:v>
                </c:pt>
                <c:pt idx="1">
                  <c:v>0.45045045045045046</c:v>
                </c:pt>
                <c:pt idx="2">
                  <c:v>0.15315315315315314</c:v>
                </c:pt>
                <c:pt idx="3">
                  <c:v>0.28828828828828829</c:v>
                </c:pt>
                <c:pt idx="4">
                  <c:v>0.26126126126126126</c:v>
                </c:pt>
                <c:pt idx="5">
                  <c:v>9.90990990990991E-2</c:v>
                </c:pt>
                <c:pt idx="6">
                  <c:v>8.1081081081081086E-2</c:v>
                </c:pt>
                <c:pt idx="7">
                  <c:v>0.28828828828828829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5-4897-AE77-1A27E1E75309}"/>
            </c:ext>
          </c:extLst>
        </c:ser>
        <c:ser>
          <c:idx val="2"/>
          <c:order val="2"/>
          <c:tx>
            <c:strRef>
              <c:f>'mark all apply 8choice template'!$L$26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template'!$M$23:$T$23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template'!$M$26:$T$26</c:f>
              <c:numCache>
                <c:formatCode>0%</c:formatCode>
                <c:ptCount val="8"/>
                <c:pt idx="0">
                  <c:v>0.71823770491803274</c:v>
                </c:pt>
                <c:pt idx="1">
                  <c:v>0.47438524590163933</c:v>
                </c:pt>
                <c:pt idx="2">
                  <c:v>0.23155737704918034</c:v>
                </c:pt>
                <c:pt idx="3">
                  <c:v>0.35655737704918034</c:v>
                </c:pt>
                <c:pt idx="4">
                  <c:v>0.26946721311475408</c:v>
                </c:pt>
                <c:pt idx="5">
                  <c:v>0.17725409836065573</c:v>
                </c:pt>
                <c:pt idx="6">
                  <c:v>0.10245901639344263</c:v>
                </c:pt>
                <c:pt idx="7">
                  <c:v>0.25922131147540983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5-4897-AE77-1A27E1E75309}"/>
            </c:ext>
          </c:extLst>
        </c:ser>
        <c:ser>
          <c:idx val="4"/>
          <c:order val="3"/>
          <c:tx>
            <c:strRef>
              <c:f>'mark all apply 8choice template'!$L$28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template'!$M$23:$T$23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template'!$M$28:$T$28</c:f>
              <c:numCache>
                <c:formatCode>0%</c:formatCode>
                <c:ptCount val="8"/>
                <c:pt idx="0">
                  <c:v>0.80851063829787229</c:v>
                </c:pt>
                <c:pt idx="1">
                  <c:v>0.46808510638297873</c:v>
                </c:pt>
                <c:pt idx="2">
                  <c:v>0.2978723404255319</c:v>
                </c:pt>
                <c:pt idx="3">
                  <c:v>0.27659574468085107</c:v>
                </c:pt>
                <c:pt idx="4">
                  <c:v>0.34042553191489361</c:v>
                </c:pt>
                <c:pt idx="5">
                  <c:v>0.21276595744680851</c:v>
                </c:pt>
                <c:pt idx="6">
                  <c:v>0.1276595744680851</c:v>
                </c:pt>
                <c:pt idx="7">
                  <c:v>0.14893617021276595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5-4897-AE77-1A27E1E75309}"/>
            </c:ext>
          </c:extLst>
        </c:ser>
        <c:ser>
          <c:idx val="5"/>
          <c:order val="4"/>
          <c:tx>
            <c:strRef>
              <c:f>'mark all apply 8choice template'!$L$29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template'!$M$23:$T$23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template'!$M$29:$T$29</c:f>
              <c:numCache>
                <c:formatCode>0%</c:formatCode>
                <c:ptCount val="8"/>
                <c:pt idx="0">
                  <c:v>0.6964285714285714</c:v>
                </c:pt>
                <c:pt idx="1">
                  <c:v>0.42857142857142855</c:v>
                </c:pt>
                <c:pt idx="2">
                  <c:v>0.24404761904761904</c:v>
                </c:pt>
                <c:pt idx="3">
                  <c:v>0.2857142857142857</c:v>
                </c:pt>
                <c:pt idx="4">
                  <c:v>0.2857142857142857</c:v>
                </c:pt>
                <c:pt idx="5">
                  <c:v>0.13690476190476192</c:v>
                </c:pt>
                <c:pt idx="6">
                  <c:v>0.22619047619047619</c:v>
                </c:pt>
                <c:pt idx="7">
                  <c:v>0.26785714285714285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B5-4897-AE77-1A27E1E75309}"/>
            </c:ext>
          </c:extLst>
        </c:ser>
        <c:ser>
          <c:idx val="7"/>
          <c:order val="5"/>
          <c:tx>
            <c:strRef>
              <c:f>'mark all apply 8choice template'!$L$31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 all apply 8choice template'!$M$23:$T$23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template'!$M$31:$T$31</c:f>
              <c:numCache>
                <c:formatCode>0%</c:formatCode>
                <c:ptCount val="8"/>
                <c:pt idx="0">
                  <c:v>0.78846153846153844</c:v>
                </c:pt>
                <c:pt idx="1">
                  <c:v>0.57692307692307687</c:v>
                </c:pt>
                <c:pt idx="2">
                  <c:v>0.3125</c:v>
                </c:pt>
                <c:pt idx="3">
                  <c:v>0.30769230769230771</c:v>
                </c:pt>
                <c:pt idx="4">
                  <c:v>0.30769230769230771</c:v>
                </c:pt>
                <c:pt idx="5">
                  <c:v>0.16826923076923078</c:v>
                </c:pt>
                <c:pt idx="6">
                  <c:v>0.14423076923076922</c:v>
                </c:pt>
                <c:pt idx="7">
                  <c:v>0.15865384615384615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B5-4897-AE77-1A27E1E75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transfer?</a:t>
            </a:r>
          </a:p>
        </c:rich>
      </c:tx>
      <c:layout>
        <c:manualLayout>
          <c:xMode val="edge"/>
          <c:yMode val="edge"/>
          <c:x val="0.41256235715076778"/>
          <c:y val="3.2407442728678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template'!$L$48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template'!$M$47:$T$47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template'!$M$48:$T$48</c:f>
              <c:numCache>
                <c:formatCode>0%</c:formatCode>
                <c:ptCount val="8"/>
                <c:pt idx="0">
                  <c:v>0.7335359675785208</c:v>
                </c:pt>
                <c:pt idx="1">
                  <c:v>0.46403242147923002</c:v>
                </c:pt>
                <c:pt idx="2">
                  <c:v>0.23910840932117527</c:v>
                </c:pt>
                <c:pt idx="3">
                  <c:v>0.3667679837892604</c:v>
                </c:pt>
                <c:pt idx="4">
                  <c:v>0.27456940222897669</c:v>
                </c:pt>
                <c:pt idx="5">
                  <c:v>0.18541033434650456</c:v>
                </c:pt>
                <c:pt idx="6">
                  <c:v>0.10233029381965553</c:v>
                </c:pt>
                <c:pt idx="7">
                  <c:v>0.24417426545086118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7-46EC-B463-3D2487D1E2D9}"/>
            </c:ext>
          </c:extLst>
        </c:ser>
        <c:ser>
          <c:idx val="1"/>
          <c:order val="1"/>
          <c:tx>
            <c:strRef>
              <c:f>'mark all apply 8choice template'!$L$49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template'!$M$47:$T$47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template'!$M$49:$T$49</c:f>
              <c:numCache>
                <c:formatCode>0%</c:formatCode>
                <c:ptCount val="8"/>
                <c:pt idx="0">
                  <c:v>0.71532846715328469</c:v>
                </c:pt>
                <c:pt idx="1">
                  <c:v>0.5</c:v>
                </c:pt>
                <c:pt idx="2">
                  <c:v>0.22445255474452555</c:v>
                </c:pt>
                <c:pt idx="3">
                  <c:v>0.27919708029197082</c:v>
                </c:pt>
                <c:pt idx="4">
                  <c:v>0.28649635036496351</c:v>
                </c:pt>
                <c:pt idx="5">
                  <c:v>0.14963503649635038</c:v>
                </c:pt>
                <c:pt idx="6">
                  <c:v>0.14416058394160583</c:v>
                </c:pt>
                <c:pt idx="7">
                  <c:v>0.2281021897810219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7-46EC-B463-3D2487D1E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79623"/>
        <c:axId val="999666696"/>
      </c:barChart>
      <c:catAx>
        <c:axId val="14344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6696"/>
        <c:crosses val="autoZero"/>
        <c:auto val="1"/>
        <c:lblAlgn val="ctr"/>
        <c:lblOffset val="100"/>
        <c:noMultiLvlLbl val="0"/>
      </c:catAx>
      <c:valAx>
        <c:axId val="9996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template'!$L$81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template'!$M$80:$T$80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template'!$M$81:$T$81</c:f>
              <c:numCache>
                <c:formatCode>0%</c:formatCode>
                <c:ptCount val="8"/>
                <c:pt idx="0">
                  <c:v>0.82593856655290099</c:v>
                </c:pt>
                <c:pt idx="1">
                  <c:v>0.5460750853242321</c:v>
                </c:pt>
                <c:pt idx="2">
                  <c:v>0.25255972696245732</c:v>
                </c:pt>
                <c:pt idx="3">
                  <c:v>0.29351535836177473</c:v>
                </c:pt>
                <c:pt idx="4">
                  <c:v>0.35153583617747441</c:v>
                </c:pt>
                <c:pt idx="5">
                  <c:v>0.19795221843003413</c:v>
                </c:pt>
                <c:pt idx="6">
                  <c:v>0.11945392491467577</c:v>
                </c:pt>
                <c:pt idx="7">
                  <c:v>0.12627986348122866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1-4FEF-929F-4ECDA4B863FE}"/>
            </c:ext>
          </c:extLst>
        </c:ser>
        <c:ser>
          <c:idx val="1"/>
          <c:order val="1"/>
          <c:tx>
            <c:strRef>
              <c:f>'mark all apply 8choice template'!$L$82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template'!$M$80:$T$80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template'!$M$82:$T$82</c:f>
              <c:numCache>
                <c:formatCode>0%</c:formatCode>
                <c:ptCount val="8"/>
                <c:pt idx="0">
                  <c:v>0.72399445214979197</c:v>
                </c:pt>
                <c:pt idx="1">
                  <c:v>0.47850208044382803</c:v>
                </c:pt>
                <c:pt idx="2">
                  <c:v>0.21636615811373092</c:v>
                </c:pt>
                <c:pt idx="3">
                  <c:v>0.34674063800277394</c:v>
                </c:pt>
                <c:pt idx="4">
                  <c:v>0.2565880721220527</c:v>
                </c:pt>
                <c:pt idx="5">
                  <c:v>0.16920943134535368</c:v>
                </c:pt>
                <c:pt idx="6">
                  <c:v>0.13453536754507628</c:v>
                </c:pt>
                <c:pt idx="7">
                  <c:v>0.17198335644937587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1-4FEF-929F-4ECDA4B863FE}"/>
            </c:ext>
          </c:extLst>
        </c:ser>
        <c:ser>
          <c:idx val="2"/>
          <c:order val="2"/>
          <c:tx>
            <c:strRef>
              <c:f>'mark all apply 8choice template'!$L$83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template'!$M$80:$T$80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template'!$M$83:$T$83</c:f>
              <c:numCache>
                <c:formatCode>0%</c:formatCode>
                <c:ptCount val="8"/>
                <c:pt idx="0">
                  <c:v>0.69202898550724634</c:v>
                </c:pt>
                <c:pt idx="1">
                  <c:v>0.46739130434782611</c:v>
                </c:pt>
                <c:pt idx="2">
                  <c:v>0.24275362318840579</c:v>
                </c:pt>
                <c:pt idx="3">
                  <c:v>0.32971014492753625</c:v>
                </c:pt>
                <c:pt idx="4">
                  <c:v>0.27717391304347827</c:v>
                </c:pt>
                <c:pt idx="5">
                  <c:v>0.16123188405797101</c:v>
                </c:pt>
                <c:pt idx="6">
                  <c:v>0.11231884057971014</c:v>
                </c:pt>
                <c:pt idx="7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1-4FEF-929F-4ECDA4B863FE}"/>
            </c:ext>
          </c:extLst>
        </c:ser>
        <c:ser>
          <c:idx val="3"/>
          <c:order val="3"/>
          <c:tx>
            <c:strRef>
              <c:f>'mark all apply 8choice template'!$L$84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template'!$M$80:$T$80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template'!$M$84:$T$84</c:f>
              <c:numCache>
                <c:formatCode>0%</c:formatCode>
                <c:ptCount val="8"/>
                <c:pt idx="0">
                  <c:v>0.64166666666666672</c:v>
                </c:pt>
                <c:pt idx="1">
                  <c:v>0.36666666666666664</c:v>
                </c:pt>
                <c:pt idx="2">
                  <c:v>0.27500000000000002</c:v>
                </c:pt>
                <c:pt idx="3">
                  <c:v>0.3</c:v>
                </c:pt>
                <c:pt idx="4">
                  <c:v>0.25833333333333336</c:v>
                </c:pt>
                <c:pt idx="5">
                  <c:v>0.15</c:v>
                </c:pt>
                <c:pt idx="6">
                  <c:v>4.1666666666666664E-2</c:v>
                </c:pt>
                <c:pt idx="7">
                  <c:v>0.54166666666666663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1-4FEF-929F-4ECDA4B8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template'!$M$56:$T$56</c15:sqref>
                  </c15:fullRef>
                </c:ext>
              </c:extLst>
              <c:f>'mark all apply 8choice template'!$N$56</c:f>
              <c:numCache>
                <c:formatCode>0%</c:formatCode>
                <c:ptCount val="1"/>
                <c:pt idx="0">
                  <c:v>0.56551724137931036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0-49CB-AA16-7AB94574C825}"/>
            </c:ext>
          </c:extLst>
        </c:ser>
        <c:ser>
          <c:idx val="1"/>
          <c:order val="1"/>
          <c:tx>
            <c:strRef>
              <c:f>'mark all apply 8choice template'!$L$57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template'!$M$57:$T$57</c15:sqref>
                  </c15:fullRef>
                </c:ext>
              </c:extLst>
              <c:f>'mark all apply 8choice template'!$N$57</c:f>
              <c:numCache>
                <c:formatCode>0%</c:formatCode>
                <c:ptCount val="1"/>
                <c:pt idx="0">
                  <c:v>0.64516129032258063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0-49CB-AA16-7AB94574C825}"/>
            </c:ext>
          </c:extLst>
        </c:ser>
        <c:ser>
          <c:idx val="2"/>
          <c:order val="2"/>
          <c:tx>
            <c:strRef>
              <c:f>'mark all apply 8choice template'!$L$58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template'!$M$58:$T$58</c15:sqref>
                  </c15:fullRef>
                </c:ext>
              </c:extLst>
              <c:f>'mark all apply 8choice template'!$N$58</c:f>
              <c:numCache>
                <c:formatCode>0%</c:formatCode>
                <c:ptCount val="1"/>
                <c:pt idx="0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10-49CB-AA16-7AB94574C825}"/>
            </c:ext>
          </c:extLst>
        </c:ser>
        <c:ser>
          <c:idx val="3"/>
          <c:order val="3"/>
          <c:tx>
            <c:strRef>
              <c:f>'mark all apply 8choice template'!$L$59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template'!$M$59:$T$59</c15:sqref>
                  </c15:fullRef>
                </c:ext>
              </c:extLst>
              <c:f>'mark all apply 8choice template'!$N$59</c:f>
              <c:numCache>
                <c:formatCode>0%</c:formatCode>
                <c:ptCount val="1"/>
                <c:pt idx="0">
                  <c:v>0.48780487804878048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10-49CB-AA16-7AB94574C825}"/>
            </c:ext>
          </c:extLst>
        </c:ser>
        <c:ser>
          <c:idx val="4"/>
          <c:order val="4"/>
          <c:tx>
            <c:strRef>
              <c:f>'mark all apply 8choice template'!$L$60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template'!$M$60:$T$60</c15:sqref>
                  </c15:fullRef>
                </c:ext>
              </c:extLst>
              <c:f>'mark all apply 8choice template'!$N$60</c:f>
              <c:numCache>
                <c:formatCode>0%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10-49CB-AA16-7AB94574C825}"/>
            </c:ext>
          </c:extLst>
        </c:ser>
        <c:ser>
          <c:idx val="5"/>
          <c:order val="5"/>
          <c:tx>
            <c:strRef>
              <c:f>'mark all apply 8choice template'!$L$61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template'!$M$61:$T$61</c15:sqref>
                  </c15:fullRef>
                </c:ext>
              </c:extLst>
              <c:f>'mark all apply 8choice template'!$N$61</c:f>
              <c:numCache>
                <c:formatCode>0%</c:formatCode>
                <c:ptCount val="1"/>
                <c:pt idx="0">
                  <c:v>0.49367088607594939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10-49CB-AA16-7AB94574C825}"/>
            </c:ext>
          </c:extLst>
        </c:ser>
        <c:ser>
          <c:idx val="6"/>
          <c:order val="6"/>
          <c:tx>
            <c:strRef>
              <c:f>'mark all apply 8choice template'!$L$62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template'!$M$62:$T$62</c15:sqref>
                  </c15:fullRef>
                </c:ext>
              </c:extLst>
              <c:f>'mark all apply 8choice template'!$N$62</c:f>
              <c:numCache>
                <c:formatCode>0%</c:formatCode>
                <c:ptCount val="1"/>
                <c:pt idx="0">
                  <c:v>0.45731707317073172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10-49CB-AA16-7AB94574C825}"/>
            </c:ext>
          </c:extLst>
        </c:ser>
        <c:ser>
          <c:idx val="7"/>
          <c:order val="7"/>
          <c:tx>
            <c:strRef>
              <c:f>'mark all apply 8choice template'!$L$63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template'!$M$63:$T$63</c15:sqref>
                  </c15:fullRef>
                </c:ext>
              </c:extLst>
              <c:f>'mark all apply 8choice template'!$N$63</c:f>
              <c:numCache>
                <c:formatCode>0%</c:formatCode>
                <c:ptCount val="1"/>
                <c:pt idx="0">
                  <c:v>0.43809523809523809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10-49CB-AA16-7AB94574C825}"/>
            </c:ext>
          </c:extLst>
        </c:ser>
        <c:ser>
          <c:idx val="8"/>
          <c:order val="8"/>
          <c:tx>
            <c:strRef>
              <c:f>'mark all apply 8choice template'!$L$64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template'!$M$64:$T$64</c15:sqref>
                  </c15:fullRef>
                </c:ext>
              </c:extLst>
              <c:f>'mark all apply 8choice template'!$N$64</c:f>
              <c:numCache>
                <c:formatCode>0%</c:formatCode>
                <c:ptCount val="1"/>
                <c:pt idx="0">
                  <c:v>0.53465346534653468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10-49CB-AA16-7AB94574C825}"/>
            </c:ext>
          </c:extLst>
        </c:ser>
        <c:ser>
          <c:idx val="9"/>
          <c:order val="9"/>
          <c:tx>
            <c:strRef>
              <c:f>'mark all apply 8choice template'!$L$65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template'!$M$65:$T$65</c15:sqref>
                  </c15:fullRef>
                </c:ext>
              </c:extLst>
              <c:f>'mark all apply 8choice template'!$N$65</c:f>
              <c:numCache>
                <c:formatCode>0%</c:formatCode>
                <c:ptCount val="1"/>
                <c:pt idx="0">
                  <c:v>0.39449541284403672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10-49CB-AA16-7AB94574C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 all apply 8choice template'!$M$2:$T$2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'mark all apply 8choice template'!$M$3:$T$3</c:f>
              <c:numCache>
                <c:formatCode>0%</c:formatCode>
                <c:ptCount val="8"/>
                <c:pt idx="0">
                  <c:v>0.79299847792998479</c:v>
                </c:pt>
                <c:pt idx="1">
                  <c:v>0.54185692541856922</c:v>
                </c:pt>
                <c:pt idx="2">
                  <c:v>0.24809741248097411</c:v>
                </c:pt>
                <c:pt idx="3">
                  <c:v>0.31050228310502281</c:v>
                </c:pt>
                <c:pt idx="4">
                  <c:v>0.34398782343987822</c:v>
                </c:pt>
                <c:pt idx="5">
                  <c:v>0.17960426179604261</c:v>
                </c:pt>
                <c:pt idx="6">
                  <c:v>0.14459665144596651</c:v>
                </c:pt>
                <c:pt idx="7">
                  <c:v>0.19939117199391171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0-4A08-8F91-4C3AB1029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template'!$H$3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template'!$I$2:$M$2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template'!$I$3:$M$3</c:f>
              <c:numCache>
                <c:formatCode>0%</c:formatCode>
                <c:ptCount val="5"/>
                <c:pt idx="0">
                  <c:v>0.29045454545454547</c:v>
                </c:pt>
                <c:pt idx="1">
                  <c:v>0.39863636363636362</c:v>
                </c:pt>
                <c:pt idx="2">
                  <c:v>0.52454545454545454</c:v>
                </c:pt>
                <c:pt idx="3">
                  <c:v>6.363636363636363E-2</c:v>
                </c:pt>
                <c:pt idx="4">
                  <c:v>0.15954545454545455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5-44EE-976F-AB1C5E906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template'!$J$37:$N$37</c:f>
              <c:numCache>
                <c:formatCode>0%</c:formatCode>
                <c:ptCount val="5"/>
                <c:pt idx="0">
                  <c:v>0.26315789473684209</c:v>
                </c:pt>
                <c:pt idx="1">
                  <c:v>0.13157894736842105</c:v>
                </c:pt>
                <c:pt idx="2">
                  <c:v>0.47368421052631576</c:v>
                </c:pt>
                <c:pt idx="3">
                  <c:v>7.8947368421052627E-2</c:v>
                </c:pt>
                <c:pt idx="4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3-4D03-A449-949F00F29FD5}"/>
            </c:ext>
          </c:extLst>
        </c:ser>
        <c:ser>
          <c:idx val="1"/>
          <c:order val="1"/>
          <c:tx>
            <c:strRef>
              <c:f>'Mark-all-apply 5choice template'!$I$38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template'!$J$38:$N$38</c:f>
              <c:numCache>
                <c:formatCode>0%</c:formatCode>
                <c:ptCount val="5"/>
                <c:pt idx="0">
                  <c:v>0.30303030303030304</c:v>
                </c:pt>
                <c:pt idx="1">
                  <c:v>0.31818181818181818</c:v>
                </c:pt>
                <c:pt idx="2">
                  <c:v>0.54545454545454541</c:v>
                </c:pt>
                <c:pt idx="3">
                  <c:v>4.5454545454545456E-2</c:v>
                </c:pt>
                <c:pt idx="4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3-4D03-A449-949F00F29FD5}"/>
            </c:ext>
          </c:extLst>
        </c:ser>
        <c:ser>
          <c:idx val="2"/>
          <c:order val="2"/>
          <c:tx>
            <c:strRef>
              <c:f>'Mark-all-apply 5choice template'!$I$39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template'!$J$39:$N$39</c:f>
              <c:numCache>
                <c:formatCode>0%</c:formatCode>
                <c:ptCount val="5"/>
                <c:pt idx="0">
                  <c:v>0.22557077625570776</c:v>
                </c:pt>
                <c:pt idx="1">
                  <c:v>0.40547945205479452</c:v>
                </c:pt>
                <c:pt idx="2">
                  <c:v>0.51689497716894972</c:v>
                </c:pt>
                <c:pt idx="3">
                  <c:v>7.9452054794520555E-2</c:v>
                </c:pt>
                <c:pt idx="4">
                  <c:v>0.15799086757990868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3-4D03-A449-949F00F29FD5}"/>
            </c:ext>
          </c:extLst>
        </c:ser>
        <c:ser>
          <c:idx val="5"/>
          <c:order val="5"/>
          <c:tx>
            <c:strRef>
              <c:f>'Mark-all-apply 5choice template'!$I$42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template'!$J$42:$N$42</c:f>
              <c:numCache>
                <c:formatCode>0%</c:formatCode>
                <c:ptCount val="5"/>
                <c:pt idx="0">
                  <c:v>0.40251572327044027</c:v>
                </c:pt>
                <c:pt idx="1">
                  <c:v>0.49056603773584906</c:v>
                </c:pt>
                <c:pt idx="2">
                  <c:v>0.54716981132075471</c:v>
                </c:pt>
                <c:pt idx="3">
                  <c:v>5.3459119496855348E-2</c:v>
                </c:pt>
                <c:pt idx="4">
                  <c:v>0.14779874213836477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A3-4D03-A449-949F00F29FD5}"/>
            </c:ext>
          </c:extLst>
        </c:ser>
        <c:ser>
          <c:idx val="7"/>
          <c:order val="7"/>
          <c:tx>
            <c:strRef>
              <c:f>'Mark-all-apply 5choice template'!$I$44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template'!$J$44:$N$44</c:f>
              <c:numCache>
                <c:formatCode>0%</c:formatCode>
                <c:ptCount val="5"/>
                <c:pt idx="0">
                  <c:v>0.34986945169712796</c:v>
                </c:pt>
                <c:pt idx="1">
                  <c:v>0.35248041775456918</c:v>
                </c:pt>
                <c:pt idx="2">
                  <c:v>0.50652741514360311</c:v>
                </c:pt>
                <c:pt idx="3">
                  <c:v>2.8720626631853787E-2</c:v>
                </c:pt>
                <c:pt idx="4">
                  <c:v>0.21671018276762402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A3-4D03-A449-949F00F29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'Mark-all-apply 5choice template'!$I$40</c15:sqref>
                        </c15:formulaRef>
                      </c:ext>
                    </c:extLst>
                    <c:strCache>
                      <c:ptCount val="1"/>
                      <c:pt idx="0">
                        <c:v>Pacific Islander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'Mark-all-apply 5choice template'!$J$36:$N$36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'Mark-all-apply 5choice template'!$J$40:$N$40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0.45454545454545453</c:v>
                      </c:pt>
                      <c:pt idx="1">
                        <c:v>0.36363636363636365</c:v>
                      </c:pt>
                      <c:pt idx="2">
                        <c:v>0.81818181818181823</c:v>
                      </c:pt>
                      <c:pt idx="3">
                        <c:v>0</c:v>
                      </c:pt>
                      <c:pt idx="4">
                        <c:v>9.0909090909090912E-2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5A3-4D03-A449-949F00F29FD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template'!$I$41</c15:sqref>
                        </c15:formulaRef>
                      </c:ext>
                    </c:extLst>
                    <c:strCache>
                      <c:ptCount val="1"/>
                      <c:pt idx="0">
                        <c:v>Filipino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template'!$J$41:$N$41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0.40909090909090912</c:v>
                      </c:pt>
                      <c:pt idx="1">
                        <c:v>0.45454545454545453</c:v>
                      </c:pt>
                      <c:pt idx="2">
                        <c:v>0.5757575757575758</c:v>
                      </c:pt>
                      <c:pt idx="3">
                        <c:v>3.0303030303030304E-2</c:v>
                      </c:pt>
                      <c:pt idx="4">
                        <c:v>0.10606060606060606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5A3-4D03-A449-949F00F29FD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template'!$I$43</c15:sqref>
                        </c15:formulaRef>
                      </c:ext>
                    </c:extLst>
                    <c:strCache>
                      <c:ptCount val="1"/>
                      <c:pt idx="0">
                        <c:v>Other Race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template'!$J$43:$N$43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0.33333333333333331</c:v>
                      </c:pt>
                      <c:pt idx="1">
                        <c:v>0.375</c:v>
                      </c:pt>
                      <c:pt idx="2">
                        <c:v>0.66666666666666663</c:v>
                      </c:pt>
                      <c:pt idx="3">
                        <c:v>0.10416666666666667</c:v>
                      </c:pt>
                      <c:pt idx="4">
                        <c:v>0.14583333333333334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5A3-4D03-A449-949F00F29FD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template'!$I$45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template'!$J$45:$N$45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0.29029172644667622</c:v>
                      </c:pt>
                      <c:pt idx="1">
                        <c:v>0.39885222381635582</c:v>
                      </c:pt>
                      <c:pt idx="2">
                        <c:v>0.52749880439980867</c:v>
                      </c:pt>
                      <c:pt idx="3">
                        <c:v>6.2649450023912007E-2</c:v>
                      </c:pt>
                      <c:pt idx="4">
                        <c:v>0.16499282639885221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5A3-4D03-A449-949F00F29FD5}"/>
                  </c:ext>
                </c:extLst>
              </c15:ser>
            </c15:filteredBarSeries>
          </c:ext>
        </c:extLst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template'!$I$62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template'!$J$62:$N$62</c:f>
              <c:numCache>
                <c:formatCode>0%</c:formatCode>
                <c:ptCount val="5"/>
                <c:pt idx="0">
                  <c:v>0.32103825136612024</c:v>
                </c:pt>
                <c:pt idx="1">
                  <c:v>0.42349726775956287</c:v>
                </c:pt>
                <c:pt idx="2">
                  <c:v>0.50683060109289613</c:v>
                </c:pt>
                <c:pt idx="3">
                  <c:v>6.0109289617486336E-2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B-4C03-8E08-482B9E516FC3}"/>
            </c:ext>
          </c:extLst>
        </c:ser>
        <c:ser>
          <c:idx val="1"/>
          <c:order val="1"/>
          <c:tx>
            <c:strRef>
              <c:f>'Mark-all-apply 5choice template'!$I$63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template'!$J$63:$N$63</c:f>
              <c:numCache>
                <c:formatCode>0%</c:formatCode>
                <c:ptCount val="5"/>
                <c:pt idx="0">
                  <c:v>0.29403202328966521</c:v>
                </c:pt>
                <c:pt idx="1">
                  <c:v>0.3901018922852984</c:v>
                </c:pt>
                <c:pt idx="2">
                  <c:v>0.50800582241630277</c:v>
                </c:pt>
                <c:pt idx="3">
                  <c:v>5.2401746724890827E-2</c:v>
                </c:pt>
                <c:pt idx="4">
                  <c:v>0.1717612809315866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B-4C03-8E08-482B9E516FC3}"/>
            </c:ext>
          </c:extLst>
        </c:ser>
        <c:ser>
          <c:idx val="2"/>
          <c:order val="2"/>
          <c:tx>
            <c:strRef>
              <c:f>'Mark-all-apply 5choice template'!$I$64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template'!$J$64:$N$64</c:f>
              <c:numCache>
                <c:formatCode>0%</c:formatCode>
                <c:ptCount val="5"/>
                <c:pt idx="0">
                  <c:v>0.21678321678321677</c:v>
                </c:pt>
                <c:pt idx="1">
                  <c:v>0.3776223776223776</c:v>
                </c:pt>
                <c:pt idx="2">
                  <c:v>0.58041958041958042</c:v>
                </c:pt>
                <c:pt idx="3">
                  <c:v>9.7902097902097904E-2</c:v>
                </c:pt>
                <c:pt idx="4">
                  <c:v>0.11888111888111888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B-4C03-8E08-482B9E516FC3}"/>
            </c:ext>
          </c:extLst>
        </c:ser>
        <c:ser>
          <c:idx val="3"/>
          <c:order val="3"/>
          <c:tx>
            <c:strRef>
              <c:f>'Mark-all-apply 5choice template'!$I$65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template'!$J$65:$N$65</c:f>
              <c:numCache>
                <c:formatCode>0%</c:formatCode>
                <c:ptCount val="5"/>
                <c:pt idx="0">
                  <c:v>0.24166666666666667</c:v>
                </c:pt>
                <c:pt idx="1">
                  <c:v>0.40833333333333333</c:v>
                </c:pt>
                <c:pt idx="2">
                  <c:v>0.6166666666666667</c:v>
                </c:pt>
                <c:pt idx="3">
                  <c:v>5.8333333333333334E-2</c:v>
                </c:pt>
                <c:pt idx="4">
                  <c:v>0.14166666666666666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9B-4C03-8E08-482B9E516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78888"/>
        <c:axId val="1707580936"/>
      </c:barChart>
      <c:catAx>
        <c:axId val="17075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template'!$I$80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template'!$J$80:$N$80</c:f>
              <c:numCache>
                <c:formatCode>0%</c:formatCode>
                <c:ptCount val="5"/>
                <c:pt idx="0">
                  <c:v>0.28191489361702127</c:v>
                </c:pt>
                <c:pt idx="1">
                  <c:v>0.33510638297872342</c:v>
                </c:pt>
                <c:pt idx="2">
                  <c:v>0.5</c:v>
                </c:pt>
                <c:pt idx="3">
                  <c:v>3.7234042553191488E-2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E-4857-925A-AEB0BB201CB2}"/>
            </c:ext>
          </c:extLst>
        </c:ser>
        <c:ser>
          <c:idx val="1"/>
          <c:order val="1"/>
          <c:tx>
            <c:strRef>
              <c:f>'Mark-all-apply 5choice template'!$I$81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template'!$J$81:$N$81</c:f>
              <c:numCache>
                <c:formatCode>0%</c:formatCode>
                <c:ptCount val="5"/>
                <c:pt idx="0">
                  <c:v>0.45652173913043476</c:v>
                </c:pt>
                <c:pt idx="1">
                  <c:v>0.36956521739130432</c:v>
                </c:pt>
                <c:pt idx="2">
                  <c:v>0.54347826086956519</c:v>
                </c:pt>
                <c:pt idx="3">
                  <c:v>2.1739130434782608E-2</c:v>
                </c:pt>
                <c:pt idx="4">
                  <c:v>0.19565217391304349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E-4857-925A-AEB0BB201CB2}"/>
            </c:ext>
          </c:extLst>
        </c:ser>
        <c:ser>
          <c:idx val="2"/>
          <c:order val="2"/>
          <c:tx>
            <c:strRef>
              <c:f>'Mark-all-apply 5choice template'!$I$82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template'!$J$82:$N$82</c:f>
              <c:numCache>
                <c:formatCode>0%</c:formatCode>
                <c:ptCount val="5"/>
                <c:pt idx="0">
                  <c:v>0.48557692307692307</c:v>
                </c:pt>
                <c:pt idx="1">
                  <c:v>0.40384615384615385</c:v>
                </c:pt>
                <c:pt idx="2">
                  <c:v>0.41346153846153844</c:v>
                </c:pt>
                <c:pt idx="3">
                  <c:v>5.7692307692307696E-2</c:v>
                </c:pt>
                <c:pt idx="4">
                  <c:v>0.18269230769230768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E-4857-925A-AEB0BB201CB2}"/>
            </c:ext>
          </c:extLst>
        </c:ser>
        <c:ser>
          <c:idx val="3"/>
          <c:order val="3"/>
          <c:tx>
            <c:strRef>
              <c:f>'Mark-all-apply 5choice template'!$I$83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template'!$J$83:$N$83</c:f>
              <c:numCache>
                <c:formatCode>0%</c:formatCode>
                <c:ptCount val="5"/>
                <c:pt idx="0">
                  <c:v>0.20370370370370369</c:v>
                </c:pt>
                <c:pt idx="1">
                  <c:v>0.3888888888888889</c:v>
                </c:pt>
                <c:pt idx="2">
                  <c:v>0.46296296296296297</c:v>
                </c:pt>
                <c:pt idx="3">
                  <c:v>9.2592592592592587E-2</c:v>
                </c:pt>
                <c:pt idx="4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DE-4857-925A-AEB0BB201CB2}"/>
            </c:ext>
          </c:extLst>
        </c:ser>
        <c:ser>
          <c:idx val="4"/>
          <c:order val="4"/>
          <c:tx>
            <c:strRef>
              <c:f>'Mark-all-apply 5choice template'!$I$84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template'!$J$84:$N$84</c:f>
              <c:numCache>
                <c:formatCode>0%</c:formatCode>
                <c:ptCount val="5"/>
                <c:pt idx="0">
                  <c:v>0.34375</c:v>
                </c:pt>
                <c:pt idx="1">
                  <c:v>0.453125</c:v>
                </c:pt>
                <c:pt idx="2">
                  <c:v>0.6171875</c:v>
                </c:pt>
                <c:pt idx="3">
                  <c:v>5.46875E-2</c:v>
                </c:pt>
                <c:pt idx="4">
                  <c:v>0.1484375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DE-4857-925A-AEB0BB201CB2}"/>
            </c:ext>
          </c:extLst>
        </c:ser>
        <c:ser>
          <c:idx val="5"/>
          <c:order val="5"/>
          <c:tx>
            <c:strRef>
              <c:f>'Mark-all-apply 5choice template'!$I$85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template'!$J$85:$N$85</c:f>
              <c:numCache>
                <c:formatCode>0%</c:formatCode>
                <c:ptCount val="5"/>
                <c:pt idx="0">
                  <c:v>0.18139534883720931</c:v>
                </c:pt>
                <c:pt idx="1">
                  <c:v>0.35813953488372091</c:v>
                </c:pt>
                <c:pt idx="2">
                  <c:v>0.65116279069767447</c:v>
                </c:pt>
                <c:pt idx="3">
                  <c:v>0.10232558139534884</c:v>
                </c:pt>
                <c:pt idx="4">
                  <c:v>0.10697674418604651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DE-4857-925A-AEB0BB201CB2}"/>
            </c:ext>
          </c:extLst>
        </c:ser>
        <c:ser>
          <c:idx val="6"/>
          <c:order val="6"/>
          <c:tx>
            <c:strRef>
              <c:f>'Mark-all-apply 5choice template'!$I$86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template'!$J$86:$N$86</c:f>
              <c:numCache>
                <c:formatCode>0%</c:formatCode>
                <c:ptCount val="5"/>
                <c:pt idx="0">
                  <c:v>0.17679558011049723</c:v>
                </c:pt>
                <c:pt idx="1">
                  <c:v>0.39226519337016574</c:v>
                </c:pt>
                <c:pt idx="2">
                  <c:v>0.56906077348066297</c:v>
                </c:pt>
                <c:pt idx="3">
                  <c:v>7.18232044198895E-2</c:v>
                </c:pt>
                <c:pt idx="4">
                  <c:v>0.15469613259668508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DE-4857-925A-AEB0BB201CB2}"/>
            </c:ext>
          </c:extLst>
        </c:ser>
        <c:ser>
          <c:idx val="7"/>
          <c:order val="7"/>
          <c:tx>
            <c:strRef>
              <c:f>'Mark-all-apply 5choice template'!$I$87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template'!$J$87:$N$87</c:f>
              <c:numCache>
                <c:formatCode>0%</c:formatCode>
                <c:ptCount val="5"/>
                <c:pt idx="0">
                  <c:v>0.26865671641791045</c:v>
                </c:pt>
                <c:pt idx="1">
                  <c:v>0.45024875621890548</c:v>
                </c:pt>
                <c:pt idx="2">
                  <c:v>0.47761194029850745</c:v>
                </c:pt>
                <c:pt idx="3">
                  <c:v>6.7164179104477612E-2</c:v>
                </c:pt>
                <c:pt idx="4">
                  <c:v>0.1417910447761194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DE-4857-925A-AEB0BB201CB2}"/>
            </c:ext>
          </c:extLst>
        </c:ser>
        <c:ser>
          <c:idx val="8"/>
          <c:order val="8"/>
          <c:tx>
            <c:strRef>
              <c:f>'Mark-all-apply 5choice template'!$I$88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template'!$J$88:$N$88</c:f>
              <c:numCache>
                <c:formatCode>0%</c:formatCode>
                <c:ptCount val="5"/>
                <c:pt idx="0">
                  <c:v>0.39215686274509803</c:v>
                </c:pt>
                <c:pt idx="1">
                  <c:v>0.39215686274509803</c:v>
                </c:pt>
                <c:pt idx="2">
                  <c:v>0.41176470588235292</c:v>
                </c:pt>
                <c:pt idx="3">
                  <c:v>5.8823529411764705E-2</c:v>
                </c:pt>
                <c:pt idx="4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DE-4857-925A-AEB0BB201CB2}"/>
            </c:ext>
          </c:extLst>
        </c:ser>
        <c:ser>
          <c:idx val="9"/>
          <c:order val="9"/>
          <c:tx>
            <c:strRef>
              <c:f>'Mark-all-apply 5choice template'!$I$89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template'!$J$89:$N$89</c:f>
              <c:numCache>
                <c:formatCode>0%</c:formatCode>
                <c:ptCount val="5"/>
                <c:pt idx="0">
                  <c:v>0.31147540983606559</c:v>
                </c:pt>
                <c:pt idx="1">
                  <c:v>0.45901639344262296</c:v>
                </c:pt>
                <c:pt idx="2">
                  <c:v>0.51639344262295084</c:v>
                </c:pt>
                <c:pt idx="3">
                  <c:v>8.1967213114754103E-3</c:v>
                </c:pt>
                <c:pt idx="4">
                  <c:v>0.13934426229508196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DE-4857-925A-AEB0BB20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template'!$J$20:$N$20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template'!$J$21:$N$21</c:f>
              <c:numCache>
                <c:formatCode>0%</c:formatCode>
                <c:ptCount val="5"/>
                <c:pt idx="0">
                  <c:v>0.32624113475177308</c:v>
                </c:pt>
                <c:pt idx="1">
                  <c:v>0.40602836879432624</c:v>
                </c:pt>
                <c:pt idx="2">
                  <c:v>0.56294326241134751</c:v>
                </c:pt>
                <c:pt idx="3">
                  <c:v>4.3439716312056738E-2</c:v>
                </c:pt>
                <c:pt idx="4">
                  <c:v>0.18262411347517732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0-456B-82CB-5EE68367FACF}"/>
            </c:ext>
          </c:extLst>
        </c:ser>
        <c:ser>
          <c:idx val="1"/>
          <c:order val="1"/>
          <c:tx>
            <c:strRef>
              <c:f>'Mark-all-apply 5choice template'!$I$22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template'!$J$20:$N$20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template'!$J$22:$N$22</c:f>
              <c:numCache>
                <c:formatCode>0%</c:formatCode>
                <c:ptCount val="5"/>
                <c:pt idx="0">
                  <c:v>0.24856156501726123</c:v>
                </c:pt>
                <c:pt idx="1">
                  <c:v>0.39930955120828537</c:v>
                </c:pt>
                <c:pt idx="2">
                  <c:v>0.49252013808975836</c:v>
                </c:pt>
                <c:pt idx="3">
                  <c:v>8.5155350978135785E-2</c:v>
                </c:pt>
                <c:pt idx="4">
                  <c:v>0.14039125431530494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0-456B-82CB-5EE68367F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template'!$I$103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template'!$J$103:$N$103</c:f>
              <c:numCache>
                <c:formatCode>0%</c:formatCode>
                <c:ptCount val="5"/>
                <c:pt idx="0">
                  <c:v>0.28485757121439281</c:v>
                </c:pt>
                <c:pt idx="1">
                  <c:v>0.40479760119940028</c:v>
                </c:pt>
                <c:pt idx="2">
                  <c:v>0.5502248875562219</c:v>
                </c:pt>
                <c:pt idx="3">
                  <c:v>6.2218890554722642E-2</c:v>
                </c:pt>
                <c:pt idx="4">
                  <c:v>0.15892053973013492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8-4F7E-B115-D722090D895C}"/>
            </c:ext>
          </c:extLst>
        </c:ser>
        <c:ser>
          <c:idx val="1"/>
          <c:order val="1"/>
          <c:tx>
            <c:strRef>
              <c:f>'Mark-all-apply 5choice template'!$I$104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template'!$J$104:$N$104</c:f>
              <c:numCache>
                <c:formatCode>0%</c:formatCode>
                <c:ptCount val="5"/>
                <c:pt idx="0">
                  <c:v>0.31354642313546421</c:v>
                </c:pt>
                <c:pt idx="1">
                  <c:v>0.41552511415525112</c:v>
                </c:pt>
                <c:pt idx="2">
                  <c:v>0.51445966514459662</c:v>
                </c:pt>
                <c:pt idx="3">
                  <c:v>6.8493150684931503E-2</c:v>
                </c:pt>
                <c:pt idx="4">
                  <c:v>0.14307458143074581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8-4F7E-B115-D722090D895C}"/>
            </c:ext>
          </c:extLst>
        </c:ser>
        <c:ser>
          <c:idx val="2"/>
          <c:order val="2"/>
          <c:tx>
            <c:strRef>
              <c:f>'Mark-all-apply 5choice template'!$I$105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template'!$J$105:$N$105</c:f>
              <c:numCache>
                <c:formatCode>0%</c:formatCode>
                <c:ptCount val="5"/>
                <c:pt idx="0">
                  <c:v>0.1388888888888889</c:v>
                </c:pt>
                <c:pt idx="1">
                  <c:v>0.27777777777777779</c:v>
                </c:pt>
                <c:pt idx="2">
                  <c:v>0.3611111111111111</c:v>
                </c:pt>
                <c:pt idx="3">
                  <c:v>0</c:v>
                </c:pt>
                <c:pt idx="4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8-4F7E-B115-D722090D895C}"/>
            </c:ext>
          </c:extLst>
        </c:ser>
        <c:ser>
          <c:idx val="3"/>
          <c:order val="3"/>
          <c:tx>
            <c:strRef>
              <c:f>'Mark-all-apply 5choice template'!$I$106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template'!$J$106:$N$106</c:f>
              <c:numCache>
                <c:formatCode>0%</c:formatCode>
                <c:ptCount val="5"/>
                <c:pt idx="0">
                  <c:v>0.25531914893617019</c:v>
                </c:pt>
                <c:pt idx="1">
                  <c:v>0.19148936170212766</c:v>
                </c:pt>
                <c:pt idx="2">
                  <c:v>0.31914893617021278</c:v>
                </c:pt>
                <c:pt idx="3">
                  <c:v>0.10638297872340426</c:v>
                </c:pt>
                <c:pt idx="4">
                  <c:v>0.34042553191489361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18-4F7E-B115-D722090D895C}"/>
            </c:ext>
          </c:extLst>
        </c:ser>
        <c:ser>
          <c:idx val="4"/>
          <c:order val="4"/>
          <c:tx>
            <c:strRef>
              <c:f>'Mark-all-apply 5choice template'!$I$107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template'!$J$107:$N$107</c:f>
              <c:numCache>
                <c:formatCode>0%</c:formatCode>
                <c:ptCount val="5"/>
                <c:pt idx="0">
                  <c:v>0.3125</c:v>
                </c:pt>
                <c:pt idx="1">
                  <c:v>0.25</c:v>
                </c:pt>
                <c:pt idx="2">
                  <c:v>0.375</c:v>
                </c:pt>
                <c:pt idx="3">
                  <c:v>0</c:v>
                </c:pt>
                <c:pt idx="4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18-4F7E-B115-D722090D8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732384"/>
        <c:axId val="277732864"/>
      </c:barChart>
      <c:catAx>
        <c:axId val="2777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template'!$I$119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template'!$J$119:$N$119</c:f>
              <c:numCache>
                <c:formatCode>0%</c:formatCode>
                <c:ptCount val="5"/>
                <c:pt idx="0">
                  <c:v>0.3570595099183197</c:v>
                </c:pt>
                <c:pt idx="1">
                  <c:v>0.45624270711785297</c:v>
                </c:pt>
                <c:pt idx="2">
                  <c:v>0.57059509918319717</c:v>
                </c:pt>
                <c:pt idx="3">
                  <c:v>2.8004667444574097E-2</c:v>
                </c:pt>
                <c:pt idx="4">
                  <c:v>0.17036172695449242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D-48CF-BDF3-BBC07A833299}"/>
            </c:ext>
          </c:extLst>
        </c:ser>
        <c:ser>
          <c:idx val="1"/>
          <c:order val="1"/>
          <c:tx>
            <c:strRef>
              <c:f>'Mark-all-apply 5choice template'!$I$120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template'!$J$120:$N$120</c:f>
              <c:numCache>
                <c:formatCode>0%</c:formatCode>
                <c:ptCount val="5"/>
                <c:pt idx="0">
                  <c:v>0.25462459194776932</c:v>
                </c:pt>
                <c:pt idx="1">
                  <c:v>0.38302502720348203</c:v>
                </c:pt>
                <c:pt idx="2">
                  <c:v>0.52883569096844396</c:v>
                </c:pt>
                <c:pt idx="3">
                  <c:v>6.6376496191512507E-2</c:v>
                </c:pt>
                <c:pt idx="4">
                  <c:v>0.14798694232861806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D-48CF-BDF3-BBC07A833299}"/>
            </c:ext>
          </c:extLst>
        </c:ser>
        <c:ser>
          <c:idx val="2"/>
          <c:order val="2"/>
          <c:tx>
            <c:strRef>
              <c:f>'Mark-all-apply 5choice template'!$I$121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template'!$J$121:$N$121</c:f>
              <c:numCache>
                <c:formatCode>0%</c:formatCode>
                <c:ptCount val="5"/>
                <c:pt idx="0">
                  <c:v>0.24538258575197888</c:v>
                </c:pt>
                <c:pt idx="1">
                  <c:v>0.33245382585751981</c:v>
                </c:pt>
                <c:pt idx="2">
                  <c:v>0.41952506596306066</c:v>
                </c:pt>
                <c:pt idx="3">
                  <c:v>0.13456464379947231</c:v>
                </c:pt>
                <c:pt idx="4">
                  <c:v>0.14775725593667546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8D-48CF-BDF3-BBC07A833299}"/>
            </c:ext>
          </c:extLst>
        </c:ser>
        <c:ser>
          <c:idx val="3"/>
          <c:order val="3"/>
          <c:tx>
            <c:strRef>
              <c:f>'Mark-all-apply 5choice template'!$I$122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template'!$J$122:$N$122</c:f>
              <c:numCache>
                <c:formatCode>0%</c:formatCode>
                <c:ptCount val="5"/>
                <c:pt idx="0">
                  <c:v>0.13953488372093023</c:v>
                </c:pt>
                <c:pt idx="1">
                  <c:v>0.18604651162790697</c:v>
                </c:pt>
                <c:pt idx="2">
                  <c:v>0.41860465116279072</c:v>
                </c:pt>
                <c:pt idx="3">
                  <c:v>9.3023255813953487E-2</c:v>
                </c:pt>
                <c:pt idx="4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8D-48CF-BDF3-BBC07A833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840496"/>
        <c:axId val="2029855376"/>
      </c:barChart>
      <c:catAx>
        <c:axId val="20298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'q11 why fafsa'!$I$2:$M$2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fafsa'!$I$3:$M$3</c:f>
              <c:numCache>
                <c:formatCode>0%</c:formatCode>
                <c:ptCount val="5"/>
                <c:pt idx="0">
                  <c:v>0.38581518540317833</c:v>
                </c:pt>
                <c:pt idx="1">
                  <c:v>9.3437316068275461E-2</c:v>
                </c:pt>
                <c:pt idx="2">
                  <c:v>0.60638610947616245</c:v>
                </c:pt>
                <c:pt idx="3">
                  <c:v>0.25500294290759268</c:v>
                </c:pt>
                <c:pt idx="4">
                  <c:v>5.9888169511477338E-2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6-4CC6-BB99-9C1756FB6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94548780692485E-2"/>
          <c:y val="3.508372755438794E-2"/>
          <c:w val="0.91095916620512563"/>
          <c:h val="0.668368114441763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'q11 why fafsa'!$I$37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fafsa'!$J$37:$N$37</c:f>
              <c:numCache>
                <c:formatCode>0%</c:formatCode>
                <c:ptCount val="5"/>
                <c:pt idx="0">
                  <c:v>0.43965517241379309</c:v>
                </c:pt>
                <c:pt idx="1">
                  <c:v>0.11206896551724138</c:v>
                </c:pt>
                <c:pt idx="2">
                  <c:v>0.47413793103448276</c:v>
                </c:pt>
                <c:pt idx="3">
                  <c:v>0.30172413793103448</c:v>
                </c:pt>
                <c:pt idx="4">
                  <c:v>6.0344827586206899E-2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C-4A05-A2F0-735F73F0B545}"/>
            </c:ext>
          </c:extLst>
        </c:ser>
        <c:ser>
          <c:idx val="1"/>
          <c:order val="1"/>
          <c:tx>
            <c:strRef>
              <c:f>'q11 why fafsa'!$I$38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fafsa'!$J$38:$N$38</c:f>
              <c:numCache>
                <c:formatCode>0%</c:formatCode>
                <c:ptCount val="5"/>
                <c:pt idx="0">
                  <c:v>0.39733333333333332</c:v>
                </c:pt>
                <c:pt idx="1">
                  <c:v>0.13333333333333333</c:v>
                </c:pt>
                <c:pt idx="2">
                  <c:v>0.57333333333333336</c:v>
                </c:pt>
                <c:pt idx="3">
                  <c:v>0.27733333333333332</c:v>
                </c:pt>
                <c:pt idx="4">
                  <c:v>8.2666666666666666E-2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C-4A05-A2F0-735F73F0B545}"/>
            </c:ext>
          </c:extLst>
        </c:ser>
        <c:ser>
          <c:idx val="2"/>
          <c:order val="2"/>
          <c:tx>
            <c:strRef>
              <c:f>'q11 why fafsa'!$I$39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fafsa'!$J$39:$N$39</c:f>
              <c:numCache>
                <c:formatCode>0%</c:formatCode>
                <c:ptCount val="5"/>
                <c:pt idx="0">
                  <c:v>0.41422333125389893</c:v>
                </c:pt>
                <c:pt idx="1">
                  <c:v>0.10043668122270742</c:v>
                </c:pt>
                <c:pt idx="2">
                  <c:v>0.60573923892701187</c:v>
                </c:pt>
                <c:pt idx="3">
                  <c:v>0.24204616344354335</c:v>
                </c:pt>
                <c:pt idx="4">
                  <c:v>5.1777916406737366E-2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0C-4A05-A2F0-735F73F0B545}"/>
            </c:ext>
          </c:extLst>
        </c:ser>
        <c:ser>
          <c:idx val="3"/>
          <c:order val="3"/>
          <c:tx>
            <c:strRef>
              <c:f>'q11 why fafsa'!$I$40</c:f>
              <c:strCache>
                <c:ptCount val="1"/>
                <c:pt idx="0">
                  <c:v>Pacific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fafsa'!$J$40:$N$40</c:f>
              <c:numCache>
                <c:formatCode>0%</c:formatCode>
                <c:ptCount val="5"/>
                <c:pt idx="0">
                  <c:v>0.29032258064516131</c:v>
                </c:pt>
                <c:pt idx="1">
                  <c:v>6.4516129032258063E-2</c:v>
                </c:pt>
                <c:pt idx="2">
                  <c:v>0.67741935483870963</c:v>
                </c:pt>
                <c:pt idx="3">
                  <c:v>0.29032258064516131</c:v>
                </c:pt>
                <c:pt idx="4">
                  <c:v>3.2258064516129031E-2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0D0C-4A05-A2F0-735F73F0B545}"/>
            </c:ext>
          </c:extLst>
        </c:ser>
        <c:ser>
          <c:idx val="4"/>
          <c:order val="4"/>
          <c:tx>
            <c:strRef>
              <c:f>'q11 why fafsa'!$I$41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fafsa'!$J$41:$N$41</c:f>
              <c:numCache>
                <c:formatCode>0%</c:formatCode>
                <c:ptCount val="5"/>
                <c:pt idx="0">
                  <c:v>0.33918128654970758</c:v>
                </c:pt>
                <c:pt idx="1">
                  <c:v>7.6023391812865493E-2</c:v>
                </c:pt>
                <c:pt idx="2">
                  <c:v>0.70760233918128657</c:v>
                </c:pt>
                <c:pt idx="3">
                  <c:v>0.35087719298245612</c:v>
                </c:pt>
                <c:pt idx="4">
                  <c:v>4.0935672514619881E-2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0D0C-4A05-A2F0-735F73F0B545}"/>
            </c:ext>
          </c:extLst>
        </c:ser>
        <c:ser>
          <c:idx val="5"/>
          <c:order val="5"/>
          <c:tx>
            <c:strRef>
              <c:f>'q11 why fafsa'!$I$42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fafsa'!$J$42:$N$42</c:f>
              <c:numCache>
                <c:formatCode>0%</c:formatCode>
                <c:ptCount val="5"/>
                <c:pt idx="0">
                  <c:v>0.32796486090775989</c:v>
                </c:pt>
                <c:pt idx="1">
                  <c:v>8.3455344070278187E-2</c:v>
                </c:pt>
                <c:pt idx="2">
                  <c:v>0.66178623718887264</c:v>
                </c:pt>
                <c:pt idx="3">
                  <c:v>0.30453879941434847</c:v>
                </c:pt>
                <c:pt idx="4">
                  <c:v>8.4919472913616401E-2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0C-4A05-A2F0-735F73F0B545}"/>
            </c:ext>
          </c:extLst>
        </c:ser>
        <c:ser>
          <c:idx val="6"/>
          <c:order val="6"/>
          <c:tx>
            <c:strRef>
              <c:f>'q11 why fafsa'!$I$43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fafsa'!$J$43:$N$43</c:f>
              <c:numCache>
                <c:formatCode>0%</c:formatCode>
                <c:ptCount val="5"/>
                <c:pt idx="0">
                  <c:v>0.27419354838709675</c:v>
                </c:pt>
                <c:pt idx="1">
                  <c:v>0.11290322580645161</c:v>
                </c:pt>
                <c:pt idx="2">
                  <c:v>0.58064516129032262</c:v>
                </c:pt>
                <c:pt idx="3">
                  <c:v>0.25806451612903225</c:v>
                </c:pt>
                <c:pt idx="4">
                  <c:v>0.11290322580645161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0D0C-4A05-A2F0-735F73F0B545}"/>
            </c:ext>
          </c:extLst>
        </c:ser>
        <c:ser>
          <c:idx val="7"/>
          <c:order val="7"/>
          <c:tx>
            <c:strRef>
              <c:f>'q11 why fafsa'!$I$44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fafsa'!$J$44:$N$44</c:f>
              <c:numCache>
                <c:formatCode>0%</c:formatCode>
                <c:ptCount val="5"/>
                <c:pt idx="0">
                  <c:v>0.2884130982367758</c:v>
                </c:pt>
                <c:pt idx="1">
                  <c:v>6.6750629722921909E-2</c:v>
                </c:pt>
                <c:pt idx="2">
                  <c:v>0.63098236775818639</c:v>
                </c:pt>
                <c:pt idx="3">
                  <c:v>0.29093198992443325</c:v>
                </c:pt>
                <c:pt idx="4">
                  <c:v>7.3047858942065488E-2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0C-4A05-A2F0-735F73F0B545}"/>
            </c:ext>
          </c:extLst>
        </c:ser>
        <c:ser>
          <c:idx val="8"/>
          <c:order val="8"/>
          <c:tx>
            <c:strRef>
              <c:f>'q11 why fafsa'!$I$45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'q11 why fafsa'!$J$36:$N$36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fafsa'!$J$45:$N$45</c:f>
              <c:numCache>
                <c:formatCode>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0D0C-4A05-A2F0-735F73F0B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68482620881793"/>
          <c:y val="0.79946422602459177"/>
          <c:w val="0.76692110165651273"/>
          <c:h val="0.18139919530937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 why fafsa'!$I$62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'q11 why fafsa'!$J$61:$N$61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fafsa'!$J$62:$N$62</c:f>
              <c:numCache>
                <c:formatCode>0%</c:formatCode>
                <c:ptCount val="5"/>
                <c:pt idx="0">
                  <c:v>0.41044776119402987</c:v>
                </c:pt>
                <c:pt idx="1">
                  <c:v>9.0485074626865669E-2</c:v>
                </c:pt>
                <c:pt idx="2">
                  <c:v>0.59048507462686572</c:v>
                </c:pt>
                <c:pt idx="3">
                  <c:v>0.26072761194029853</c:v>
                </c:pt>
                <c:pt idx="4">
                  <c:v>5.9235074626865669E-2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D-4588-B589-DA563963E506}"/>
            </c:ext>
          </c:extLst>
        </c:ser>
        <c:ser>
          <c:idx val="1"/>
          <c:order val="1"/>
          <c:tx>
            <c:strRef>
              <c:f>'q11 why fafsa'!$I$63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'q11 why fafsa'!$J$61:$N$61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fafsa'!$J$63:$N$63</c:f>
              <c:numCache>
                <c:formatCode>0%</c:formatCode>
                <c:ptCount val="5"/>
                <c:pt idx="0">
                  <c:v>0.37990654205607477</c:v>
                </c:pt>
                <c:pt idx="1">
                  <c:v>9.9532710280373832E-2</c:v>
                </c:pt>
                <c:pt idx="2">
                  <c:v>0.61214953271028039</c:v>
                </c:pt>
                <c:pt idx="3">
                  <c:v>0.27429906542056076</c:v>
                </c:pt>
                <c:pt idx="4">
                  <c:v>5.700934579439252E-2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D-4588-B589-DA563963E506}"/>
            </c:ext>
          </c:extLst>
        </c:ser>
        <c:ser>
          <c:idx val="2"/>
          <c:order val="2"/>
          <c:tx>
            <c:strRef>
              <c:f>'q11 why fafsa'!$I$64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'q11 why fafsa'!$J$61:$N$61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fafsa'!$J$64:$N$64</c:f>
              <c:numCache>
                <c:formatCode>0%</c:formatCode>
                <c:ptCount val="5"/>
                <c:pt idx="0">
                  <c:v>0.30397727272727271</c:v>
                </c:pt>
                <c:pt idx="1">
                  <c:v>9.6590909090909088E-2</c:v>
                </c:pt>
                <c:pt idx="2">
                  <c:v>0.63920454545454541</c:v>
                </c:pt>
                <c:pt idx="3">
                  <c:v>0.26988636363636365</c:v>
                </c:pt>
                <c:pt idx="4">
                  <c:v>6.8181818181818177E-2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3D-4588-B589-DA563963E506}"/>
            </c:ext>
          </c:extLst>
        </c:ser>
        <c:ser>
          <c:idx val="3"/>
          <c:order val="3"/>
          <c:tx>
            <c:strRef>
              <c:f>'q11 why fafsa'!$I$65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'q11 why fafsa'!$J$61:$N$61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fafsa'!$J$65:$N$65</c:f>
              <c:numCache>
                <c:formatCode>0%</c:formatCode>
                <c:ptCount val="5"/>
                <c:pt idx="0">
                  <c:v>0.39610389610389612</c:v>
                </c:pt>
                <c:pt idx="1">
                  <c:v>8.7662337662337664E-2</c:v>
                </c:pt>
                <c:pt idx="2">
                  <c:v>0.56168831168831168</c:v>
                </c:pt>
                <c:pt idx="3">
                  <c:v>0.25974025974025972</c:v>
                </c:pt>
                <c:pt idx="4">
                  <c:v>8.4415584415584416E-2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3D-4588-B589-DA563963E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78888"/>
        <c:axId val="1707580936"/>
      </c:barChart>
      <c:catAx>
        <c:axId val="17075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 why fafsa'!$I$80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fafsa'!$J$80:$N$80</c:f>
              <c:numCache>
                <c:formatCode>0%</c:formatCode>
                <c:ptCount val="5"/>
                <c:pt idx="0">
                  <c:v>0.22653061224489796</c:v>
                </c:pt>
                <c:pt idx="1">
                  <c:v>0.11632653061224489</c:v>
                </c:pt>
                <c:pt idx="2">
                  <c:v>0.68571428571428572</c:v>
                </c:pt>
                <c:pt idx="3">
                  <c:v>0.29795918367346941</c:v>
                </c:pt>
                <c:pt idx="4">
                  <c:v>8.5714285714285715E-2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4-489D-8D8D-5E78FE8DBEE2}"/>
            </c:ext>
          </c:extLst>
        </c:ser>
        <c:ser>
          <c:idx val="1"/>
          <c:order val="1"/>
          <c:tx>
            <c:strRef>
              <c:f>'q11 why fafsa'!$I$81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fafsa'!$J$81:$N$81</c:f>
              <c:numCache>
                <c:formatCode>0%</c:formatCode>
                <c:ptCount val="5"/>
                <c:pt idx="0">
                  <c:v>0.21568627450980393</c:v>
                </c:pt>
                <c:pt idx="1">
                  <c:v>8.8235294117647065E-2</c:v>
                </c:pt>
                <c:pt idx="2">
                  <c:v>0.6470588235294118</c:v>
                </c:pt>
                <c:pt idx="3">
                  <c:v>0.24509803921568626</c:v>
                </c:pt>
                <c:pt idx="4">
                  <c:v>0.10784313725490197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4-489D-8D8D-5E78FE8DBEE2}"/>
            </c:ext>
          </c:extLst>
        </c:ser>
        <c:ser>
          <c:idx val="2"/>
          <c:order val="2"/>
          <c:tx>
            <c:strRef>
              <c:f>'q11 why fafsa'!$I$82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fafsa'!$J$82:$N$82</c:f>
              <c:numCache>
                <c:formatCode>0%</c:formatCode>
                <c:ptCount val="5"/>
                <c:pt idx="0">
                  <c:v>0.31218697829716191</c:v>
                </c:pt>
                <c:pt idx="1">
                  <c:v>8.1803005008347252E-2</c:v>
                </c:pt>
                <c:pt idx="2">
                  <c:v>0.6527545909849749</c:v>
                </c:pt>
                <c:pt idx="3">
                  <c:v>0.28046744574290483</c:v>
                </c:pt>
                <c:pt idx="4">
                  <c:v>6.6777963272120197E-2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84-489D-8D8D-5E78FE8DBEE2}"/>
            </c:ext>
          </c:extLst>
        </c:ser>
        <c:ser>
          <c:idx val="3"/>
          <c:order val="3"/>
          <c:tx>
            <c:strRef>
              <c:f>'q11 why fafsa'!$I$83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fafsa'!$J$83:$N$83</c:f>
              <c:numCache>
                <c:formatCode>0%</c:formatCode>
                <c:ptCount val="5"/>
                <c:pt idx="0">
                  <c:v>0.40935672514619881</c:v>
                </c:pt>
                <c:pt idx="1">
                  <c:v>7.0175438596491224E-2</c:v>
                </c:pt>
                <c:pt idx="2">
                  <c:v>0.54970760233918126</c:v>
                </c:pt>
                <c:pt idx="3">
                  <c:v>0.2982456140350877</c:v>
                </c:pt>
                <c:pt idx="4">
                  <c:v>4.0935672514619881E-2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84-489D-8D8D-5E78FE8DBEE2}"/>
            </c:ext>
          </c:extLst>
        </c:ser>
        <c:ser>
          <c:idx val="4"/>
          <c:order val="4"/>
          <c:tx>
            <c:strRef>
              <c:f>'q11 why fafsa'!$I$84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fafsa'!$J$84:$N$84</c:f>
              <c:numCache>
                <c:formatCode>0%</c:formatCode>
                <c:ptCount val="5"/>
                <c:pt idx="0">
                  <c:v>0.39820359281437123</c:v>
                </c:pt>
                <c:pt idx="1">
                  <c:v>8.0838323353293412E-2</c:v>
                </c:pt>
                <c:pt idx="2">
                  <c:v>0.57784431137724546</c:v>
                </c:pt>
                <c:pt idx="3">
                  <c:v>0.26347305389221559</c:v>
                </c:pt>
                <c:pt idx="4">
                  <c:v>5.6886227544910177E-2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4-489D-8D8D-5E78FE8DBEE2}"/>
            </c:ext>
          </c:extLst>
        </c:ser>
        <c:ser>
          <c:idx val="5"/>
          <c:order val="5"/>
          <c:tx>
            <c:strRef>
              <c:f>'q11 why fafsa'!$I$85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fafsa'!$J$85:$N$85</c:f>
              <c:numCache>
                <c:formatCode>0%</c:formatCode>
                <c:ptCount val="5"/>
                <c:pt idx="0">
                  <c:v>0.32289628180039137</c:v>
                </c:pt>
                <c:pt idx="1">
                  <c:v>6.6536203522504889E-2</c:v>
                </c:pt>
                <c:pt idx="2">
                  <c:v>0.58708414872798431</c:v>
                </c:pt>
                <c:pt idx="3">
                  <c:v>0.29745596868884538</c:v>
                </c:pt>
                <c:pt idx="4">
                  <c:v>7.2407045009784732E-2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84-489D-8D8D-5E78FE8DBEE2}"/>
            </c:ext>
          </c:extLst>
        </c:ser>
        <c:ser>
          <c:idx val="6"/>
          <c:order val="6"/>
          <c:tx>
            <c:strRef>
              <c:f>'q11 why fafsa'!$I$86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fafsa'!$J$86:$N$86</c:f>
              <c:numCache>
                <c:formatCode>0%</c:formatCode>
                <c:ptCount val="5"/>
                <c:pt idx="0">
                  <c:v>0.61285266457680254</c:v>
                </c:pt>
                <c:pt idx="1">
                  <c:v>0.11755485893416928</c:v>
                </c:pt>
                <c:pt idx="2">
                  <c:v>0.50940438871473359</c:v>
                </c:pt>
                <c:pt idx="3">
                  <c:v>0.22570532915360503</c:v>
                </c:pt>
                <c:pt idx="4">
                  <c:v>5.0156739811912224E-2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84-489D-8D8D-5E78FE8DBEE2}"/>
            </c:ext>
          </c:extLst>
        </c:ser>
        <c:ser>
          <c:idx val="7"/>
          <c:order val="7"/>
          <c:tx>
            <c:strRef>
              <c:f>'q11 why fafsa'!$I$87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fafsa'!$J$87:$N$87</c:f>
              <c:numCache>
                <c:formatCode>0%</c:formatCode>
                <c:ptCount val="5"/>
                <c:pt idx="0">
                  <c:v>0.44899598393574297</c:v>
                </c:pt>
                <c:pt idx="1">
                  <c:v>9.7188755020080328E-2</c:v>
                </c:pt>
                <c:pt idx="2">
                  <c:v>0.57831325301204817</c:v>
                </c:pt>
                <c:pt idx="3">
                  <c:v>0.25863453815261045</c:v>
                </c:pt>
                <c:pt idx="4">
                  <c:v>5.6224899598393573E-2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84-489D-8D8D-5E78FE8DBEE2}"/>
            </c:ext>
          </c:extLst>
        </c:ser>
        <c:ser>
          <c:idx val="8"/>
          <c:order val="8"/>
          <c:tx>
            <c:strRef>
              <c:f>'q11 why fafsa'!$I$88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fafsa'!$J$88:$N$88</c:f>
              <c:numCache>
                <c:formatCode>0%</c:formatCode>
                <c:ptCount val="5"/>
                <c:pt idx="0">
                  <c:v>0.40857142857142859</c:v>
                </c:pt>
                <c:pt idx="1">
                  <c:v>9.4285714285714292E-2</c:v>
                </c:pt>
                <c:pt idx="2">
                  <c:v>0.59428571428571431</c:v>
                </c:pt>
                <c:pt idx="3">
                  <c:v>0.24857142857142858</c:v>
                </c:pt>
                <c:pt idx="4">
                  <c:v>4.2857142857142858E-2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84-489D-8D8D-5E78FE8DBEE2}"/>
            </c:ext>
          </c:extLst>
        </c:ser>
        <c:ser>
          <c:idx val="9"/>
          <c:order val="9"/>
          <c:tx>
            <c:strRef>
              <c:f>'q11 why fafsa'!$I$89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'q11 why fafsa'!$J$79:$N$79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fafsa'!$J$89:$N$89</c:f>
              <c:numCache>
                <c:formatCode>0%</c:formatCode>
                <c:ptCount val="5"/>
                <c:pt idx="0">
                  <c:v>0.24870466321243523</c:v>
                </c:pt>
                <c:pt idx="1">
                  <c:v>0.10880829015544041</c:v>
                </c:pt>
                <c:pt idx="2">
                  <c:v>0.67875647668393779</c:v>
                </c:pt>
                <c:pt idx="3">
                  <c:v>0.26424870466321243</c:v>
                </c:pt>
                <c:pt idx="4">
                  <c:v>5.4404145077720206E-2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84-489D-8D8D-5E78FE8D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 why fafsa'!$I$21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'q11 why fafsa'!$J$20:$N$20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fafsa'!$J$21:$N$21</c:f>
              <c:numCache>
                <c:formatCode>0%</c:formatCode>
                <c:ptCount val="5"/>
                <c:pt idx="0">
                  <c:v>0.34101010101010099</c:v>
                </c:pt>
                <c:pt idx="1">
                  <c:v>8.6868686868686873E-2</c:v>
                </c:pt>
                <c:pt idx="2">
                  <c:v>0.64484848484848489</c:v>
                </c:pt>
                <c:pt idx="3">
                  <c:v>0.29898989898989897</c:v>
                </c:pt>
                <c:pt idx="4">
                  <c:v>6.1818181818181821E-2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9-49E8-9AE0-AF38550AA4C0}"/>
            </c:ext>
          </c:extLst>
        </c:ser>
        <c:ser>
          <c:idx val="1"/>
          <c:order val="1"/>
          <c:tx>
            <c:strRef>
              <c:f>'q11 why fafsa'!$I$22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'q11 why fafsa'!$J$20:$N$20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fafsa'!$J$22:$N$22</c:f>
              <c:numCache>
                <c:formatCode>0%</c:formatCode>
                <c:ptCount val="5"/>
                <c:pt idx="0">
                  <c:v>0.41622641509433961</c:v>
                </c:pt>
                <c:pt idx="1">
                  <c:v>0.10679245283018868</c:v>
                </c:pt>
                <c:pt idx="2">
                  <c:v>0.58905660377358493</c:v>
                </c:pt>
                <c:pt idx="3">
                  <c:v>0.23622641509433961</c:v>
                </c:pt>
                <c:pt idx="4">
                  <c:v>6.1132075471698112E-2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9-49E8-9AE0-AF38550AA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template'!$I$103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template'!$J$103:$N$103</c:f>
              <c:numCache>
                <c:formatCode>0%</c:formatCode>
                <c:ptCount val="5"/>
                <c:pt idx="0">
                  <c:v>0.28485757121439281</c:v>
                </c:pt>
                <c:pt idx="1">
                  <c:v>0.40479760119940028</c:v>
                </c:pt>
                <c:pt idx="2">
                  <c:v>0.5502248875562219</c:v>
                </c:pt>
                <c:pt idx="3">
                  <c:v>6.2218890554722642E-2</c:v>
                </c:pt>
                <c:pt idx="4">
                  <c:v>0.15892053973013492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8-4F5B-A2D5-6F84979CF3A2}"/>
            </c:ext>
          </c:extLst>
        </c:ser>
        <c:ser>
          <c:idx val="1"/>
          <c:order val="1"/>
          <c:tx>
            <c:strRef>
              <c:f>'Mark-all-apply 5choice template'!$I$104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template'!$J$104:$N$104</c:f>
              <c:numCache>
                <c:formatCode>0%</c:formatCode>
                <c:ptCount val="5"/>
                <c:pt idx="0">
                  <c:v>0.31354642313546421</c:v>
                </c:pt>
                <c:pt idx="1">
                  <c:v>0.41552511415525112</c:v>
                </c:pt>
                <c:pt idx="2">
                  <c:v>0.51445966514459662</c:v>
                </c:pt>
                <c:pt idx="3">
                  <c:v>6.8493150684931503E-2</c:v>
                </c:pt>
                <c:pt idx="4">
                  <c:v>0.14307458143074581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8-4F5B-A2D5-6F84979CF3A2}"/>
            </c:ext>
          </c:extLst>
        </c:ser>
        <c:ser>
          <c:idx val="2"/>
          <c:order val="2"/>
          <c:tx>
            <c:strRef>
              <c:f>'Mark-all-apply 5choice template'!$I$105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template'!$J$105:$N$105</c:f>
              <c:numCache>
                <c:formatCode>0%</c:formatCode>
                <c:ptCount val="5"/>
                <c:pt idx="0">
                  <c:v>0.1388888888888889</c:v>
                </c:pt>
                <c:pt idx="1">
                  <c:v>0.27777777777777779</c:v>
                </c:pt>
                <c:pt idx="2">
                  <c:v>0.3611111111111111</c:v>
                </c:pt>
                <c:pt idx="3">
                  <c:v>0</c:v>
                </c:pt>
                <c:pt idx="4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8-4F5B-A2D5-6F84979CF3A2}"/>
            </c:ext>
          </c:extLst>
        </c:ser>
        <c:ser>
          <c:idx val="3"/>
          <c:order val="3"/>
          <c:tx>
            <c:strRef>
              <c:f>'Mark-all-apply 5choice template'!$I$106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template'!$J$106:$N$106</c:f>
              <c:numCache>
                <c:formatCode>0%</c:formatCode>
                <c:ptCount val="5"/>
                <c:pt idx="0">
                  <c:v>0.25531914893617019</c:v>
                </c:pt>
                <c:pt idx="1">
                  <c:v>0.19148936170212766</c:v>
                </c:pt>
                <c:pt idx="2">
                  <c:v>0.31914893617021278</c:v>
                </c:pt>
                <c:pt idx="3">
                  <c:v>0.10638297872340426</c:v>
                </c:pt>
                <c:pt idx="4">
                  <c:v>0.34042553191489361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88-4F5B-A2D5-6F84979CF3A2}"/>
            </c:ext>
          </c:extLst>
        </c:ser>
        <c:ser>
          <c:idx val="4"/>
          <c:order val="4"/>
          <c:tx>
            <c:strRef>
              <c:f>'Mark-all-apply 5choice template'!$I$107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template'!$J$107:$N$107</c:f>
              <c:numCache>
                <c:formatCode>0%</c:formatCode>
                <c:ptCount val="5"/>
                <c:pt idx="0">
                  <c:v>0.3125</c:v>
                </c:pt>
                <c:pt idx="1">
                  <c:v>0.25</c:v>
                </c:pt>
                <c:pt idx="2">
                  <c:v>0.375</c:v>
                </c:pt>
                <c:pt idx="3">
                  <c:v>0</c:v>
                </c:pt>
                <c:pt idx="4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8-4F5B-A2D5-6F84979CF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732384"/>
        <c:axId val="277732864"/>
      </c:barChart>
      <c:catAx>
        <c:axId val="2777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 why fafsa'!$I$119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'q11 why fafsa'!$J$118:$N$118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fafsa'!$J$119:$N$119</c:f>
              <c:numCache>
                <c:formatCode>0%</c:formatCode>
                <c:ptCount val="5"/>
                <c:pt idx="0">
                  <c:v>0.3570595099183197</c:v>
                </c:pt>
                <c:pt idx="1">
                  <c:v>0.45624270711785297</c:v>
                </c:pt>
                <c:pt idx="2">
                  <c:v>0.57059509918319717</c:v>
                </c:pt>
                <c:pt idx="3">
                  <c:v>2.8004667444574097E-2</c:v>
                </c:pt>
                <c:pt idx="4">
                  <c:v>0.17036172695449242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0-4439-B9BF-CD45D32DADE6}"/>
            </c:ext>
          </c:extLst>
        </c:ser>
        <c:ser>
          <c:idx val="1"/>
          <c:order val="1"/>
          <c:tx>
            <c:strRef>
              <c:f>'q11 why fafsa'!$I$120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'q11 why fafsa'!$J$118:$N$118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fafsa'!$J$120:$N$120</c:f>
              <c:numCache>
                <c:formatCode>0%</c:formatCode>
                <c:ptCount val="5"/>
                <c:pt idx="0">
                  <c:v>0.25462459194776932</c:v>
                </c:pt>
                <c:pt idx="1">
                  <c:v>0.38302502720348203</c:v>
                </c:pt>
                <c:pt idx="2">
                  <c:v>0.52883569096844396</c:v>
                </c:pt>
                <c:pt idx="3">
                  <c:v>6.6376496191512507E-2</c:v>
                </c:pt>
                <c:pt idx="4">
                  <c:v>0.14798694232861806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0-4439-B9BF-CD45D32DADE6}"/>
            </c:ext>
          </c:extLst>
        </c:ser>
        <c:ser>
          <c:idx val="2"/>
          <c:order val="2"/>
          <c:tx>
            <c:strRef>
              <c:f>'q11 why fafsa'!$I$121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'q11 why fafsa'!$J$118:$N$118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fafsa'!$J$121:$N$121</c:f>
              <c:numCache>
                <c:formatCode>0%</c:formatCode>
                <c:ptCount val="5"/>
                <c:pt idx="0">
                  <c:v>0.24538258575197888</c:v>
                </c:pt>
                <c:pt idx="1">
                  <c:v>0.33245382585751981</c:v>
                </c:pt>
                <c:pt idx="2">
                  <c:v>0.41952506596306066</c:v>
                </c:pt>
                <c:pt idx="3">
                  <c:v>0.13456464379947231</c:v>
                </c:pt>
                <c:pt idx="4">
                  <c:v>0.14775725593667546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0-4439-B9BF-CD45D32DADE6}"/>
            </c:ext>
          </c:extLst>
        </c:ser>
        <c:ser>
          <c:idx val="3"/>
          <c:order val="3"/>
          <c:tx>
            <c:strRef>
              <c:f>'q11 why fafsa'!$I$122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'q11 why fafsa'!$J$118:$N$118</c:f>
              <c:strCache>
                <c:ptCount val="5"/>
                <c:pt idx="0">
                  <c:v>Graduation Requirement</c:v>
                </c:pt>
                <c:pt idx="1">
                  <c:v>Class Assignment</c:v>
                </c:pt>
                <c:pt idx="2">
                  <c:v>To see if I was eligible for Fin Aid</c:v>
                </c:pt>
                <c:pt idx="3">
                  <c:v>It was an expectation at my school</c:v>
                </c:pt>
                <c:pt idx="4">
                  <c:v>Other</c:v>
                </c:pt>
              </c:strCache>
            </c:strRef>
          </c:cat>
          <c:val>
            <c:numRef>
              <c:f>'q11 why fafsa'!$J$122:$N$122</c:f>
              <c:numCache>
                <c:formatCode>0%</c:formatCode>
                <c:ptCount val="5"/>
                <c:pt idx="0">
                  <c:v>0.13953488372093023</c:v>
                </c:pt>
                <c:pt idx="1">
                  <c:v>0.18604651162790697</c:v>
                </c:pt>
                <c:pt idx="2">
                  <c:v>0.41860465116279072</c:v>
                </c:pt>
                <c:pt idx="3">
                  <c:v>9.3023255813953487E-2</c:v>
                </c:pt>
                <c:pt idx="4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0-4439-B9BF-CD45D32DA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840496"/>
        <c:axId val="2029855376"/>
      </c:barChart>
      <c:catAx>
        <c:axId val="20298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'q11 why fafsa'!$I$5:$M$5</c:f>
              <c:strCache>
                <c:ptCount val="5"/>
                <c:pt idx="0">
                  <c:v>To see if I was eligible for aid</c:v>
                </c:pt>
                <c:pt idx="1">
                  <c:v>Graduation requirement</c:v>
                </c:pt>
                <c:pt idx="2">
                  <c:v>It was an expectation at my school</c:v>
                </c:pt>
                <c:pt idx="3">
                  <c:v>Class assignment</c:v>
                </c:pt>
                <c:pt idx="4">
                  <c:v>Other</c:v>
                </c:pt>
              </c:strCache>
            </c:strRef>
          </c:cat>
          <c:val>
            <c:numRef>
              <c:f>'q11 why fafsa'!$I$6:$M$6</c:f>
              <c:numCache>
                <c:formatCode>0%</c:formatCode>
                <c:ptCount val="5"/>
                <c:pt idx="0">
                  <c:v>0.60638610947616245</c:v>
                </c:pt>
                <c:pt idx="1">
                  <c:v>0.38581518540317833</c:v>
                </c:pt>
                <c:pt idx="2">
                  <c:v>0.25500294290759268</c:v>
                </c:pt>
                <c:pt idx="3">
                  <c:v>9.3437316068275461E-2</c:v>
                </c:pt>
                <c:pt idx="4">
                  <c:v>5.9888169511477338E-2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4-44AC-9745-26D6D23A2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  <c:max val="0.70000000000000007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0"/>
          <c:order val="0"/>
          <c:tx>
            <c:strRef>
              <c:f>'q11 why fafsa'!$AE$47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fafsa'!$AF$47,'q11 why fafsa'!$AI$47)</c15:sqref>
                  </c15:fullRef>
                </c:ext>
              </c:extLst>
              <c:f>'q11 why fafsa'!$AF$47</c:f>
              <c:numCache>
                <c:formatCode>0%</c:formatCode>
                <c:ptCount val="1"/>
                <c:pt idx="0">
                  <c:v>0.38581518540317833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FA-4FCE-813A-DBA777BC1315}"/>
            </c:ext>
          </c:extLst>
        </c:ser>
        <c:ser>
          <c:idx val="9"/>
          <c:order val="1"/>
          <c:tx>
            <c:strRef>
              <c:f>'q11 why fafsa'!$AE$46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fafsa'!$AF$46,'q11 why fafsa'!$AI$46)</c15:sqref>
                  </c15:fullRef>
                </c:ext>
              </c:extLst>
              <c:f>'q11 why fafsa'!$AF$46</c:f>
              <c:numCache>
                <c:formatCode>0%</c:formatCode>
                <c:ptCount val="1"/>
                <c:pt idx="0">
                  <c:v>0.41622641509433961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FA-4FCE-813A-DBA777BC1315}"/>
            </c:ext>
          </c:extLst>
        </c:ser>
        <c:ser>
          <c:idx val="8"/>
          <c:order val="2"/>
          <c:tx>
            <c:strRef>
              <c:f>'q11 why fafsa'!$AE$45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fafsa'!$AF$45,'q11 why fafsa'!$AI$45)</c15:sqref>
                  </c15:fullRef>
                </c:ext>
              </c:extLst>
              <c:f>'q11 why fafsa'!$AF$45</c:f>
              <c:numCache>
                <c:formatCode>0%</c:formatCode>
                <c:ptCount val="1"/>
                <c:pt idx="0">
                  <c:v>0.34101010101010099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FA-4FCE-813A-DBA777BC1315}"/>
            </c:ext>
          </c:extLst>
        </c:ser>
        <c:ser>
          <c:idx val="2"/>
          <c:order val="3"/>
          <c:tx>
            <c:strRef>
              <c:f>'q11 why fafsa'!$AE$39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fafsa'!$AF$39,'q11 why fafsa'!$AI$39)</c15:sqref>
                  </c15:fullRef>
                </c:ext>
              </c:extLst>
              <c:f>'q11 why fafsa'!$AF$39</c:f>
              <c:numCache>
                <c:formatCode>0%</c:formatCode>
                <c:ptCount val="1"/>
                <c:pt idx="0">
                  <c:v>0.41422333125389893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FA-4FCE-813A-DBA777BC1315}"/>
            </c:ext>
          </c:extLst>
        </c:ser>
        <c:ser>
          <c:idx val="7"/>
          <c:order val="4"/>
          <c:tx>
            <c:strRef>
              <c:f>'q11 why fafsa'!$AE$44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fafsa'!$AF$44,'q11 why fafsa'!$AI$44)</c15:sqref>
                  </c15:fullRef>
                </c:ext>
              </c:extLst>
              <c:f>'q11 why fafsa'!$AF$44</c:f>
              <c:numCache>
                <c:formatCode>0%</c:formatCode>
                <c:ptCount val="1"/>
                <c:pt idx="0">
                  <c:v>0.2884130982367758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FA-4FCE-813A-DBA777BC1315}"/>
            </c:ext>
          </c:extLst>
        </c:ser>
        <c:ser>
          <c:idx val="0"/>
          <c:order val="5"/>
          <c:tx>
            <c:strRef>
              <c:f>'q11 why fafsa'!$AE$37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fafsa'!$AF$37,'q11 why fafsa'!$AI$37)</c15:sqref>
                  </c15:fullRef>
                </c:ext>
              </c:extLst>
              <c:f>'q11 why fafsa'!$AF$37</c:f>
              <c:numCache>
                <c:formatCode>0%</c:formatCode>
                <c:ptCount val="1"/>
                <c:pt idx="0">
                  <c:v>0.43965517241379309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A-4FCE-813A-DBA777BC1315}"/>
            </c:ext>
          </c:extLst>
        </c:ser>
        <c:ser>
          <c:idx val="5"/>
          <c:order val="6"/>
          <c:tx>
            <c:strRef>
              <c:f>'q11 why fafsa'!$AE$42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fafsa'!$AF$42,'q11 why fafsa'!$AI$42)</c15:sqref>
                  </c15:fullRef>
                </c:ext>
              </c:extLst>
              <c:f>'q11 why fafsa'!$AF$42</c:f>
              <c:numCache>
                <c:formatCode>0%</c:formatCode>
                <c:ptCount val="1"/>
                <c:pt idx="0">
                  <c:v>0.32796486090775989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FA-4FCE-813A-DBA777BC1315}"/>
            </c:ext>
          </c:extLst>
        </c:ser>
        <c:ser>
          <c:idx val="1"/>
          <c:order val="7"/>
          <c:tx>
            <c:strRef>
              <c:f>'q11 why fafsa'!$AE$38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fafsa'!$AF$38,'q11 why fafsa'!$AI$38)</c15:sqref>
                  </c15:fullRef>
                </c:ext>
              </c:extLst>
              <c:f>'q11 why fafsa'!$AF$38</c:f>
              <c:numCache>
                <c:formatCode>0%</c:formatCode>
                <c:ptCount val="1"/>
                <c:pt idx="0">
                  <c:v>0.39733333333333332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A-4FCE-813A-DBA777BC1315}"/>
            </c:ext>
          </c:extLst>
        </c:ser>
        <c:ser>
          <c:idx val="4"/>
          <c:order val="8"/>
          <c:tx>
            <c:strRef>
              <c:f>'q11 why fafsa'!$AE$41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fafsa'!$AF$41,'q11 why fafsa'!$AI$41)</c15:sqref>
                  </c15:fullRef>
                </c:ext>
              </c:extLst>
              <c:f>'q11 why fafsa'!$AF$41</c:f>
              <c:numCache>
                <c:formatCode>0%</c:formatCode>
                <c:ptCount val="1"/>
                <c:pt idx="0">
                  <c:v>0.33918128654970758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FA-4FCE-813A-DBA777BC1315}"/>
            </c:ext>
          </c:extLst>
        </c:ser>
        <c:ser>
          <c:idx val="3"/>
          <c:order val="9"/>
          <c:tx>
            <c:strRef>
              <c:f>'q11 why fafsa'!$AE$40</c:f>
              <c:strCache>
                <c:ptCount val="1"/>
                <c:pt idx="0">
                  <c:v>Pacific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fafsa'!$AF$40,'q11 why fafsa'!$AI$40)</c15:sqref>
                  </c15:fullRef>
                </c:ext>
              </c:extLst>
              <c:f>'q11 why fafsa'!$AF$40</c:f>
              <c:numCache>
                <c:formatCode>0%</c:formatCode>
                <c:ptCount val="1"/>
                <c:pt idx="0">
                  <c:v>0.29032258064516131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A-4FCE-813A-DBA777BC1315}"/>
            </c:ext>
          </c:extLst>
        </c:ser>
        <c:ser>
          <c:idx val="6"/>
          <c:order val="10"/>
          <c:tx>
            <c:strRef>
              <c:f>'q11 why fafsa'!$AE$43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('q11 why fafsa'!$AF$36,'q11 why fafsa'!$AI$36)</c15:sqref>
                  </c15:fullRef>
                </c:ext>
              </c:extLst>
              <c:f>'q11 why fafsa'!$AF$36</c:f>
              <c:strCache>
                <c:ptCount val="1"/>
                <c:pt idx="0">
                  <c:v>Graduation Requirement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('q11 why fafsa'!$AF$43,'q11 why fafsa'!$AI$43)</c15:sqref>
                  </c15:fullRef>
                </c:ext>
              </c:extLst>
              <c:f>'q11 why fafsa'!$AF$43</c:f>
              <c:numCache>
                <c:formatCode>0%</c:formatCode>
                <c:ptCount val="1"/>
                <c:pt idx="0">
                  <c:v>0.27419354838709675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FA-4FCE-813A-DBA777BC1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6870624"/>
        <c:axId val="556874944"/>
      </c:barChart>
      <c:catAx>
        <c:axId val="5568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74944"/>
        <c:crosses val="autoZero"/>
        <c:auto val="1"/>
        <c:lblAlgn val="ctr"/>
        <c:lblOffset val="100"/>
        <c:noMultiLvlLbl val="0"/>
      </c:catAx>
      <c:valAx>
        <c:axId val="55687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7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'q11 why fafsa'!$J$134</c:f>
              <c:strCache>
                <c:ptCount val="1"/>
                <c:pt idx="0">
                  <c:v>School Reason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'q11 why fafsa'!$I$135:$I$145</c:f>
              <c:strCache>
                <c:ptCount val="11"/>
                <c:pt idx="0">
                  <c:v>White</c:v>
                </c:pt>
                <c:pt idx="1">
                  <c:v>Other Race</c:v>
                </c:pt>
                <c:pt idx="2">
                  <c:v>Pacific Islander</c:v>
                </c:pt>
                <c:pt idx="3">
                  <c:v>Asian</c:v>
                </c:pt>
                <c:pt idx="4">
                  <c:v>Filipino</c:v>
                </c:pt>
                <c:pt idx="5">
                  <c:v>Hispanic/Latino</c:v>
                </c:pt>
                <c:pt idx="6">
                  <c:v>Black</c:v>
                </c:pt>
                <c:pt idx="7">
                  <c:v>Amercian Indian/Alask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'q11 why fafsa'!$J$135:$J$145</c:f>
              <c:numCache>
                <c:formatCode>0%</c:formatCode>
                <c:ptCount val="11"/>
                <c:pt idx="0">
                  <c:v>0.46599496221662468</c:v>
                </c:pt>
                <c:pt idx="1">
                  <c:v>0.54032258064516125</c:v>
                </c:pt>
                <c:pt idx="2">
                  <c:v>0.54838709677419351</c:v>
                </c:pt>
                <c:pt idx="3">
                  <c:v>0.56515373352855047</c:v>
                </c:pt>
                <c:pt idx="4">
                  <c:v>0.60818713450292394</c:v>
                </c:pt>
                <c:pt idx="5">
                  <c:v>0.61572052401746724</c:v>
                </c:pt>
                <c:pt idx="6">
                  <c:v>0.63200000000000001</c:v>
                </c:pt>
                <c:pt idx="7">
                  <c:v>0.67241379310344829</c:v>
                </c:pt>
                <c:pt idx="8">
                  <c:v>0.58707070707070708</c:v>
                </c:pt>
                <c:pt idx="9">
                  <c:v>0.61132075471698111</c:v>
                </c:pt>
                <c:pt idx="10">
                  <c:v>0.59682165979988233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9-4D49-A9AE-EDB838CC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8614543"/>
        <c:axId val="758616943"/>
      </c:barChart>
      <c:catAx>
        <c:axId val="75861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16943"/>
        <c:crosses val="autoZero"/>
        <c:auto val="1"/>
        <c:lblAlgn val="ctr"/>
        <c:lblOffset val="100"/>
        <c:noMultiLvlLbl val="0"/>
      </c:catAx>
      <c:valAx>
        <c:axId val="758616943"/>
        <c:scaling>
          <c:orientation val="minMax"/>
          <c:max val="0.70000000000000007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1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'q11 why fafsa'!$H$159</c:f>
              <c:strCache>
                <c:ptCount val="1"/>
                <c:pt idx="0">
                  <c:v>Requirement or assignment or expected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'q11 why fafsa'!$G$160:$G$161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'q11 why fafsa'!$H$160:$H$161</c:f>
              <c:numCache>
                <c:formatCode>0%</c:formatCode>
                <c:ptCount val="2"/>
                <c:pt idx="0">
                  <c:v>0.58707070707070708</c:v>
                </c:pt>
                <c:pt idx="1">
                  <c:v>0.61132075471698111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2-8343-B4F0-3DE4A59EF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514560"/>
        <c:axId val="908510528"/>
      </c:barChart>
      <c:catAx>
        <c:axId val="90851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10528"/>
        <c:crosses val="autoZero"/>
        <c:auto val="1"/>
        <c:lblAlgn val="ctr"/>
        <c:lblOffset val="100"/>
        <c:noMultiLvlLbl val="0"/>
      </c:catAx>
      <c:valAx>
        <c:axId val="90851052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1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523135525793044E-2"/>
          <c:y val="0.10289374564620828"/>
          <c:w val="0.70639916687582216"/>
          <c:h val="0.747990901872962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'q12 first hear fafsa!'!$H$2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fafsa!'!$H$3:$H$4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4-4615-94C2-26D1A706A9F4}"/>
            </c:ext>
          </c:extLst>
        </c:ser>
        <c:ser>
          <c:idx val="1"/>
          <c:order val="1"/>
          <c:tx>
            <c:strRef>
              <c:f>'q12 first hear fafsa!'!$I$2</c:f>
              <c:strCache>
                <c:ptCount val="1"/>
                <c:pt idx="0">
                  <c:v>Junior Year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fafsa!'!$I$3:$I$4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4-4615-94C2-26D1A706A9F4}"/>
            </c:ext>
          </c:extLst>
        </c:ser>
        <c:ser>
          <c:idx val="2"/>
          <c:order val="2"/>
          <c:tx>
            <c:strRef>
              <c:f>'q12 first hear fafsa!'!$J$2</c:f>
              <c:strCache>
                <c:ptCount val="1"/>
                <c:pt idx="0">
                  <c:v>Prior to Junior Year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fafsa!'!$J$3:$J$4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4-4615-94C2-26D1A706A9F4}"/>
            </c:ext>
          </c:extLst>
        </c:ser>
        <c:ser>
          <c:idx val="3"/>
          <c:order val="3"/>
          <c:tx>
            <c:strRef>
              <c:f>'q12 first hear fafsa!'!$K$2</c:f>
              <c:strCache>
                <c:ptCount val="1"/>
                <c:pt idx="0">
                  <c:v>Prior to Junior Year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fafsa!'!$K$3:$K$4</c:f>
              <c:numCache>
                <c:formatCode>0%</c:formatCode>
                <c:ptCount val="2"/>
                <c:pt idx="0">
                  <c:v>0.28000000000000003</c:v>
                </c:pt>
                <c:pt idx="1">
                  <c:v>0.35554574874963224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1-4B39-9701-8440A536BB44}"/>
            </c:ext>
          </c:extLst>
        </c:ser>
        <c:ser>
          <c:idx val="4"/>
          <c:order val="4"/>
          <c:tx>
            <c:strRef>
              <c:f>'q12 first hear fafsa!'!$L$2</c:f>
              <c:strCache>
                <c:ptCount val="1"/>
                <c:pt idx="0">
                  <c:v>Junior Year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fafsa!'!$L$3:$L$4</c:f>
              <c:numCache>
                <c:formatCode>0%</c:formatCode>
                <c:ptCount val="2"/>
                <c:pt idx="0">
                  <c:v>0.32</c:v>
                </c:pt>
                <c:pt idx="1">
                  <c:v>0.31406295969402764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1-4B39-9701-8440A536BB44}"/>
            </c:ext>
          </c:extLst>
        </c:ser>
        <c:ser>
          <c:idx val="5"/>
          <c:order val="5"/>
          <c:tx>
            <c:strRef>
              <c:f>'q12 first hear fafsa!'!$M$2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fafsa!'!$M$3:$M$4</c:f>
              <c:numCache>
                <c:formatCode>0%</c:formatCode>
                <c:ptCount val="2"/>
                <c:pt idx="0">
                  <c:v>0.4</c:v>
                </c:pt>
                <c:pt idx="1">
                  <c:v>0.33039129155634012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1-4B39-9701-8440A536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23147216"/>
        <c:axId val="2023144336"/>
      </c:barChart>
      <c:catAx>
        <c:axId val="202314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44336"/>
        <c:crosses val="autoZero"/>
        <c:auto val="1"/>
        <c:lblAlgn val="ctr"/>
        <c:lblOffset val="100"/>
        <c:noMultiLvlLbl val="0"/>
      </c:catAx>
      <c:valAx>
        <c:axId val="20231443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4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7882283751141868"/>
          <c:y val="0.30752204454509591"/>
          <c:w val="0.2207264829256661"/>
          <c:h val="0.44213731749097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did you first hear of the FAFSA/CADAA?</a:t>
            </a:r>
          </a:p>
        </c:rich>
      </c:tx>
      <c:layout>
        <c:manualLayout>
          <c:xMode val="edge"/>
          <c:yMode val="edge"/>
          <c:x val="0.14752400760148515"/>
          <c:y val="3.3858906507823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'q12 first hear fafsa!'!$H$18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fafsa!'!$G$19:$G$22</c:f>
              <c:strCache>
                <c:ptCount val="4"/>
                <c:pt idx="0">
                  <c:v>2024 First Gen</c:v>
                </c:pt>
                <c:pt idx="1">
                  <c:v>2025 First Gen</c:v>
                </c:pt>
                <c:pt idx="2">
                  <c:v>2024 Continuing Gen</c:v>
                </c:pt>
                <c:pt idx="3">
                  <c:v>2025 Continuing Gen</c:v>
                </c:pt>
              </c:strCache>
            </c:strRef>
          </c:cat>
          <c:val>
            <c:numRef>
              <c:f>'q12 first hear fafsa!'!$H$19:$H$22</c:f>
              <c:numCache>
                <c:formatCode>0%</c:formatCode>
                <c:ptCount val="4"/>
                <c:pt idx="0">
                  <c:v>0.25</c:v>
                </c:pt>
                <c:pt idx="1">
                  <c:v>0.31195775179177671</c:v>
                </c:pt>
                <c:pt idx="2">
                  <c:v>0.33</c:v>
                </c:pt>
                <c:pt idx="3">
                  <c:v>0.3896523848019402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4-4494-BFB1-AE8F6789292E}"/>
            </c:ext>
          </c:extLst>
        </c:ser>
        <c:ser>
          <c:idx val="1"/>
          <c:order val="1"/>
          <c:tx>
            <c:strRef>
              <c:f>'q12 first hear fafsa!'!$I$18</c:f>
              <c:strCache>
                <c:ptCount val="1"/>
                <c:pt idx="0">
                  <c:v>Junior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fafsa!'!$G$19:$G$22</c:f>
              <c:strCache>
                <c:ptCount val="4"/>
                <c:pt idx="0">
                  <c:v>2024 First Gen</c:v>
                </c:pt>
                <c:pt idx="1">
                  <c:v>2025 First Gen</c:v>
                </c:pt>
                <c:pt idx="2">
                  <c:v>2024 Continuing Gen</c:v>
                </c:pt>
                <c:pt idx="3">
                  <c:v>2025 Continuing Gen</c:v>
                </c:pt>
              </c:strCache>
            </c:strRef>
          </c:cat>
          <c:val>
            <c:numRef>
              <c:f>'q12 first hear fafsa!'!$I$19:$I$22</c:f>
              <c:numCache>
                <c:formatCode>0%</c:formatCode>
                <c:ptCount val="4"/>
                <c:pt idx="0">
                  <c:v>0.31</c:v>
                </c:pt>
                <c:pt idx="1">
                  <c:v>0.30403621274990572</c:v>
                </c:pt>
                <c:pt idx="2">
                  <c:v>0.34</c:v>
                </c:pt>
                <c:pt idx="3">
                  <c:v>0.32578819725141472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84-4494-BFB1-AE8F6789292E}"/>
            </c:ext>
          </c:extLst>
        </c:ser>
        <c:ser>
          <c:idx val="2"/>
          <c:order val="2"/>
          <c:tx>
            <c:strRef>
              <c:f>'q12 first hear fafsa!'!$J$18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fafsa!'!$G$19:$G$22</c:f>
              <c:strCache>
                <c:ptCount val="4"/>
                <c:pt idx="0">
                  <c:v>2024 First Gen</c:v>
                </c:pt>
                <c:pt idx="1">
                  <c:v>2025 First Gen</c:v>
                </c:pt>
                <c:pt idx="2">
                  <c:v>2024 Continuing Gen</c:v>
                </c:pt>
                <c:pt idx="3">
                  <c:v>2025 Continuing Gen</c:v>
                </c:pt>
              </c:strCache>
            </c:strRef>
          </c:cat>
          <c:val>
            <c:numRef>
              <c:f>'q12 first hear fafsa!'!$J$19:$J$22</c:f>
              <c:numCache>
                <c:formatCode>0%</c:formatCode>
                <c:ptCount val="4"/>
                <c:pt idx="0">
                  <c:v>0.44</c:v>
                </c:pt>
                <c:pt idx="1">
                  <c:v>0.38400603545831763</c:v>
                </c:pt>
                <c:pt idx="2">
                  <c:v>0.33</c:v>
                </c:pt>
                <c:pt idx="3">
                  <c:v>0.28455941794664513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4-4494-BFB1-AE8F67892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7712608"/>
        <c:axId val="1327715008"/>
      </c:barChart>
      <c:catAx>
        <c:axId val="13277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15008"/>
        <c:crosses val="autoZero"/>
        <c:auto val="1"/>
        <c:lblAlgn val="ctr"/>
        <c:lblOffset val="100"/>
        <c:noMultiLvlLbl val="0"/>
      </c:catAx>
      <c:valAx>
        <c:axId val="13277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1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When did you frist hear of the FAFSA/CADAA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'q12 first hear fafsa!'!$H$36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fafsa!'!$G$37:$G$40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'q12 first hear fafsa!'!$H$37:$H$40</c:f>
              <c:numCache>
                <c:formatCode>0%</c:formatCode>
                <c:ptCount val="4"/>
                <c:pt idx="0">
                  <c:v>0.34281716417910446</c:v>
                </c:pt>
                <c:pt idx="1">
                  <c:v>0.34252336448598131</c:v>
                </c:pt>
                <c:pt idx="2">
                  <c:v>0.33</c:v>
                </c:pt>
                <c:pt idx="3">
                  <c:v>0.33766233766233766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5-405F-8638-1B6A15846295}"/>
            </c:ext>
          </c:extLst>
        </c:ser>
        <c:ser>
          <c:idx val="1"/>
          <c:order val="1"/>
          <c:tx>
            <c:strRef>
              <c:f>'q12 first hear fafsa!'!$I$36</c:f>
              <c:strCache>
                <c:ptCount val="1"/>
                <c:pt idx="0">
                  <c:v>Junoir Year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fafsa!'!$G$37:$G$40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'q12 first hear fafsa!'!$I$37:$I$40</c:f>
              <c:numCache>
                <c:formatCode>0%</c:formatCode>
                <c:ptCount val="4"/>
                <c:pt idx="0">
                  <c:v>0.29384328358208955</c:v>
                </c:pt>
                <c:pt idx="1">
                  <c:v>0.33037383177570095</c:v>
                </c:pt>
                <c:pt idx="2">
                  <c:v>0.34</c:v>
                </c:pt>
                <c:pt idx="3">
                  <c:v>0.29545454545454547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5-405F-8638-1B6A15846295}"/>
            </c:ext>
          </c:extLst>
        </c:ser>
        <c:ser>
          <c:idx val="2"/>
          <c:order val="2"/>
          <c:tx>
            <c:strRef>
              <c:f>'q12 first hear fafsa!'!$J$36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fafsa!'!$G$37:$G$40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'q12 first hear fafsa!'!$J$37:$J$40</c:f>
              <c:numCache>
                <c:formatCode>0%</c:formatCode>
                <c:ptCount val="4"/>
                <c:pt idx="0">
                  <c:v>0.36333955223880599</c:v>
                </c:pt>
                <c:pt idx="1">
                  <c:v>0.32710280373831774</c:v>
                </c:pt>
                <c:pt idx="2">
                  <c:v>0.33</c:v>
                </c:pt>
                <c:pt idx="3">
                  <c:v>0.36688311688311687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5-405F-8638-1B6A15846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426864"/>
        <c:axId val="92434064"/>
      </c:barChart>
      <c:catAx>
        <c:axId val="9242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34064"/>
        <c:crosses val="autoZero"/>
        <c:auto val="1"/>
        <c:lblAlgn val="ctr"/>
        <c:lblOffset val="100"/>
        <c:noMultiLvlLbl val="0"/>
      </c:catAx>
      <c:valAx>
        <c:axId val="924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When did you first hear of the FAFSA/CADAA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'q12 first hear fafsa!'!$H$52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'q12 first hear fafsa!'!$G$53:$G$62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'q12 first hear fafsa!'!$H$53:$H$62</c:f>
              <c:numCache>
                <c:formatCode>0%</c:formatCode>
                <c:ptCount val="10"/>
                <c:pt idx="0">
                  <c:v>0.25</c:v>
                </c:pt>
                <c:pt idx="1">
                  <c:v>0.3235294117647059</c:v>
                </c:pt>
                <c:pt idx="2">
                  <c:v>0.33</c:v>
                </c:pt>
                <c:pt idx="3">
                  <c:v>0.26315789473684209</c:v>
                </c:pt>
                <c:pt idx="4">
                  <c:v>0.38208955223880597</c:v>
                </c:pt>
                <c:pt idx="5">
                  <c:v>0.2857142857142857</c:v>
                </c:pt>
                <c:pt idx="6">
                  <c:v>0.36363636363636365</c:v>
                </c:pt>
                <c:pt idx="7">
                  <c:v>0.34056224899598392</c:v>
                </c:pt>
                <c:pt idx="8">
                  <c:v>0.36857142857142855</c:v>
                </c:pt>
                <c:pt idx="9">
                  <c:v>0.34285714285714286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8-4FF4-9817-332B20A362FC}"/>
            </c:ext>
          </c:extLst>
        </c:ser>
        <c:ser>
          <c:idx val="1"/>
          <c:order val="1"/>
          <c:tx>
            <c:strRef>
              <c:f>'q12 first hear fafsa!'!$I$52</c:f>
              <c:strCache>
                <c:ptCount val="1"/>
                <c:pt idx="0">
                  <c:v>Junoir Year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'q12 first hear fafsa!'!$G$53:$G$62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'q12 first hear fafsa!'!$I$53:$I$62</c:f>
              <c:numCache>
                <c:formatCode>0%</c:formatCode>
                <c:ptCount val="10"/>
                <c:pt idx="0">
                  <c:v>0.31</c:v>
                </c:pt>
                <c:pt idx="1">
                  <c:v>0.26470588235294118</c:v>
                </c:pt>
                <c:pt idx="2">
                  <c:v>0.34</c:v>
                </c:pt>
                <c:pt idx="3">
                  <c:v>0.2982456140350877</c:v>
                </c:pt>
                <c:pt idx="4">
                  <c:v>0.29850746268656714</c:v>
                </c:pt>
                <c:pt idx="5">
                  <c:v>0.30332681017612523</c:v>
                </c:pt>
                <c:pt idx="6">
                  <c:v>0.31504702194357365</c:v>
                </c:pt>
                <c:pt idx="7">
                  <c:v>0.3076305220883534</c:v>
                </c:pt>
                <c:pt idx="8">
                  <c:v>0.32571428571428573</c:v>
                </c:pt>
                <c:pt idx="9">
                  <c:v>0.32467532467532467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8-4FF4-9817-332B20A362FC}"/>
            </c:ext>
          </c:extLst>
        </c:ser>
        <c:ser>
          <c:idx val="2"/>
          <c:order val="2"/>
          <c:tx>
            <c:strRef>
              <c:f>'q12 first hear fafsa!'!$J$52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'q12 first hear fafsa!'!$G$53:$G$62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'q12 first hear fafsa!'!$J$53:$J$62</c:f>
              <c:numCache>
                <c:formatCode>0%</c:formatCode>
                <c:ptCount val="10"/>
                <c:pt idx="0">
                  <c:v>0.44</c:v>
                </c:pt>
                <c:pt idx="1">
                  <c:v>0.41176470588235292</c:v>
                </c:pt>
                <c:pt idx="2">
                  <c:v>0.33</c:v>
                </c:pt>
                <c:pt idx="3">
                  <c:v>0.43859649122807015</c:v>
                </c:pt>
                <c:pt idx="4">
                  <c:v>0.31940298507462689</c:v>
                </c:pt>
                <c:pt idx="5">
                  <c:v>0.41095890410958902</c:v>
                </c:pt>
                <c:pt idx="6">
                  <c:v>0.32131661442006271</c:v>
                </c:pt>
                <c:pt idx="7">
                  <c:v>0.35180722891566263</c:v>
                </c:pt>
                <c:pt idx="8">
                  <c:v>0.30571428571428572</c:v>
                </c:pt>
                <c:pt idx="9">
                  <c:v>0.33246753246753247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D8-4FF4-9817-332B20A36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4800816"/>
        <c:axId val="1864799856"/>
      </c:barChart>
      <c:catAx>
        <c:axId val="186480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99856"/>
        <c:crosses val="autoZero"/>
        <c:auto val="1"/>
        <c:lblAlgn val="ctr"/>
        <c:lblOffset val="100"/>
        <c:noMultiLvlLbl val="0"/>
      </c:catAx>
      <c:valAx>
        <c:axId val="186479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did you first hear about the FAFSA?</a:t>
            </a:r>
            <a:endParaRPr lang="en-US"/>
          </a:p>
        </c:rich>
      </c:tx>
      <c:layout>
        <c:manualLayout>
          <c:xMode val="edge"/>
          <c:yMode val="edge"/>
          <c:x val="0.1996528871391076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'q12 first hear fafsa!'!$H$69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fafsa!'!$G$70:$G$74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'q12 first hear fafsa!'!$H$70:$H$74</c:f>
              <c:numCache>
                <c:formatCode>0%</c:formatCode>
                <c:ptCount val="5"/>
                <c:pt idx="0">
                  <c:v>0.36143117040630685</c:v>
                </c:pt>
                <c:pt idx="1">
                  <c:v>0.28883116883116883</c:v>
                </c:pt>
                <c:pt idx="2">
                  <c:v>0.47272727272727272</c:v>
                </c:pt>
                <c:pt idx="3">
                  <c:v>0.34615384615384615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5-42A6-AE38-774277CC548A}"/>
            </c:ext>
          </c:extLst>
        </c:ser>
        <c:ser>
          <c:idx val="1"/>
          <c:order val="1"/>
          <c:tx>
            <c:strRef>
              <c:f>'q12 first hear fafsa!'!$I$69</c:f>
              <c:strCache>
                <c:ptCount val="1"/>
                <c:pt idx="0">
                  <c:v>Junoir Year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fafsa!'!$G$70:$G$74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'q12 first hear fafsa!'!$I$70:$I$74</c:f>
              <c:numCache>
                <c:formatCode>0%</c:formatCode>
                <c:ptCount val="5"/>
                <c:pt idx="0">
                  <c:v>0.33050333535476045</c:v>
                </c:pt>
                <c:pt idx="1">
                  <c:v>0.29090909090909089</c:v>
                </c:pt>
                <c:pt idx="2">
                  <c:v>0.29090909090909089</c:v>
                </c:pt>
                <c:pt idx="3">
                  <c:v>0.33076923076923076</c:v>
                </c:pt>
                <c:pt idx="4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5-42A6-AE38-774277CC548A}"/>
            </c:ext>
          </c:extLst>
        </c:ser>
        <c:ser>
          <c:idx val="2"/>
          <c:order val="2"/>
          <c:tx>
            <c:strRef>
              <c:f>'q12 first hear fafsa!'!$J$69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fafsa!'!$G$70:$G$74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'q12 first hear fafsa!'!$J$70:$J$74</c:f>
              <c:numCache>
                <c:formatCode>0%</c:formatCode>
                <c:ptCount val="5"/>
                <c:pt idx="0">
                  <c:v>0.3080654942389327</c:v>
                </c:pt>
                <c:pt idx="1">
                  <c:v>0.42025974025974028</c:v>
                </c:pt>
                <c:pt idx="2">
                  <c:v>0.23636363636363636</c:v>
                </c:pt>
                <c:pt idx="3">
                  <c:v>0.32307692307692309</c:v>
                </c:pt>
                <c:pt idx="4">
                  <c:v>0.22857142857142856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5-42A6-AE38-774277CC5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614192"/>
        <c:axId val="2127618032"/>
      </c:barChart>
      <c:catAx>
        <c:axId val="212761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8032"/>
        <c:crosses val="autoZero"/>
        <c:auto val="1"/>
        <c:lblAlgn val="ctr"/>
        <c:lblOffset val="100"/>
        <c:noMultiLvlLbl val="0"/>
      </c:catAx>
      <c:valAx>
        <c:axId val="2127618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did you first hear about the FAFSA?</a:t>
            </a:r>
            <a:endParaRPr lang="en-US"/>
          </a:p>
        </c:rich>
      </c:tx>
      <c:layout>
        <c:manualLayout>
          <c:xMode val="edge"/>
          <c:yMode val="edge"/>
          <c:x val="0.1996528871391076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'q12 first hear fafsa!'!$H$85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'q12 first hear fafsa!'!$G$86:$G$93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'q12 first hear fafsa!'!$H$86:$H$93</c:f>
              <c:numCache>
                <c:formatCode>0%</c:formatCode>
                <c:ptCount val="8"/>
                <c:pt idx="0">
                  <c:v>0.32758620689655171</c:v>
                </c:pt>
                <c:pt idx="1">
                  <c:v>0.31283422459893045</c:v>
                </c:pt>
                <c:pt idx="2">
                  <c:v>0.33322942643391523</c:v>
                </c:pt>
                <c:pt idx="3">
                  <c:v>0.29032258064516131</c:v>
                </c:pt>
                <c:pt idx="4">
                  <c:v>0.38596491228070173</c:v>
                </c:pt>
                <c:pt idx="5">
                  <c:v>0.3284457478005865</c:v>
                </c:pt>
                <c:pt idx="6">
                  <c:v>0.29838709677419356</c:v>
                </c:pt>
                <c:pt idx="7">
                  <c:v>0.38161209068010077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5-4E81-9FE6-5C4A7D248843}"/>
            </c:ext>
          </c:extLst>
        </c:ser>
        <c:ser>
          <c:idx val="1"/>
          <c:order val="1"/>
          <c:tx>
            <c:strRef>
              <c:f>'q12 first hear fafsa!'!$I$85</c:f>
              <c:strCache>
                <c:ptCount val="1"/>
                <c:pt idx="0">
                  <c:v>Junoir Year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'q12 first hear fafsa!'!$G$86:$G$93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'q12 first hear fafsa!'!$I$86:$I$93</c:f>
              <c:numCache>
                <c:formatCode>0%</c:formatCode>
                <c:ptCount val="8"/>
                <c:pt idx="0">
                  <c:v>0.36206896551724138</c:v>
                </c:pt>
                <c:pt idx="1">
                  <c:v>0.29946524064171121</c:v>
                </c:pt>
                <c:pt idx="2">
                  <c:v>0.32044887780548631</c:v>
                </c:pt>
                <c:pt idx="3">
                  <c:v>0.25806451612903225</c:v>
                </c:pt>
                <c:pt idx="4">
                  <c:v>0.2982456140350877</c:v>
                </c:pt>
                <c:pt idx="5">
                  <c:v>0.33284457478005863</c:v>
                </c:pt>
                <c:pt idx="6">
                  <c:v>0.29032258064516131</c:v>
                </c:pt>
                <c:pt idx="7">
                  <c:v>0.29093198992443325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5-4E81-9FE6-5C4A7D248843}"/>
            </c:ext>
          </c:extLst>
        </c:ser>
        <c:ser>
          <c:idx val="2"/>
          <c:order val="2"/>
          <c:tx>
            <c:strRef>
              <c:f>'q12 first hear fafsa!'!$J$85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'q12 first hear fafsa!'!$G$86:$G$93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'q12 first hear fafsa!'!$J$86:$J$93</c:f>
              <c:numCache>
                <c:formatCode>0%</c:formatCode>
                <c:ptCount val="8"/>
                <c:pt idx="0">
                  <c:v>0.31034482758620691</c:v>
                </c:pt>
                <c:pt idx="1">
                  <c:v>0.38770053475935828</c:v>
                </c:pt>
                <c:pt idx="2">
                  <c:v>0.34632169576059851</c:v>
                </c:pt>
                <c:pt idx="3">
                  <c:v>0.45161290322580644</c:v>
                </c:pt>
                <c:pt idx="4">
                  <c:v>0.31578947368421051</c:v>
                </c:pt>
                <c:pt idx="5">
                  <c:v>0.33870967741935482</c:v>
                </c:pt>
                <c:pt idx="6">
                  <c:v>0.41129032258064518</c:v>
                </c:pt>
                <c:pt idx="7">
                  <c:v>0.32745591939546598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5-4E81-9FE6-5C4A7D248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614192"/>
        <c:axId val="2127618032"/>
      </c:barChart>
      <c:catAx>
        <c:axId val="212761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8032"/>
        <c:crosses val="autoZero"/>
        <c:auto val="1"/>
        <c:lblAlgn val="ctr"/>
        <c:lblOffset val="100"/>
        <c:noMultiLvlLbl val="0"/>
      </c:catAx>
      <c:valAx>
        <c:axId val="2127618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did you first hear about the FAFSA?</a:t>
            </a:r>
            <a:endParaRPr lang="en-US"/>
          </a:p>
        </c:rich>
      </c:tx>
      <c:layout>
        <c:manualLayout>
          <c:xMode val="edge"/>
          <c:yMode val="edge"/>
          <c:x val="0.1996528871391076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'q12 first hear fafsa!'!$H$106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'q12 first hear fafsa!'!$G$107:$G$110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'q12 first hear fafsa!'!$H$107:$H$110</c:f>
              <c:numCache>
                <c:formatCode>0%</c:formatCode>
                <c:ptCount val="4"/>
                <c:pt idx="0">
                  <c:v>0.42300669506999389</c:v>
                </c:pt>
                <c:pt idx="1">
                  <c:v>0.31712385702410639</c:v>
                </c:pt>
                <c:pt idx="2">
                  <c:v>0.28222523744911804</c:v>
                </c:pt>
                <c:pt idx="3">
                  <c:v>0.29315960912052119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3-4836-8AE9-5FBFB1B91EB2}"/>
            </c:ext>
          </c:extLst>
        </c:ser>
        <c:ser>
          <c:idx val="1"/>
          <c:order val="1"/>
          <c:tx>
            <c:strRef>
              <c:f>'q12 first hear fafsa!'!$I$106</c:f>
              <c:strCache>
                <c:ptCount val="1"/>
                <c:pt idx="0">
                  <c:v>Junoir Year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'q12 first hear fafsa!'!$G$107:$G$110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'q12 first hear fafsa!'!$I$107:$I$110</c:f>
              <c:numCache>
                <c:formatCode>0%</c:formatCode>
                <c:ptCount val="4"/>
                <c:pt idx="0">
                  <c:v>0.33475349969567864</c:v>
                </c:pt>
                <c:pt idx="1">
                  <c:v>0.31712385702410639</c:v>
                </c:pt>
                <c:pt idx="2">
                  <c:v>0.30054274084124832</c:v>
                </c:pt>
                <c:pt idx="3">
                  <c:v>0.28338762214983715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3-4836-8AE9-5FBFB1B91EB2}"/>
            </c:ext>
          </c:extLst>
        </c:ser>
        <c:ser>
          <c:idx val="2"/>
          <c:order val="2"/>
          <c:tx>
            <c:strRef>
              <c:f>'q12 first hear fafsa!'!$J$106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'q12 first hear fafsa!'!$G$107:$G$110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'q12 first hear fafsa!'!$J$107:$J$110</c:f>
              <c:numCache>
                <c:formatCode>0%</c:formatCode>
                <c:ptCount val="4"/>
                <c:pt idx="0">
                  <c:v>0.24223980523432745</c:v>
                </c:pt>
                <c:pt idx="1">
                  <c:v>0.36575228595178721</c:v>
                </c:pt>
                <c:pt idx="2">
                  <c:v>0.41723202170963364</c:v>
                </c:pt>
                <c:pt idx="3">
                  <c:v>0.42345276872964172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3-4836-8AE9-5FBFB1B91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614192"/>
        <c:axId val="2127618032"/>
      </c:barChart>
      <c:catAx>
        <c:axId val="212761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8032"/>
        <c:crosses val="autoZero"/>
        <c:auto val="1"/>
        <c:lblAlgn val="ctr"/>
        <c:lblOffset val="100"/>
        <c:noMultiLvlLbl val="0"/>
      </c:catAx>
      <c:valAx>
        <c:axId val="2127618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did you first hear about the FAFSA?</a:t>
            </a:r>
            <a:endParaRPr lang="en-US"/>
          </a:p>
        </c:rich>
      </c:tx>
      <c:layout>
        <c:manualLayout>
          <c:xMode val="edge"/>
          <c:yMode val="edge"/>
          <c:x val="0.1996528871391076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'q12 first hear fafsa!'!$H$69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'q12 first hear fafsa!'!$G$70:$G$74</c15:sqref>
                  </c15:fullRef>
                </c:ext>
              </c:extLst>
              <c:f>'q12 first hear fafsa!'!$G$70:$G$73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'q12 first hear fafsa!'!$H$70:$H$74</c15:sqref>
                  </c15:fullRef>
                </c:ext>
              </c:extLst>
              <c:f>'q12 first hear fafsa!'!$H$70:$H$73</c:f>
              <c:numCache>
                <c:formatCode>0%</c:formatCode>
                <c:ptCount val="4"/>
                <c:pt idx="0">
                  <c:v>0.36143117040630685</c:v>
                </c:pt>
                <c:pt idx="1">
                  <c:v>0.28883116883116883</c:v>
                </c:pt>
                <c:pt idx="2">
                  <c:v>0.47272727272727272</c:v>
                </c:pt>
                <c:pt idx="3">
                  <c:v>0.34615384615384615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9-41AF-941E-F2A73B009EA8}"/>
            </c:ext>
          </c:extLst>
        </c:ser>
        <c:ser>
          <c:idx val="1"/>
          <c:order val="1"/>
          <c:tx>
            <c:strRef>
              <c:f>'q12 first hear fafsa!'!$I$69</c:f>
              <c:strCache>
                <c:ptCount val="1"/>
                <c:pt idx="0">
                  <c:v>Junoir Year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'q12 first hear fafsa!'!$G$70:$G$74</c15:sqref>
                  </c15:fullRef>
                </c:ext>
              </c:extLst>
              <c:f>'q12 first hear fafsa!'!$G$70:$G$73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'q12 first hear fafsa!'!$I$70:$I$74</c15:sqref>
                  </c15:fullRef>
                </c:ext>
              </c:extLst>
              <c:f>'q12 first hear fafsa!'!$I$70:$I$73</c:f>
              <c:numCache>
                <c:formatCode>0%</c:formatCode>
                <c:ptCount val="4"/>
                <c:pt idx="0">
                  <c:v>0.33050333535476045</c:v>
                </c:pt>
                <c:pt idx="1">
                  <c:v>0.29090909090909089</c:v>
                </c:pt>
                <c:pt idx="2">
                  <c:v>0.29090909090909089</c:v>
                </c:pt>
                <c:pt idx="3">
                  <c:v>0.33076923076923076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79-41AF-941E-F2A73B009EA8}"/>
            </c:ext>
          </c:extLst>
        </c:ser>
        <c:ser>
          <c:idx val="2"/>
          <c:order val="2"/>
          <c:tx>
            <c:strRef>
              <c:f>'q12 first hear fafsa!'!$J$69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'q12 first hear fafsa!'!$G$70:$G$74</c15:sqref>
                  </c15:fullRef>
                </c:ext>
              </c:extLst>
              <c:f>'q12 first hear fafsa!'!$G$70:$G$73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'q12 first hear fafsa!'!$J$70:$J$74</c15:sqref>
                  </c15:fullRef>
                </c:ext>
              </c:extLst>
              <c:f>'q12 first hear fafsa!'!$J$70:$J$73</c:f>
              <c:numCache>
                <c:formatCode>0%</c:formatCode>
                <c:ptCount val="4"/>
                <c:pt idx="0">
                  <c:v>0.3080654942389327</c:v>
                </c:pt>
                <c:pt idx="1">
                  <c:v>0.42025974025974028</c:v>
                </c:pt>
                <c:pt idx="2">
                  <c:v>0.23636363636363636</c:v>
                </c:pt>
                <c:pt idx="3">
                  <c:v>0.32307692307692309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79-41AF-941E-F2A73B009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614192"/>
        <c:axId val="2127618032"/>
      </c:barChart>
      <c:catAx>
        <c:axId val="212761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8032"/>
        <c:crosses val="autoZero"/>
        <c:auto val="1"/>
        <c:lblAlgn val="ctr"/>
        <c:lblOffset val="100"/>
        <c:noMultiLvlLbl val="0"/>
      </c:catAx>
      <c:valAx>
        <c:axId val="21276180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did you first hear about the FAFSA?</a:t>
            </a:r>
            <a:endParaRPr lang="en-US"/>
          </a:p>
        </c:rich>
      </c:tx>
      <c:layout>
        <c:manualLayout>
          <c:xMode val="edge"/>
          <c:yMode val="edge"/>
          <c:x val="0.1996528871391076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'q12 first hear fafsa!'!$H$106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'q12 first hear fafsa!'!$G$107:$G$110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'q12 first hear fafsa!'!$H$107:$H$110</c:f>
              <c:numCache>
                <c:formatCode>0%</c:formatCode>
                <c:ptCount val="4"/>
                <c:pt idx="0">
                  <c:v>0.42300669506999389</c:v>
                </c:pt>
                <c:pt idx="1">
                  <c:v>0.31712385702410639</c:v>
                </c:pt>
                <c:pt idx="2">
                  <c:v>0.28222523744911804</c:v>
                </c:pt>
                <c:pt idx="3">
                  <c:v>0.29315960912052119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9-49DE-93EE-39F08CC4ED2D}"/>
            </c:ext>
          </c:extLst>
        </c:ser>
        <c:ser>
          <c:idx val="1"/>
          <c:order val="1"/>
          <c:tx>
            <c:strRef>
              <c:f>'q12 first hear fafsa!'!$I$106</c:f>
              <c:strCache>
                <c:ptCount val="1"/>
                <c:pt idx="0">
                  <c:v>Junoir Year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'q12 first hear fafsa!'!$G$107:$G$110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'q12 first hear fafsa!'!$I$107:$I$110</c:f>
              <c:numCache>
                <c:formatCode>0%</c:formatCode>
                <c:ptCount val="4"/>
                <c:pt idx="0">
                  <c:v>0.33475349969567864</c:v>
                </c:pt>
                <c:pt idx="1">
                  <c:v>0.31712385702410639</c:v>
                </c:pt>
                <c:pt idx="2">
                  <c:v>0.30054274084124832</c:v>
                </c:pt>
                <c:pt idx="3">
                  <c:v>0.28338762214983715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9-49DE-93EE-39F08CC4ED2D}"/>
            </c:ext>
          </c:extLst>
        </c:ser>
        <c:ser>
          <c:idx val="2"/>
          <c:order val="2"/>
          <c:tx>
            <c:strRef>
              <c:f>'q12 first hear fafsa!'!$J$106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'q12 first hear fafsa!'!$G$107:$G$110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'q12 first hear fafsa!'!$J$107:$J$110</c:f>
              <c:numCache>
                <c:formatCode>0%</c:formatCode>
                <c:ptCount val="4"/>
                <c:pt idx="0">
                  <c:v>0.24223980523432745</c:v>
                </c:pt>
                <c:pt idx="1">
                  <c:v>0.36575228595178721</c:v>
                </c:pt>
                <c:pt idx="2">
                  <c:v>0.41723202170963364</c:v>
                </c:pt>
                <c:pt idx="3">
                  <c:v>0.42345276872964172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59-49DE-93EE-39F08CC4E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614192"/>
        <c:axId val="2127618032"/>
      </c:barChart>
      <c:catAx>
        <c:axId val="212761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8032"/>
        <c:crosses val="autoZero"/>
        <c:auto val="1"/>
        <c:lblAlgn val="ctr"/>
        <c:lblOffset val="100"/>
        <c:noMultiLvlLbl val="0"/>
      </c:catAx>
      <c:valAx>
        <c:axId val="21276180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'q12 first hear fafsa!'!$H$18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fafsa!'!$G$19:$G$22</c:f>
              <c:strCache>
                <c:ptCount val="4"/>
                <c:pt idx="0">
                  <c:v>2024 First Gen</c:v>
                </c:pt>
                <c:pt idx="1">
                  <c:v>2025 First Gen</c:v>
                </c:pt>
                <c:pt idx="2">
                  <c:v>2024 Continuing Gen</c:v>
                </c:pt>
                <c:pt idx="3">
                  <c:v>2025 Continuing Gen</c:v>
                </c:pt>
              </c:strCache>
            </c:strRef>
          </c:cat>
          <c:val>
            <c:numRef>
              <c:f>'q12 first hear fafsa!'!$H$19:$H$22</c:f>
              <c:numCache>
                <c:formatCode>0%</c:formatCode>
                <c:ptCount val="4"/>
                <c:pt idx="0">
                  <c:v>0.25</c:v>
                </c:pt>
                <c:pt idx="1">
                  <c:v>0.31195775179177671</c:v>
                </c:pt>
                <c:pt idx="2">
                  <c:v>0.33</c:v>
                </c:pt>
                <c:pt idx="3">
                  <c:v>0.3896523848019402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C-4238-A570-FF66BEB55360}"/>
            </c:ext>
          </c:extLst>
        </c:ser>
        <c:ser>
          <c:idx val="1"/>
          <c:order val="1"/>
          <c:tx>
            <c:strRef>
              <c:f>'q12 first hear fafsa!'!$I$18</c:f>
              <c:strCache>
                <c:ptCount val="1"/>
                <c:pt idx="0">
                  <c:v>Junior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fafsa!'!$G$19:$G$22</c:f>
              <c:strCache>
                <c:ptCount val="4"/>
                <c:pt idx="0">
                  <c:v>2024 First Gen</c:v>
                </c:pt>
                <c:pt idx="1">
                  <c:v>2025 First Gen</c:v>
                </c:pt>
                <c:pt idx="2">
                  <c:v>2024 Continuing Gen</c:v>
                </c:pt>
                <c:pt idx="3">
                  <c:v>2025 Continuing Gen</c:v>
                </c:pt>
              </c:strCache>
            </c:strRef>
          </c:cat>
          <c:val>
            <c:numRef>
              <c:f>'q12 first hear fafsa!'!$I$19:$I$22</c:f>
              <c:numCache>
                <c:formatCode>0%</c:formatCode>
                <c:ptCount val="4"/>
                <c:pt idx="0">
                  <c:v>0.31</c:v>
                </c:pt>
                <c:pt idx="1">
                  <c:v>0.30403621274990572</c:v>
                </c:pt>
                <c:pt idx="2">
                  <c:v>0.34</c:v>
                </c:pt>
                <c:pt idx="3">
                  <c:v>0.32578819725141472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C-4238-A570-FF66BEB55360}"/>
            </c:ext>
          </c:extLst>
        </c:ser>
        <c:ser>
          <c:idx val="2"/>
          <c:order val="2"/>
          <c:tx>
            <c:strRef>
              <c:f>'q12 first hear fafsa!'!$J$18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fafsa!'!$G$19:$G$22</c:f>
              <c:strCache>
                <c:ptCount val="4"/>
                <c:pt idx="0">
                  <c:v>2024 First Gen</c:v>
                </c:pt>
                <c:pt idx="1">
                  <c:v>2025 First Gen</c:v>
                </c:pt>
                <c:pt idx="2">
                  <c:v>2024 Continuing Gen</c:v>
                </c:pt>
                <c:pt idx="3">
                  <c:v>2025 Continuing Gen</c:v>
                </c:pt>
              </c:strCache>
            </c:strRef>
          </c:cat>
          <c:val>
            <c:numRef>
              <c:f>'q12 first hear fafsa!'!$J$19:$J$22</c:f>
              <c:numCache>
                <c:formatCode>0%</c:formatCode>
                <c:ptCount val="4"/>
                <c:pt idx="0">
                  <c:v>0.44</c:v>
                </c:pt>
                <c:pt idx="1">
                  <c:v>0.38400603545831763</c:v>
                </c:pt>
                <c:pt idx="2">
                  <c:v>0.33</c:v>
                </c:pt>
                <c:pt idx="3">
                  <c:v>0.28455941794664513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BC-4238-A570-FF66BEB55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7712608"/>
        <c:axId val="1327715008"/>
      </c:barChart>
      <c:catAx>
        <c:axId val="13277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15008"/>
        <c:crosses val="autoZero"/>
        <c:auto val="1"/>
        <c:lblAlgn val="ctr"/>
        <c:lblOffset val="100"/>
        <c:noMultiLvlLbl val="0"/>
      </c:catAx>
      <c:valAx>
        <c:axId val="132771500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1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did you first hear of the FAFSA/CADAA?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23135525793044E-2"/>
          <c:y val="0.19381773743591432"/>
          <c:w val="0.70639916687582216"/>
          <c:h val="0.6570669949312312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'q12 first hear fafsa!'!$H$2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fafsa!'!$H$3:$H$4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1-4DB7-B8E1-530F473CE1CD}"/>
            </c:ext>
          </c:extLst>
        </c:ser>
        <c:ser>
          <c:idx val="1"/>
          <c:order val="1"/>
          <c:tx>
            <c:strRef>
              <c:f>'q12 first hear fafsa!'!$I$2</c:f>
              <c:strCache>
                <c:ptCount val="1"/>
                <c:pt idx="0">
                  <c:v>Junior Year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fafsa!'!$I$3:$I$4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1-4DB7-B8E1-530F473CE1CD}"/>
            </c:ext>
          </c:extLst>
        </c:ser>
        <c:ser>
          <c:idx val="2"/>
          <c:order val="2"/>
          <c:tx>
            <c:strRef>
              <c:f>'q12 first hear fafsa!'!$J$2</c:f>
              <c:strCache>
                <c:ptCount val="1"/>
                <c:pt idx="0">
                  <c:v>Prior to Junior Year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fafsa!'!$J$3:$J$4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1-4DB7-B8E1-530F473CE1CD}"/>
            </c:ext>
          </c:extLst>
        </c:ser>
        <c:ser>
          <c:idx val="3"/>
          <c:order val="3"/>
          <c:tx>
            <c:strRef>
              <c:f>'q12 first hear fafsa!'!$K$2</c:f>
              <c:strCache>
                <c:ptCount val="1"/>
                <c:pt idx="0">
                  <c:v>Prior to Junior Year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fafsa!'!$K$3:$K$4</c:f>
              <c:numCache>
                <c:formatCode>0%</c:formatCode>
                <c:ptCount val="2"/>
                <c:pt idx="0">
                  <c:v>0.28000000000000003</c:v>
                </c:pt>
                <c:pt idx="1">
                  <c:v>0.35554574874963224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F1-4DB7-B8E1-530F473CE1CD}"/>
            </c:ext>
          </c:extLst>
        </c:ser>
        <c:ser>
          <c:idx val="4"/>
          <c:order val="4"/>
          <c:tx>
            <c:strRef>
              <c:f>'q12 first hear fafsa!'!$L$2</c:f>
              <c:strCache>
                <c:ptCount val="1"/>
                <c:pt idx="0">
                  <c:v>Junior Year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fafsa!'!$L$3:$L$4</c:f>
              <c:numCache>
                <c:formatCode>0%</c:formatCode>
                <c:ptCount val="2"/>
                <c:pt idx="0">
                  <c:v>0.32</c:v>
                </c:pt>
                <c:pt idx="1">
                  <c:v>0.31406295969402764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F1-4DB7-B8E1-530F473CE1CD}"/>
            </c:ext>
          </c:extLst>
        </c:ser>
        <c:ser>
          <c:idx val="5"/>
          <c:order val="5"/>
          <c:tx>
            <c:strRef>
              <c:f>'q12 first hear fafsa!'!$M$2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'q12 first hear fafsa!'!$G$3:$G$4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'q12 first hear fafsa!'!$M$3:$M$4</c:f>
              <c:numCache>
                <c:formatCode>0%</c:formatCode>
                <c:ptCount val="2"/>
                <c:pt idx="0">
                  <c:v>0.4</c:v>
                </c:pt>
                <c:pt idx="1">
                  <c:v>0.33039129155634012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F1-4DB7-B8E1-530F473CE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23147216"/>
        <c:axId val="2023144336"/>
      </c:barChart>
      <c:catAx>
        <c:axId val="202314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44336"/>
        <c:crosses val="autoZero"/>
        <c:auto val="1"/>
        <c:lblAlgn val="ctr"/>
        <c:lblOffset val="100"/>
        <c:noMultiLvlLbl val="0"/>
      </c:catAx>
      <c:valAx>
        <c:axId val="20231443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4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7882283751141868"/>
          <c:y val="0.30752204454509591"/>
          <c:w val="0.2207264829256661"/>
          <c:h val="0.44213731749097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'q12 first hear fafsa!'!$H$52</c:f>
              <c:strCache>
                <c:ptCount val="1"/>
                <c:pt idx="0">
                  <c:v>Prior to Junoir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fafsa!'!$G$53:$G$62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'q12 first hear fafsa!'!$H$53:$H$62</c:f>
              <c:numCache>
                <c:formatCode>0%</c:formatCode>
                <c:ptCount val="10"/>
                <c:pt idx="0">
                  <c:v>0.25</c:v>
                </c:pt>
                <c:pt idx="1">
                  <c:v>0.3235294117647059</c:v>
                </c:pt>
                <c:pt idx="2">
                  <c:v>0.33</c:v>
                </c:pt>
                <c:pt idx="3">
                  <c:v>0.26315789473684209</c:v>
                </c:pt>
                <c:pt idx="4">
                  <c:v>0.38208955223880597</c:v>
                </c:pt>
                <c:pt idx="5">
                  <c:v>0.2857142857142857</c:v>
                </c:pt>
                <c:pt idx="6">
                  <c:v>0.36363636363636365</c:v>
                </c:pt>
                <c:pt idx="7">
                  <c:v>0.34056224899598392</c:v>
                </c:pt>
                <c:pt idx="8">
                  <c:v>0.36857142857142855</c:v>
                </c:pt>
                <c:pt idx="9">
                  <c:v>0.34285714285714286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6-42D3-8EC5-FB31770DA32F}"/>
            </c:ext>
          </c:extLst>
        </c:ser>
        <c:ser>
          <c:idx val="1"/>
          <c:order val="1"/>
          <c:tx>
            <c:strRef>
              <c:f>'q12 first hear fafsa!'!$I$52</c:f>
              <c:strCache>
                <c:ptCount val="1"/>
                <c:pt idx="0">
                  <c:v>Junoir Year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fafsa!'!$G$53:$G$62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'q12 first hear fafsa!'!$I$53:$I$62</c:f>
              <c:numCache>
                <c:formatCode>0%</c:formatCode>
                <c:ptCount val="10"/>
                <c:pt idx="0">
                  <c:v>0.31</c:v>
                </c:pt>
                <c:pt idx="1">
                  <c:v>0.26470588235294118</c:v>
                </c:pt>
                <c:pt idx="2">
                  <c:v>0.34</c:v>
                </c:pt>
                <c:pt idx="3">
                  <c:v>0.2982456140350877</c:v>
                </c:pt>
                <c:pt idx="4">
                  <c:v>0.29850746268656714</c:v>
                </c:pt>
                <c:pt idx="5">
                  <c:v>0.30332681017612523</c:v>
                </c:pt>
                <c:pt idx="6">
                  <c:v>0.31504702194357365</c:v>
                </c:pt>
                <c:pt idx="7">
                  <c:v>0.3076305220883534</c:v>
                </c:pt>
                <c:pt idx="8">
                  <c:v>0.32571428571428573</c:v>
                </c:pt>
                <c:pt idx="9">
                  <c:v>0.32467532467532467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6-42D3-8EC5-FB31770DA32F}"/>
            </c:ext>
          </c:extLst>
        </c:ser>
        <c:ser>
          <c:idx val="2"/>
          <c:order val="2"/>
          <c:tx>
            <c:strRef>
              <c:f>'q12 first hear fafsa!'!$J$52</c:f>
              <c:strCache>
                <c:ptCount val="1"/>
                <c:pt idx="0">
                  <c:v>Senior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'q12 first hear fafsa!'!$G$53:$G$62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'q12 first hear fafsa!'!$J$53:$J$62</c:f>
              <c:numCache>
                <c:formatCode>0%</c:formatCode>
                <c:ptCount val="10"/>
                <c:pt idx="0">
                  <c:v>0.44</c:v>
                </c:pt>
                <c:pt idx="1">
                  <c:v>0.41176470588235292</c:v>
                </c:pt>
                <c:pt idx="2">
                  <c:v>0.33</c:v>
                </c:pt>
                <c:pt idx="3">
                  <c:v>0.43859649122807015</c:v>
                </c:pt>
                <c:pt idx="4">
                  <c:v>0.31940298507462689</c:v>
                </c:pt>
                <c:pt idx="5">
                  <c:v>0.41095890410958902</c:v>
                </c:pt>
                <c:pt idx="6">
                  <c:v>0.32131661442006271</c:v>
                </c:pt>
                <c:pt idx="7">
                  <c:v>0.35180722891566263</c:v>
                </c:pt>
                <c:pt idx="8">
                  <c:v>0.30571428571428572</c:v>
                </c:pt>
                <c:pt idx="9">
                  <c:v>0.33246753246753247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6-42D3-8EC5-FB31770D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4800816"/>
        <c:axId val="1864799856"/>
      </c:barChart>
      <c:catAx>
        <c:axId val="186480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99856"/>
        <c:crosses val="autoZero"/>
        <c:auto val="1"/>
        <c:lblAlgn val="ctr"/>
        <c:lblOffset val="100"/>
        <c:noMultiLvlLbl val="0"/>
      </c:catAx>
      <c:valAx>
        <c:axId val="186479985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finaid!'!$J$3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finaid!'!$I$4:$I$5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'q14 how difficult finaid!'!$J$4:$J$5</c:f>
              <c:numCache>
                <c:formatCode>0%</c:formatCode>
                <c:ptCount val="2"/>
                <c:pt idx="0">
                  <c:v>0.1</c:v>
                </c:pt>
                <c:pt idx="1">
                  <c:v>0.17312461252324859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5-4856-88A6-1DEF1C77D094}"/>
            </c:ext>
          </c:extLst>
        </c:ser>
        <c:ser>
          <c:idx val="1"/>
          <c:order val="1"/>
          <c:tx>
            <c:strRef>
              <c:f>'q14 how difficult finaid!'!$K$3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finaid!'!$I$4:$I$5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'q14 how difficult finaid!'!$K$4:$K$5</c:f>
              <c:numCache>
                <c:formatCode>0%</c:formatCode>
                <c:ptCount val="2"/>
                <c:pt idx="0">
                  <c:v>0.41</c:v>
                </c:pt>
                <c:pt idx="1">
                  <c:v>0.53626782393056416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5-4856-88A6-1DEF1C77D094}"/>
            </c:ext>
          </c:extLst>
        </c:ser>
        <c:ser>
          <c:idx val="2"/>
          <c:order val="2"/>
          <c:tx>
            <c:strRef>
              <c:f>'q14 how difficult finaid!'!$L$3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finaid!'!$I$4:$I$5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'q14 how difficult finaid!'!$L$4:$L$5</c:f>
              <c:numCache>
                <c:formatCode>0%</c:formatCode>
                <c:ptCount val="2"/>
                <c:pt idx="0">
                  <c:v>0.37</c:v>
                </c:pt>
                <c:pt idx="1">
                  <c:v>0.26193428394296342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F5-4856-88A6-1DEF1C77D094}"/>
            </c:ext>
          </c:extLst>
        </c:ser>
        <c:ser>
          <c:idx val="3"/>
          <c:order val="3"/>
          <c:tx>
            <c:strRef>
              <c:f>'q14 how difficult finaid!'!$M$3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finaid!'!$I$4:$I$5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'q14 how difficult finaid!'!$M$4:$M$5</c:f>
              <c:numCache>
                <c:formatCode>0%</c:formatCode>
                <c:ptCount val="2"/>
                <c:pt idx="0">
                  <c:v>0.12</c:v>
                </c:pt>
                <c:pt idx="1">
                  <c:v>2.8673279603223807E-2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F5-4856-88A6-1DEF1C77D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3605024"/>
        <c:axId val="2033604064"/>
      </c:barChart>
      <c:catAx>
        <c:axId val="20336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4064"/>
        <c:crosses val="autoZero"/>
        <c:auto val="1"/>
        <c:lblAlgn val="ctr"/>
        <c:lblOffset val="100"/>
        <c:noMultiLvlLbl val="0"/>
      </c:catAx>
      <c:valAx>
        <c:axId val="20336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finaid!'!$J$20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finaid!'!$I$21:$I$24</c:f>
              <c:strCache>
                <c:ptCount val="4"/>
                <c:pt idx="0">
                  <c:v>2025 First Gen</c:v>
                </c:pt>
                <c:pt idx="1">
                  <c:v>2024 First Gen</c:v>
                </c:pt>
                <c:pt idx="2">
                  <c:v>2025 Conitnuing Gen</c:v>
                </c:pt>
                <c:pt idx="3">
                  <c:v>2024 Continuing  Gen</c:v>
                </c:pt>
              </c:strCache>
            </c:strRef>
          </c:cat>
          <c:val>
            <c:numRef>
              <c:f>'q14 how difficult finaid!'!$J$21:$J$24</c:f>
              <c:numCache>
                <c:formatCode>0%</c:formatCode>
                <c:ptCount val="4"/>
                <c:pt idx="0">
                  <c:v>0.17626459143968873</c:v>
                </c:pt>
                <c:pt idx="1">
                  <c:v>0.1</c:v>
                </c:pt>
                <c:pt idx="2">
                  <c:v>0.171875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0-4425-88D6-7CDF2DAE6563}"/>
            </c:ext>
          </c:extLst>
        </c:ser>
        <c:ser>
          <c:idx val="1"/>
          <c:order val="1"/>
          <c:tx>
            <c:strRef>
              <c:f>'q14 how difficult finaid!'!$K$20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finaid!'!$I$21:$I$24</c:f>
              <c:strCache>
                <c:ptCount val="4"/>
                <c:pt idx="0">
                  <c:v>2025 First Gen</c:v>
                </c:pt>
                <c:pt idx="1">
                  <c:v>2024 First Gen</c:v>
                </c:pt>
                <c:pt idx="2">
                  <c:v>2025 Conitnuing Gen</c:v>
                </c:pt>
                <c:pt idx="3">
                  <c:v>2024 Continuing  Gen</c:v>
                </c:pt>
              </c:strCache>
            </c:strRef>
          </c:cat>
          <c:val>
            <c:numRef>
              <c:f>'q14 how difficult finaid!'!$K$21:$K$24</c:f>
              <c:numCache>
                <c:formatCode>0%</c:formatCode>
                <c:ptCount val="4"/>
                <c:pt idx="0">
                  <c:v>0.50739299610894939</c:v>
                </c:pt>
                <c:pt idx="1">
                  <c:v>0.37</c:v>
                </c:pt>
                <c:pt idx="2">
                  <c:v>0.57565789473684215</c:v>
                </c:pt>
                <c:pt idx="3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0-4425-88D6-7CDF2DAE6563}"/>
            </c:ext>
          </c:extLst>
        </c:ser>
        <c:ser>
          <c:idx val="2"/>
          <c:order val="2"/>
          <c:tx>
            <c:strRef>
              <c:f>'q14 how difficult finaid!'!$L$20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finaid!'!$I$21:$I$24</c:f>
              <c:strCache>
                <c:ptCount val="4"/>
                <c:pt idx="0">
                  <c:v>2025 First Gen</c:v>
                </c:pt>
                <c:pt idx="1">
                  <c:v>2024 First Gen</c:v>
                </c:pt>
                <c:pt idx="2">
                  <c:v>2025 Conitnuing Gen</c:v>
                </c:pt>
                <c:pt idx="3">
                  <c:v>2024 Continuing  Gen</c:v>
                </c:pt>
              </c:strCache>
            </c:strRef>
          </c:cat>
          <c:val>
            <c:numRef>
              <c:f>'q14 how difficult finaid!'!$L$21:$L$24</c:f>
              <c:numCache>
                <c:formatCode>0%</c:formatCode>
                <c:ptCount val="4"/>
                <c:pt idx="0">
                  <c:v>0.28715953307392994</c:v>
                </c:pt>
                <c:pt idx="1">
                  <c:v>0.37</c:v>
                </c:pt>
                <c:pt idx="2">
                  <c:v>0.22532894736842105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0-4425-88D6-7CDF2DAE6563}"/>
            </c:ext>
          </c:extLst>
        </c:ser>
        <c:ser>
          <c:idx val="3"/>
          <c:order val="3"/>
          <c:tx>
            <c:strRef>
              <c:f>'q14 how difficult finaid!'!$M$20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finaid!'!$I$21:$I$24</c:f>
              <c:strCache>
                <c:ptCount val="4"/>
                <c:pt idx="0">
                  <c:v>2025 First Gen</c:v>
                </c:pt>
                <c:pt idx="1">
                  <c:v>2024 First Gen</c:v>
                </c:pt>
                <c:pt idx="2">
                  <c:v>2025 Conitnuing Gen</c:v>
                </c:pt>
                <c:pt idx="3">
                  <c:v>2024 Continuing  Gen</c:v>
                </c:pt>
              </c:strCache>
            </c:strRef>
          </c:cat>
          <c:val>
            <c:numRef>
              <c:f>'q14 how difficult finaid!'!$M$21:$M$24</c:f>
              <c:numCache>
                <c:formatCode>0%</c:formatCode>
                <c:ptCount val="4"/>
                <c:pt idx="0">
                  <c:v>2.9182879377431907E-2</c:v>
                </c:pt>
                <c:pt idx="1">
                  <c:v>0.15</c:v>
                </c:pt>
                <c:pt idx="2">
                  <c:v>2.7138157894736843E-2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0-4425-88D6-7CDF2DAE6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finaid!'!$J$8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finaid!'!$I$9:$I$10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'q14 how difficult finaid!'!$J$9:$J$10</c:f>
              <c:numCache>
                <c:formatCode>0%</c:formatCode>
                <c:ptCount val="2"/>
                <c:pt idx="0">
                  <c:v>0.17312461252324859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4621-A6BA-C60F2BA6DF2C}"/>
            </c:ext>
          </c:extLst>
        </c:ser>
        <c:ser>
          <c:idx val="1"/>
          <c:order val="1"/>
          <c:tx>
            <c:strRef>
              <c:f>'q14 how difficult finaid!'!$K$8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finaid!'!$I$9:$I$10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'q14 how difficult finaid!'!$K$9:$K$10</c:f>
              <c:numCache>
                <c:formatCode>0%</c:formatCode>
                <c:ptCount val="2"/>
                <c:pt idx="0">
                  <c:v>0.53626782393056416</c:v>
                </c:pt>
                <c:pt idx="1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0-4621-A6BA-C60F2BA6DF2C}"/>
            </c:ext>
          </c:extLst>
        </c:ser>
        <c:ser>
          <c:idx val="2"/>
          <c:order val="2"/>
          <c:tx>
            <c:strRef>
              <c:f>'q14 how difficult finaid!'!$L$8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finaid!'!$I$9:$I$10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'q14 how difficult finaid!'!$L$9:$L$10</c:f>
              <c:numCache>
                <c:formatCode>0%</c:formatCode>
                <c:ptCount val="2"/>
                <c:pt idx="0">
                  <c:v>0.26193428394296342</c:v>
                </c:pt>
                <c:pt idx="1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20-4621-A6BA-C60F2BA6DF2C}"/>
            </c:ext>
          </c:extLst>
        </c:ser>
        <c:ser>
          <c:idx val="3"/>
          <c:order val="3"/>
          <c:tx>
            <c:strRef>
              <c:f>'q14 how difficult finaid!'!$M$8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finaid!'!$I$9:$I$10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'q14 how difficult finaid!'!$M$9:$M$10</c:f>
              <c:numCache>
                <c:formatCode>0%</c:formatCode>
                <c:ptCount val="2"/>
                <c:pt idx="0">
                  <c:v>2.8673279603223807E-2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20-4621-A6BA-C60F2BA6D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3605024"/>
        <c:axId val="2033604064"/>
      </c:barChart>
      <c:catAx>
        <c:axId val="20336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4064"/>
        <c:crosses val="autoZero"/>
        <c:auto val="1"/>
        <c:lblAlgn val="ctr"/>
        <c:lblOffset val="100"/>
        <c:noMultiLvlLbl val="0"/>
      </c:catAx>
      <c:valAx>
        <c:axId val="20336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finaid!'!$J$25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finaid!'!$I$26:$I$29</c:f>
              <c:strCache>
                <c:ptCount val="4"/>
                <c:pt idx="0">
                  <c:v>Continuing Gen</c:v>
                </c:pt>
                <c:pt idx="1">
                  <c:v>First Gen</c:v>
                </c:pt>
                <c:pt idx="2">
                  <c:v>Continuing Gen 2024</c:v>
                </c:pt>
                <c:pt idx="3">
                  <c:v>First Gen 2024</c:v>
                </c:pt>
              </c:strCache>
            </c:strRef>
          </c:cat>
          <c:val>
            <c:numRef>
              <c:f>'q14 how difficult finaid!'!$J$26:$J$29</c:f>
              <c:numCache>
                <c:formatCode>0%</c:formatCode>
                <c:ptCount val="4"/>
                <c:pt idx="0">
                  <c:v>0.171875</c:v>
                </c:pt>
                <c:pt idx="1">
                  <c:v>0.17626459143968873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5-4DC6-8678-89FC3198CD14}"/>
            </c:ext>
          </c:extLst>
        </c:ser>
        <c:ser>
          <c:idx val="1"/>
          <c:order val="1"/>
          <c:tx>
            <c:strRef>
              <c:f>'q14 how difficult finaid!'!$K$25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finaid!'!$I$26:$I$29</c:f>
              <c:strCache>
                <c:ptCount val="4"/>
                <c:pt idx="0">
                  <c:v>Continuing Gen</c:v>
                </c:pt>
                <c:pt idx="1">
                  <c:v>First Gen</c:v>
                </c:pt>
                <c:pt idx="2">
                  <c:v>Continuing Gen 2024</c:v>
                </c:pt>
                <c:pt idx="3">
                  <c:v>First Gen 2024</c:v>
                </c:pt>
              </c:strCache>
            </c:strRef>
          </c:cat>
          <c:val>
            <c:numRef>
              <c:f>'q14 how difficult finaid!'!$K$26:$K$29</c:f>
              <c:numCache>
                <c:formatCode>0%</c:formatCode>
                <c:ptCount val="4"/>
                <c:pt idx="0">
                  <c:v>0.57565789473684215</c:v>
                </c:pt>
                <c:pt idx="1">
                  <c:v>0.50739299610894939</c:v>
                </c:pt>
                <c:pt idx="2">
                  <c:v>0.45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5-4DC6-8678-89FC3198CD14}"/>
            </c:ext>
          </c:extLst>
        </c:ser>
        <c:ser>
          <c:idx val="2"/>
          <c:order val="2"/>
          <c:tx>
            <c:strRef>
              <c:f>'q14 how difficult finaid!'!$L$25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finaid!'!$I$26:$I$29</c:f>
              <c:strCache>
                <c:ptCount val="4"/>
                <c:pt idx="0">
                  <c:v>Continuing Gen</c:v>
                </c:pt>
                <c:pt idx="1">
                  <c:v>First Gen</c:v>
                </c:pt>
                <c:pt idx="2">
                  <c:v>Continuing Gen 2024</c:v>
                </c:pt>
                <c:pt idx="3">
                  <c:v>First Gen 2024</c:v>
                </c:pt>
              </c:strCache>
            </c:strRef>
          </c:cat>
          <c:val>
            <c:numRef>
              <c:f>'q14 how difficult finaid!'!$L$26:$L$29</c:f>
              <c:numCache>
                <c:formatCode>0%</c:formatCode>
                <c:ptCount val="4"/>
                <c:pt idx="0">
                  <c:v>0.22532894736842105</c:v>
                </c:pt>
                <c:pt idx="1">
                  <c:v>0.28715953307392994</c:v>
                </c:pt>
                <c:pt idx="2">
                  <c:v>0.35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5-4DC6-8678-89FC3198CD14}"/>
            </c:ext>
          </c:extLst>
        </c:ser>
        <c:ser>
          <c:idx val="3"/>
          <c:order val="3"/>
          <c:tx>
            <c:strRef>
              <c:f>'q14 how difficult finaid!'!$M$25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finaid!'!$I$26:$I$29</c:f>
              <c:strCache>
                <c:ptCount val="4"/>
                <c:pt idx="0">
                  <c:v>Continuing Gen</c:v>
                </c:pt>
                <c:pt idx="1">
                  <c:v>First Gen</c:v>
                </c:pt>
                <c:pt idx="2">
                  <c:v>Continuing Gen 2024</c:v>
                </c:pt>
                <c:pt idx="3">
                  <c:v>First Gen 2024</c:v>
                </c:pt>
              </c:strCache>
            </c:strRef>
          </c:cat>
          <c:val>
            <c:numRef>
              <c:f>'q14 how difficult finaid!'!$M$26:$M$29</c:f>
              <c:numCache>
                <c:formatCode>0%</c:formatCode>
                <c:ptCount val="4"/>
                <c:pt idx="0">
                  <c:v>2.7138157894736843E-2</c:v>
                </c:pt>
                <c:pt idx="1">
                  <c:v>2.9182879377431907E-2</c:v>
                </c:pt>
                <c:pt idx="2">
                  <c:v>0.1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D5-4DC6-8678-89FC3198C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finaid!'!$J$38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 how difficult finaid!'!$I$39:$I$42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'q14 how difficult finaid!'!$J$39:$J$42</c:f>
              <c:numCache>
                <c:formatCode>0%</c:formatCode>
                <c:ptCount val="4"/>
                <c:pt idx="0">
                  <c:v>0.17273576097105509</c:v>
                </c:pt>
                <c:pt idx="1">
                  <c:v>0.17242990654205609</c:v>
                </c:pt>
                <c:pt idx="2">
                  <c:v>0.19886363636363635</c:v>
                </c:pt>
                <c:pt idx="3">
                  <c:v>0.18892508143322476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B-4F69-9AF6-A3E4C8D1D5BA}"/>
            </c:ext>
          </c:extLst>
        </c:ser>
        <c:ser>
          <c:idx val="1"/>
          <c:order val="1"/>
          <c:tx>
            <c:strRef>
              <c:f>'q14 how difficult finaid!'!$K$38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 how difficult finaid!'!$I$39:$I$42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'q14 how difficult finaid!'!$K$39:$K$42</c:f>
              <c:numCache>
                <c:formatCode>0%</c:formatCode>
                <c:ptCount val="4"/>
                <c:pt idx="0">
                  <c:v>0.53361344537815125</c:v>
                </c:pt>
                <c:pt idx="1">
                  <c:v>0.55000000000000004</c:v>
                </c:pt>
                <c:pt idx="2">
                  <c:v>0.51136363636363635</c:v>
                </c:pt>
                <c:pt idx="3">
                  <c:v>0.49837133550488599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B-4F69-9AF6-A3E4C8D1D5BA}"/>
            </c:ext>
          </c:extLst>
        </c:ser>
        <c:ser>
          <c:idx val="2"/>
          <c:order val="2"/>
          <c:tx>
            <c:strRef>
              <c:f>'q14 how difficult finaid!'!$L$38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 how difficult finaid!'!$I$39:$I$42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'q14 how difficult finaid!'!$L$39:$L$42</c:f>
              <c:numCache>
                <c:formatCode>0%</c:formatCode>
                <c:ptCount val="4"/>
                <c:pt idx="0">
                  <c:v>0.26377217553688143</c:v>
                </c:pt>
                <c:pt idx="1">
                  <c:v>0.25233644859813081</c:v>
                </c:pt>
                <c:pt idx="2">
                  <c:v>0.27272727272727271</c:v>
                </c:pt>
                <c:pt idx="3">
                  <c:v>0.28990228013029318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6B-4F69-9AF6-A3E4C8D1D5BA}"/>
            </c:ext>
          </c:extLst>
        </c:ser>
        <c:ser>
          <c:idx val="3"/>
          <c:order val="3"/>
          <c:tx>
            <c:strRef>
              <c:f>'q14 how difficult finaid!'!$M$38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 how difficult finaid!'!$I$39:$I$42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'q14 how difficult finaid!'!$M$39:$M$42</c:f>
              <c:numCache>
                <c:formatCode>0%</c:formatCode>
                <c:ptCount val="4"/>
                <c:pt idx="0">
                  <c:v>2.9878618113912233E-2</c:v>
                </c:pt>
                <c:pt idx="1">
                  <c:v>2.5233644859813085E-2</c:v>
                </c:pt>
                <c:pt idx="2">
                  <c:v>1.7045454545454544E-2</c:v>
                </c:pt>
                <c:pt idx="3">
                  <c:v>2.2801302931596091E-2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6B-4F69-9AF6-A3E4C8D1D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finaid!'!$J$56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 how difficult finaid!'!$I$57:$I$64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'q14 how difficult finaid!'!$J$57:$J$64</c:f>
              <c:numCache>
                <c:formatCode>0%</c:formatCode>
                <c:ptCount val="8"/>
                <c:pt idx="0">
                  <c:v>0.18965517241379309</c:v>
                </c:pt>
                <c:pt idx="1">
                  <c:v>0.23466666666666666</c:v>
                </c:pt>
                <c:pt idx="2">
                  <c:v>0.16552369077306733</c:v>
                </c:pt>
                <c:pt idx="3">
                  <c:v>0.12903225806451613</c:v>
                </c:pt>
                <c:pt idx="4">
                  <c:v>0.27485380116959063</c:v>
                </c:pt>
                <c:pt idx="5">
                  <c:v>0.15519765739385066</c:v>
                </c:pt>
                <c:pt idx="6">
                  <c:v>0.17073170731707318</c:v>
                </c:pt>
                <c:pt idx="7">
                  <c:v>0.14898989898989898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B-4622-9166-EC45C6EEE4C8}"/>
            </c:ext>
          </c:extLst>
        </c:ser>
        <c:ser>
          <c:idx val="1"/>
          <c:order val="1"/>
          <c:tx>
            <c:strRef>
              <c:f>'q14 how difficult finaid!'!$K$56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 how difficult finaid!'!$I$57:$I$64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'q14 how difficult finaid!'!$K$57:$K$64</c:f>
              <c:numCache>
                <c:formatCode>0%</c:formatCode>
                <c:ptCount val="8"/>
                <c:pt idx="0">
                  <c:v>0.63793103448275867</c:v>
                </c:pt>
                <c:pt idx="1">
                  <c:v>0.54400000000000004</c:v>
                </c:pt>
                <c:pt idx="2">
                  <c:v>0.52275561097256862</c:v>
                </c:pt>
                <c:pt idx="3">
                  <c:v>0.5161290322580645</c:v>
                </c:pt>
                <c:pt idx="4">
                  <c:v>0.49122807017543857</c:v>
                </c:pt>
                <c:pt idx="5">
                  <c:v>0.56515373352855047</c:v>
                </c:pt>
                <c:pt idx="6">
                  <c:v>0.48780487804878048</c:v>
                </c:pt>
                <c:pt idx="7">
                  <c:v>0.58207070707070707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B-4622-9166-EC45C6EEE4C8}"/>
            </c:ext>
          </c:extLst>
        </c:ser>
        <c:ser>
          <c:idx val="2"/>
          <c:order val="2"/>
          <c:tx>
            <c:strRef>
              <c:f>'q14 how difficult finaid!'!$L$56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 how difficult finaid!'!$I$57:$I$64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'q14 how difficult finaid!'!$L$57:$L$64</c:f>
              <c:numCache>
                <c:formatCode>0%</c:formatCode>
                <c:ptCount val="8"/>
                <c:pt idx="0">
                  <c:v>0.14655172413793102</c:v>
                </c:pt>
                <c:pt idx="1">
                  <c:v>0.20266666666666666</c:v>
                </c:pt>
                <c:pt idx="2">
                  <c:v>0.28054862842892769</c:v>
                </c:pt>
                <c:pt idx="3">
                  <c:v>0.32258064516129031</c:v>
                </c:pt>
                <c:pt idx="4">
                  <c:v>0.21637426900584794</c:v>
                </c:pt>
                <c:pt idx="5">
                  <c:v>0.25915080527086382</c:v>
                </c:pt>
                <c:pt idx="6">
                  <c:v>0.30081300813008133</c:v>
                </c:pt>
                <c:pt idx="7">
                  <c:v>0.23737373737373738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B-4622-9166-EC45C6EEE4C8}"/>
            </c:ext>
          </c:extLst>
        </c:ser>
        <c:ser>
          <c:idx val="3"/>
          <c:order val="3"/>
          <c:tx>
            <c:strRef>
              <c:f>'q14 how difficult finaid!'!$M$56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 how difficult finaid!'!$I$57:$I$64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'q14 how difficult finaid!'!$M$57:$M$64</c:f>
              <c:numCache>
                <c:formatCode>0%</c:formatCode>
                <c:ptCount val="8"/>
                <c:pt idx="0">
                  <c:v>2.5862068965517241E-2</c:v>
                </c:pt>
                <c:pt idx="1">
                  <c:v>1.8666666666666668E-2</c:v>
                </c:pt>
                <c:pt idx="2">
                  <c:v>3.117206982543641E-2</c:v>
                </c:pt>
                <c:pt idx="3">
                  <c:v>3.2258064516129031E-2</c:v>
                </c:pt>
                <c:pt idx="4">
                  <c:v>1.7543859649122806E-2</c:v>
                </c:pt>
                <c:pt idx="5">
                  <c:v>2.0497803806734993E-2</c:v>
                </c:pt>
                <c:pt idx="6">
                  <c:v>4.065040650406504E-2</c:v>
                </c:pt>
                <c:pt idx="7">
                  <c:v>3.1565656565656568E-2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B-4622-9166-EC45C6EEE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finaid!'!$J$79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 how difficult finaid!'!$I$80:$I$84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'q14 how difficult finaid!'!$J$80:$J$84</c:f>
              <c:numCache>
                <c:formatCode>0%</c:formatCode>
                <c:ptCount val="5"/>
                <c:pt idx="0">
                  <c:v>0.17</c:v>
                </c:pt>
                <c:pt idx="1">
                  <c:v>0.17576703068122726</c:v>
                </c:pt>
                <c:pt idx="2">
                  <c:v>0.11926605504587157</c:v>
                </c:pt>
                <c:pt idx="3">
                  <c:v>0.13076923076923078</c:v>
                </c:pt>
                <c:pt idx="4">
                  <c:v>0.11428571428571428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4-4075-938B-136DB9DFD558}"/>
            </c:ext>
          </c:extLst>
        </c:ser>
        <c:ser>
          <c:idx val="1"/>
          <c:order val="1"/>
          <c:tx>
            <c:strRef>
              <c:f>'q14 how difficult finaid!'!$K$79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 how difficult finaid!'!$I$80:$I$84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'q14 how difficult finaid!'!$K$80:$K$84</c:f>
              <c:numCache>
                <c:formatCode>0%</c:formatCode>
                <c:ptCount val="5"/>
                <c:pt idx="0">
                  <c:v>0.53939393939393943</c:v>
                </c:pt>
                <c:pt idx="1">
                  <c:v>0.53146125845033798</c:v>
                </c:pt>
                <c:pt idx="2">
                  <c:v>0.6330275229357798</c:v>
                </c:pt>
                <c:pt idx="3">
                  <c:v>0.55384615384615388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4-4075-938B-136DB9DFD558}"/>
            </c:ext>
          </c:extLst>
        </c:ser>
        <c:ser>
          <c:idx val="2"/>
          <c:order val="2"/>
          <c:tx>
            <c:strRef>
              <c:f>'q14 how difficult finaid!'!$L$79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 how difficult finaid!'!$I$80:$I$84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'q14 how difficult finaid!'!$L$80:$L$84</c:f>
              <c:numCache>
                <c:formatCode>0%</c:formatCode>
                <c:ptCount val="5"/>
                <c:pt idx="0">
                  <c:v>0.263030303030303</c:v>
                </c:pt>
                <c:pt idx="1">
                  <c:v>0.26157046281851276</c:v>
                </c:pt>
                <c:pt idx="2">
                  <c:v>0.22018348623853212</c:v>
                </c:pt>
                <c:pt idx="3">
                  <c:v>0.29230769230769232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4-4075-938B-136DB9DFD558}"/>
            </c:ext>
          </c:extLst>
        </c:ser>
        <c:ser>
          <c:idx val="3"/>
          <c:order val="3"/>
          <c:tx>
            <c:strRef>
              <c:f>'q14 how difficult finaid!'!$M$79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 how difficult finaid!'!$I$80:$I$84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'q14 how difficult finaid!'!$M$80:$M$84</c:f>
              <c:numCache>
                <c:formatCode>0%</c:formatCode>
                <c:ptCount val="5"/>
                <c:pt idx="0">
                  <c:v>2.7575757575757576E-2</c:v>
                </c:pt>
                <c:pt idx="1">
                  <c:v>3.1201248049921998E-2</c:v>
                </c:pt>
                <c:pt idx="2">
                  <c:v>2.7522935779816515E-2</c:v>
                </c:pt>
                <c:pt idx="3">
                  <c:v>2.3076923076923078E-2</c:v>
                </c:pt>
                <c:pt idx="4">
                  <c:v>8.5714285714285715E-2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4-4075-938B-136DB9DFD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finaid!'!$J$100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 how difficult finaid!'!$I$101:$I$104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'q14 how difficult finaid!'!$J$101:$J$104</c:f>
              <c:numCache>
                <c:formatCode>0%</c:formatCode>
                <c:ptCount val="4"/>
                <c:pt idx="0">
                  <c:v>0.19282238442822383</c:v>
                </c:pt>
                <c:pt idx="1">
                  <c:v>0.16306156405990016</c:v>
                </c:pt>
                <c:pt idx="2">
                  <c:v>0.16350067842605157</c:v>
                </c:pt>
                <c:pt idx="3">
                  <c:v>0.15960912052117263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D-408C-BFC8-4DD2F1387A2C}"/>
            </c:ext>
          </c:extLst>
        </c:ser>
        <c:ser>
          <c:idx val="1"/>
          <c:order val="1"/>
          <c:tx>
            <c:strRef>
              <c:f>'q14 how difficult finaid!'!$K$100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 how difficult finaid!'!$I$101:$I$104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'q14 how difficult finaid!'!$K$101:$K$104</c:f>
              <c:numCache>
                <c:formatCode>0%</c:formatCode>
                <c:ptCount val="4"/>
                <c:pt idx="0">
                  <c:v>0.56143552311435518</c:v>
                </c:pt>
                <c:pt idx="1">
                  <c:v>0.53369384359400995</c:v>
                </c:pt>
                <c:pt idx="2">
                  <c:v>0.52985074626865669</c:v>
                </c:pt>
                <c:pt idx="3">
                  <c:v>0.4560260586319218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D-408C-BFC8-4DD2F1387A2C}"/>
            </c:ext>
          </c:extLst>
        </c:ser>
        <c:ser>
          <c:idx val="2"/>
          <c:order val="2"/>
          <c:tx>
            <c:strRef>
              <c:f>'q14 how difficult finaid!'!$L$100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 how difficult finaid!'!$I$101:$I$104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'q14 how difficult finaid!'!$L$101:$L$104</c:f>
              <c:numCache>
                <c:formatCode>0%</c:formatCode>
                <c:ptCount val="4"/>
                <c:pt idx="0">
                  <c:v>0.22201946472019465</c:v>
                </c:pt>
                <c:pt idx="1">
                  <c:v>0.27079866888519133</c:v>
                </c:pt>
                <c:pt idx="2">
                  <c:v>0.2774762550881954</c:v>
                </c:pt>
                <c:pt idx="3">
                  <c:v>0.34201954397394135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3D-408C-BFC8-4DD2F1387A2C}"/>
            </c:ext>
          </c:extLst>
        </c:ser>
        <c:ser>
          <c:idx val="3"/>
          <c:order val="3"/>
          <c:tx>
            <c:strRef>
              <c:f>'q14 how difficult finaid!'!$M$100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 how difficult finaid!'!$I$101:$I$104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'q14 how difficult finaid!'!$M$101:$M$104</c:f>
              <c:numCache>
                <c:formatCode>0%</c:formatCode>
                <c:ptCount val="4"/>
                <c:pt idx="0">
                  <c:v>2.3722627737226276E-2</c:v>
                </c:pt>
                <c:pt idx="1">
                  <c:v>0.32362728785357736</c:v>
                </c:pt>
                <c:pt idx="2">
                  <c:v>2.9172320217096336E-2</c:v>
                </c:pt>
                <c:pt idx="3">
                  <c:v>4.2345276872964167E-2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3D-408C-BFC8-4DD2F1387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finaid!'!$J$119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 how difficult finaid!'!$I$120:$I$129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'q14 how difficult finaid!'!$J$120:$J$129</c:f>
              <c:numCache>
                <c:formatCode>0%</c:formatCode>
                <c:ptCount val="10"/>
                <c:pt idx="0">
                  <c:v>0.1816326530612245</c:v>
                </c:pt>
                <c:pt idx="1">
                  <c:v>0.12745098039215685</c:v>
                </c:pt>
                <c:pt idx="2">
                  <c:v>0.15745393634840871</c:v>
                </c:pt>
                <c:pt idx="3">
                  <c:v>0.15294117647058825</c:v>
                </c:pt>
                <c:pt idx="4">
                  <c:v>0.15223880597014924</c:v>
                </c:pt>
                <c:pt idx="5">
                  <c:v>0.18786692759295498</c:v>
                </c:pt>
                <c:pt idx="6">
                  <c:v>0.20532915360501566</c:v>
                </c:pt>
                <c:pt idx="7">
                  <c:v>0.18167202572347266</c:v>
                </c:pt>
                <c:pt idx="8">
                  <c:v>0.1657142857142857</c:v>
                </c:pt>
                <c:pt idx="9">
                  <c:v>0.16839378238341968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4-4D47-83EB-1B49B71DBB14}"/>
            </c:ext>
          </c:extLst>
        </c:ser>
        <c:ser>
          <c:idx val="1"/>
          <c:order val="1"/>
          <c:tx>
            <c:strRef>
              <c:f>'q14 how difficult finaid!'!$K$119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 how difficult finaid!'!$I$120:$I$129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'q14 how difficult finaid!'!$K$120:$K$129</c:f>
              <c:numCache>
                <c:formatCode>0%</c:formatCode>
                <c:ptCount val="10"/>
                <c:pt idx="0">
                  <c:v>0.55102040816326525</c:v>
                </c:pt>
                <c:pt idx="1">
                  <c:v>0.51960784313725494</c:v>
                </c:pt>
                <c:pt idx="2">
                  <c:v>0.54438860971524283</c:v>
                </c:pt>
                <c:pt idx="3">
                  <c:v>0.55882352941176472</c:v>
                </c:pt>
                <c:pt idx="4">
                  <c:v>0.56716417910447758</c:v>
                </c:pt>
                <c:pt idx="5">
                  <c:v>0.52641878669275932</c:v>
                </c:pt>
                <c:pt idx="6">
                  <c:v>0.5329153605015674</c:v>
                </c:pt>
                <c:pt idx="7">
                  <c:v>0.52813504823151125</c:v>
                </c:pt>
                <c:pt idx="8">
                  <c:v>0.48285714285714287</c:v>
                </c:pt>
                <c:pt idx="9">
                  <c:v>0.57512953367875652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4-4D47-83EB-1B49B71DBB14}"/>
            </c:ext>
          </c:extLst>
        </c:ser>
        <c:ser>
          <c:idx val="2"/>
          <c:order val="2"/>
          <c:tx>
            <c:strRef>
              <c:f>'q14 how difficult finaid!'!$L$119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 how difficult finaid!'!$I$120:$I$129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'q14 how difficult finaid!'!$L$120:$L$129</c:f>
              <c:numCache>
                <c:formatCode>0%</c:formatCode>
                <c:ptCount val="10"/>
                <c:pt idx="0">
                  <c:v>0.24897959183673468</c:v>
                </c:pt>
                <c:pt idx="1">
                  <c:v>0.30392156862745096</c:v>
                </c:pt>
                <c:pt idx="2">
                  <c:v>0.26633165829145727</c:v>
                </c:pt>
                <c:pt idx="3">
                  <c:v>0.27647058823529413</c:v>
                </c:pt>
                <c:pt idx="4">
                  <c:v>0.25970149253731345</c:v>
                </c:pt>
                <c:pt idx="5">
                  <c:v>0.25636007827788648</c:v>
                </c:pt>
                <c:pt idx="6">
                  <c:v>0.2304075235109718</c:v>
                </c:pt>
                <c:pt idx="7">
                  <c:v>0.27491961414790994</c:v>
                </c:pt>
                <c:pt idx="8">
                  <c:v>0.29142857142857143</c:v>
                </c:pt>
                <c:pt idx="9">
                  <c:v>0.23056994818652848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F4-4D47-83EB-1B49B71DBB14}"/>
            </c:ext>
          </c:extLst>
        </c:ser>
        <c:ser>
          <c:idx val="3"/>
          <c:order val="3"/>
          <c:tx>
            <c:strRef>
              <c:f>'q14 how difficult finaid!'!$M$119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 how difficult finaid!'!$I$120:$I$129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'q14 how difficult finaid!'!$M$120:$M$129</c:f>
              <c:numCache>
                <c:formatCode>0%</c:formatCode>
                <c:ptCount val="10"/>
                <c:pt idx="0">
                  <c:v>1.8367346938775512E-2</c:v>
                </c:pt>
                <c:pt idx="1">
                  <c:v>4.9019607843137254E-2</c:v>
                </c:pt>
                <c:pt idx="2">
                  <c:v>3.1825795644891124E-2</c:v>
                </c:pt>
                <c:pt idx="3">
                  <c:v>1.1764705882352941E-2</c:v>
                </c:pt>
                <c:pt idx="4">
                  <c:v>2.0895522388059702E-2</c:v>
                </c:pt>
                <c:pt idx="5">
                  <c:v>2.9354207436399216E-2</c:v>
                </c:pt>
                <c:pt idx="6">
                  <c:v>3.1347962382445138E-2</c:v>
                </c:pt>
                <c:pt idx="7">
                  <c:v>1.5273311897106109E-2</c:v>
                </c:pt>
                <c:pt idx="8">
                  <c:v>0.06</c:v>
                </c:pt>
                <c:pt idx="9">
                  <c:v>2.5906735751295335E-2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F4-4D47-83EB-1B49B71DB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finaid!'!$J$25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'q14 how difficult finaid!'!$I$26:$I$29</c15:sqref>
                  </c15:fullRef>
                </c:ext>
              </c:extLst>
              <c:f>'q14 how difficult finaid!'!$I$26:$I$27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'q14 how difficult finaid!'!$J$26:$J$29</c15:sqref>
                  </c15:fullRef>
                </c:ext>
              </c:extLst>
              <c:f>'q14 how difficult finaid!'!$J$26:$J$27</c:f>
              <c:numCache>
                <c:formatCode>0%</c:formatCode>
                <c:ptCount val="2"/>
                <c:pt idx="0">
                  <c:v>0.171875</c:v>
                </c:pt>
                <c:pt idx="1">
                  <c:v>0.17626459143968873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5-4AD3-B621-892C04D50A19}"/>
            </c:ext>
          </c:extLst>
        </c:ser>
        <c:ser>
          <c:idx val="1"/>
          <c:order val="1"/>
          <c:tx>
            <c:strRef>
              <c:f>'q14 how difficult finaid!'!$K$25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'q14 how difficult finaid!'!$I$26:$I$29</c15:sqref>
                  </c15:fullRef>
                </c:ext>
              </c:extLst>
              <c:f>'q14 how difficult finaid!'!$I$26:$I$27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'q14 how difficult finaid!'!$K$26:$K$29</c15:sqref>
                  </c15:fullRef>
                </c:ext>
              </c:extLst>
              <c:f>'q14 how difficult finaid!'!$K$26:$K$27</c:f>
              <c:numCache>
                <c:formatCode>0%</c:formatCode>
                <c:ptCount val="2"/>
                <c:pt idx="0">
                  <c:v>0.57565789473684215</c:v>
                </c:pt>
                <c:pt idx="1">
                  <c:v>0.50739299610894939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C5-4AD3-B621-892C04D50A19}"/>
            </c:ext>
          </c:extLst>
        </c:ser>
        <c:ser>
          <c:idx val="2"/>
          <c:order val="2"/>
          <c:tx>
            <c:strRef>
              <c:f>'q14 how difficult finaid!'!$L$25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'q14 how difficult finaid!'!$I$26:$I$29</c15:sqref>
                  </c15:fullRef>
                </c:ext>
              </c:extLst>
              <c:f>'q14 how difficult finaid!'!$I$26:$I$27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'q14 how difficult finaid!'!$L$26:$L$29</c15:sqref>
                  </c15:fullRef>
                </c:ext>
              </c:extLst>
              <c:f>'q14 how difficult finaid!'!$L$26:$L$27</c:f>
              <c:numCache>
                <c:formatCode>0%</c:formatCode>
                <c:ptCount val="2"/>
                <c:pt idx="0">
                  <c:v>0.22532894736842105</c:v>
                </c:pt>
                <c:pt idx="1">
                  <c:v>0.28715953307392994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C5-4AD3-B621-892C04D50A19}"/>
            </c:ext>
          </c:extLst>
        </c:ser>
        <c:ser>
          <c:idx val="3"/>
          <c:order val="3"/>
          <c:tx>
            <c:strRef>
              <c:f>'q14 how difficult finaid!'!$M$25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'q14 how difficult finaid!'!$I$26:$I$29</c15:sqref>
                  </c15:fullRef>
                </c:ext>
              </c:extLst>
              <c:f>'q14 how difficult finaid!'!$I$26:$I$27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'q14 how difficult finaid!'!$M$26:$M$29</c15:sqref>
                  </c15:fullRef>
                </c:ext>
              </c:extLst>
              <c:f>'q14 how difficult finaid!'!$M$26:$M$27</c:f>
              <c:numCache>
                <c:formatCode>0%</c:formatCode>
                <c:ptCount val="2"/>
                <c:pt idx="0">
                  <c:v>2.7138157894736843E-2</c:v>
                </c:pt>
                <c:pt idx="1">
                  <c:v>2.9182879377431907E-2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C5-4AD3-B621-892C04D50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'q14 how difficult finaid!'!$AV$4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finaid!'!$AU$5:$AU$15</c:f>
              <c:strCache>
                <c:ptCount val="11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'q14 how difficult finaid!'!$AV$5:$AV$15</c:f>
              <c:numCache>
                <c:formatCode>0%</c:formatCode>
                <c:ptCount val="11"/>
                <c:pt idx="0">
                  <c:v>0.18965517241379309</c:v>
                </c:pt>
                <c:pt idx="1">
                  <c:v>0.23466666666666666</c:v>
                </c:pt>
                <c:pt idx="2">
                  <c:v>0.16552369077306733</c:v>
                </c:pt>
                <c:pt idx="3">
                  <c:v>0.12903225806451613</c:v>
                </c:pt>
                <c:pt idx="4">
                  <c:v>0.27485380116959063</c:v>
                </c:pt>
                <c:pt idx="5">
                  <c:v>0.15519765739385066</c:v>
                </c:pt>
                <c:pt idx="6">
                  <c:v>0.17073170731707318</c:v>
                </c:pt>
                <c:pt idx="7">
                  <c:v>0.14898989898989898</c:v>
                </c:pt>
                <c:pt idx="8">
                  <c:v>0.171875</c:v>
                </c:pt>
                <c:pt idx="9">
                  <c:v>0.17626459143968873</c:v>
                </c:pt>
                <c:pt idx="10">
                  <c:v>0.17312461252324859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D-4A21-96CF-AEEA6F89D5F4}"/>
            </c:ext>
          </c:extLst>
        </c:ser>
        <c:ser>
          <c:idx val="1"/>
          <c:order val="1"/>
          <c:tx>
            <c:strRef>
              <c:f>'q14 how difficult finaid!'!$AW$4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finaid!'!$AU$5:$AU$15</c:f>
              <c:strCache>
                <c:ptCount val="11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'q14 how difficult finaid!'!$AW$5:$AW$15</c:f>
              <c:numCache>
                <c:formatCode>0%</c:formatCode>
                <c:ptCount val="11"/>
                <c:pt idx="0">
                  <c:v>0.63793103448275867</c:v>
                </c:pt>
                <c:pt idx="1">
                  <c:v>0.54400000000000004</c:v>
                </c:pt>
                <c:pt idx="2">
                  <c:v>0.52275561097256862</c:v>
                </c:pt>
                <c:pt idx="3">
                  <c:v>0.5161290322580645</c:v>
                </c:pt>
                <c:pt idx="4">
                  <c:v>0.49122807017543857</c:v>
                </c:pt>
                <c:pt idx="5">
                  <c:v>0.56515373352855047</c:v>
                </c:pt>
                <c:pt idx="6">
                  <c:v>0.48780487804878048</c:v>
                </c:pt>
                <c:pt idx="7">
                  <c:v>0.58207070707070707</c:v>
                </c:pt>
                <c:pt idx="8">
                  <c:v>0.57565789473684215</c:v>
                </c:pt>
                <c:pt idx="9">
                  <c:v>0.50739299610894939</c:v>
                </c:pt>
                <c:pt idx="10">
                  <c:v>0.53626782393056416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D-4A21-96CF-AEEA6F89D5F4}"/>
            </c:ext>
          </c:extLst>
        </c:ser>
        <c:ser>
          <c:idx val="2"/>
          <c:order val="2"/>
          <c:tx>
            <c:strRef>
              <c:f>'q14 how difficult finaid!'!$AX$4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finaid!'!$AU$5:$AU$15</c:f>
              <c:strCache>
                <c:ptCount val="11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'q14 how difficult finaid!'!$AX$5:$AX$15</c:f>
              <c:numCache>
                <c:formatCode>0%</c:formatCode>
                <c:ptCount val="11"/>
                <c:pt idx="0">
                  <c:v>0.14655172413793102</c:v>
                </c:pt>
                <c:pt idx="1">
                  <c:v>0.20266666666666666</c:v>
                </c:pt>
                <c:pt idx="2">
                  <c:v>0.28054862842892769</c:v>
                </c:pt>
                <c:pt idx="3">
                  <c:v>0.32258064516129031</c:v>
                </c:pt>
                <c:pt idx="4">
                  <c:v>0.21637426900584794</c:v>
                </c:pt>
                <c:pt idx="5">
                  <c:v>0.25915080527086382</c:v>
                </c:pt>
                <c:pt idx="6">
                  <c:v>0.30081300813008133</c:v>
                </c:pt>
                <c:pt idx="7">
                  <c:v>0.23737373737373738</c:v>
                </c:pt>
                <c:pt idx="8">
                  <c:v>0.22532894736842105</c:v>
                </c:pt>
                <c:pt idx="9">
                  <c:v>0.28715953307392994</c:v>
                </c:pt>
                <c:pt idx="10">
                  <c:v>0.26193428394296342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DD-4A21-96CF-AEEA6F89D5F4}"/>
            </c:ext>
          </c:extLst>
        </c:ser>
        <c:ser>
          <c:idx val="3"/>
          <c:order val="3"/>
          <c:tx>
            <c:strRef>
              <c:f>'q14 how difficult finaid!'!$AY$4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finaid!'!$AU$5:$AU$15</c:f>
              <c:strCache>
                <c:ptCount val="11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'q14 how difficult finaid!'!$AY$5:$AY$15</c:f>
              <c:numCache>
                <c:formatCode>0%</c:formatCode>
                <c:ptCount val="11"/>
                <c:pt idx="0">
                  <c:v>2.5862068965517241E-2</c:v>
                </c:pt>
                <c:pt idx="1">
                  <c:v>1.8666666666666668E-2</c:v>
                </c:pt>
                <c:pt idx="2">
                  <c:v>3.117206982543641E-2</c:v>
                </c:pt>
                <c:pt idx="3">
                  <c:v>3.2258064516129031E-2</c:v>
                </c:pt>
                <c:pt idx="4">
                  <c:v>1.7543859649122806E-2</c:v>
                </c:pt>
                <c:pt idx="5">
                  <c:v>2.0497803806734993E-2</c:v>
                </c:pt>
                <c:pt idx="6">
                  <c:v>4.065040650406504E-2</c:v>
                </c:pt>
                <c:pt idx="7">
                  <c:v>3.1565656565656568E-2</c:v>
                </c:pt>
                <c:pt idx="8">
                  <c:v>2.7138157894736843E-2</c:v>
                </c:pt>
                <c:pt idx="9">
                  <c:v>2.9182879377431907E-2</c:v>
                </c:pt>
                <c:pt idx="10">
                  <c:v>2.8673279603223807E-2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DD-4A21-96CF-AEEA6F89D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2067775"/>
        <c:axId val="1262085055"/>
      </c:barChart>
      <c:catAx>
        <c:axId val="1262067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85055"/>
        <c:crosses val="autoZero"/>
        <c:auto val="1"/>
        <c:lblAlgn val="ctr"/>
        <c:lblOffset val="100"/>
        <c:noMultiLvlLbl val="0"/>
      </c:catAx>
      <c:valAx>
        <c:axId val="1262085055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 2425'!$J$3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 2425'!$I$4:$I$5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'q14 how difficult finaid 2425'!$J$4:$J$5</c:f>
              <c:numCache>
                <c:formatCode>0%</c:formatCode>
                <c:ptCount val="2"/>
                <c:pt idx="0">
                  <c:v>0.1</c:v>
                </c:pt>
                <c:pt idx="1">
                  <c:v>0.17312461252324859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E-4460-8736-047DC7EF46C8}"/>
            </c:ext>
          </c:extLst>
        </c:ser>
        <c:ser>
          <c:idx val="1"/>
          <c:order val="1"/>
          <c:tx>
            <c:strRef>
              <c:f>'q14 how difficult finaid 2425'!$K$3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 2425'!$I$4:$I$5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'q14 how difficult finaid 2425'!$K$4:$K$5</c:f>
              <c:numCache>
                <c:formatCode>0%</c:formatCode>
                <c:ptCount val="2"/>
                <c:pt idx="0">
                  <c:v>0.41</c:v>
                </c:pt>
                <c:pt idx="1">
                  <c:v>0.53626782393056416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E-4460-8736-047DC7EF46C8}"/>
            </c:ext>
          </c:extLst>
        </c:ser>
        <c:ser>
          <c:idx val="2"/>
          <c:order val="2"/>
          <c:tx>
            <c:strRef>
              <c:f>'q14 how difficult finaid 2425'!$L$3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 2425'!$I$4:$I$5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'q14 how difficult finaid 2425'!$L$4:$L$5</c:f>
              <c:numCache>
                <c:formatCode>0%</c:formatCode>
                <c:ptCount val="2"/>
                <c:pt idx="0">
                  <c:v>0.37</c:v>
                </c:pt>
                <c:pt idx="1">
                  <c:v>0.26193428394296342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E-4460-8736-047DC7EF46C8}"/>
            </c:ext>
          </c:extLst>
        </c:ser>
        <c:ser>
          <c:idx val="3"/>
          <c:order val="3"/>
          <c:tx>
            <c:strRef>
              <c:f>'q14 how difficult finaid 2425'!$M$3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 2425'!$I$4:$I$5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'q14 how difficult finaid 2425'!$M$4:$M$5</c:f>
              <c:numCache>
                <c:formatCode>0%</c:formatCode>
                <c:ptCount val="2"/>
                <c:pt idx="0">
                  <c:v>0.12</c:v>
                </c:pt>
                <c:pt idx="1">
                  <c:v>2.8673279603223807E-2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E-4460-8736-047DC7EF4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3605024"/>
        <c:axId val="2033604064"/>
      </c:barChart>
      <c:catAx>
        <c:axId val="20336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4064"/>
        <c:crosses val="autoZero"/>
        <c:auto val="1"/>
        <c:lblAlgn val="ctr"/>
        <c:lblOffset val="100"/>
        <c:noMultiLvlLbl val="0"/>
      </c:catAx>
      <c:valAx>
        <c:axId val="20336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 2425'!$J$20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 2425'!$I$21:$I$24</c:f>
              <c:strCache>
                <c:ptCount val="4"/>
                <c:pt idx="0">
                  <c:v>2025 First Gen</c:v>
                </c:pt>
                <c:pt idx="1">
                  <c:v>2024 First Gen</c:v>
                </c:pt>
                <c:pt idx="2">
                  <c:v>2025 Conitnuing Gen</c:v>
                </c:pt>
                <c:pt idx="3">
                  <c:v>2024 Continuing  Gen</c:v>
                </c:pt>
              </c:strCache>
            </c:strRef>
          </c:cat>
          <c:val>
            <c:numRef>
              <c:f>'q14 how difficult finaid 2425'!$J$21:$J$24</c:f>
              <c:numCache>
                <c:formatCode>0%</c:formatCode>
                <c:ptCount val="4"/>
                <c:pt idx="0">
                  <c:v>0.17626459143968873</c:v>
                </c:pt>
                <c:pt idx="1">
                  <c:v>0.1</c:v>
                </c:pt>
                <c:pt idx="2">
                  <c:v>0.171875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5-4C0A-8EB5-EE48F072A196}"/>
            </c:ext>
          </c:extLst>
        </c:ser>
        <c:ser>
          <c:idx val="1"/>
          <c:order val="1"/>
          <c:tx>
            <c:strRef>
              <c:f>'q14 how difficult finaid 2425'!$K$20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 2425'!$I$21:$I$24</c:f>
              <c:strCache>
                <c:ptCount val="4"/>
                <c:pt idx="0">
                  <c:v>2025 First Gen</c:v>
                </c:pt>
                <c:pt idx="1">
                  <c:v>2024 First Gen</c:v>
                </c:pt>
                <c:pt idx="2">
                  <c:v>2025 Conitnuing Gen</c:v>
                </c:pt>
                <c:pt idx="3">
                  <c:v>2024 Continuing  Gen</c:v>
                </c:pt>
              </c:strCache>
            </c:strRef>
          </c:cat>
          <c:val>
            <c:numRef>
              <c:f>'q14 how difficult finaid 2425'!$K$21:$K$24</c:f>
              <c:numCache>
                <c:formatCode>0%</c:formatCode>
                <c:ptCount val="4"/>
                <c:pt idx="0">
                  <c:v>0.50739299610894939</c:v>
                </c:pt>
                <c:pt idx="1">
                  <c:v>0.37</c:v>
                </c:pt>
                <c:pt idx="2">
                  <c:v>0.57565789473684215</c:v>
                </c:pt>
                <c:pt idx="3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5-4C0A-8EB5-EE48F072A196}"/>
            </c:ext>
          </c:extLst>
        </c:ser>
        <c:ser>
          <c:idx val="2"/>
          <c:order val="2"/>
          <c:tx>
            <c:strRef>
              <c:f>'q14 how difficult finaid 2425'!$L$20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 2425'!$I$21:$I$24</c:f>
              <c:strCache>
                <c:ptCount val="4"/>
                <c:pt idx="0">
                  <c:v>2025 First Gen</c:v>
                </c:pt>
                <c:pt idx="1">
                  <c:v>2024 First Gen</c:v>
                </c:pt>
                <c:pt idx="2">
                  <c:v>2025 Conitnuing Gen</c:v>
                </c:pt>
                <c:pt idx="3">
                  <c:v>2024 Continuing  Gen</c:v>
                </c:pt>
              </c:strCache>
            </c:strRef>
          </c:cat>
          <c:val>
            <c:numRef>
              <c:f>'q14 how difficult finaid 2425'!$L$21:$L$24</c:f>
              <c:numCache>
                <c:formatCode>0%</c:formatCode>
                <c:ptCount val="4"/>
                <c:pt idx="0">
                  <c:v>0.28715953307392994</c:v>
                </c:pt>
                <c:pt idx="1">
                  <c:v>0.37</c:v>
                </c:pt>
                <c:pt idx="2">
                  <c:v>0.22532894736842105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5-4C0A-8EB5-EE48F072A196}"/>
            </c:ext>
          </c:extLst>
        </c:ser>
        <c:ser>
          <c:idx val="3"/>
          <c:order val="3"/>
          <c:tx>
            <c:strRef>
              <c:f>'q14 how difficult finaid 2425'!$M$20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 2425'!$I$21:$I$24</c:f>
              <c:strCache>
                <c:ptCount val="4"/>
                <c:pt idx="0">
                  <c:v>2025 First Gen</c:v>
                </c:pt>
                <c:pt idx="1">
                  <c:v>2024 First Gen</c:v>
                </c:pt>
                <c:pt idx="2">
                  <c:v>2025 Conitnuing Gen</c:v>
                </c:pt>
                <c:pt idx="3">
                  <c:v>2024 Continuing  Gen</c:v>
                </c:pt>
              </c:strCache>
            </c:strRef>
          </c:cat>
          <c:val>
            <c:numRef>
              <c:f>'q14 how difficult finaid 2425'!$M$21:$M$24</c:f>
              <c:numCache>
                <c:formatCode>0%</c:formatCode>
                <c:ptCount val="4"/>
                <c:pt idx="0">
                  <c:v>2.9182879377431907E-2</c:v>
                </c:pt>
                <c:pt idx="1">
                  <c:v>0.15</c:v>
                </c:pt>
                <c:pt idx="2">
                  <c:v>2.7138157894736843E-2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A5-4C0A-8EB5-EE48F072A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 2425'!$J$8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 2425'!$I$9:$I$10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'q14 how difficult finaid 2425'!$J$9:$J$10</c:f>
              <c:numCache>
                <c:formatCode>0%</c:formatCode>
                <c:ptCount val="2"/>
                <c:pt idx="0">
                  <c:v>0.17312461252324859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6-4905-9CF8-E8F6463FD1B1}"/>
            </c:ext>
          </c:extLst>
        </c:ser>
        <c:ser>
          <c:idx val="1"/>
          <c:order val="1"/>
          <c:tx>
            <c:strRef>
              <c:f>'q14 how difficult finaid 2425'!$K$8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 2425'!$I$9:$I$10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'q14 how difficult finaid 2425'!$K$9:$K$10</c:f>
              <c:numCache>
                <c:formatCode>0%</c:formatCode>
                <c:ptCount val="2"/>
                <c:pt idx="0">
                  <c:v>0.53626782393056416</c:v>
                </c:pt>
                <c:pt idx="1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6-4905-9CF8-E8F6463FD1B1}"/>
            </c:ext>
          </c:extLst>
        </c:ser>
        <c:ser>
          <c:idx val="2"/>
          <c:order val="2"/>
          <c:tx>
            <c:strRef>
              <c:f>'q14 how difficult finaid 2425'!$L$8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 2425'!$I$9:$I$10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'q14 how difficult finaid 2425'!$L$9:$L$10</c:f>
              <c:numCache>
                <c:formatCode>0%</c:formatCode>
                <c:ptCount val="2"/>
                <c:pt idx="0">
                  <c:v>0.26193428394296342</c:v>
                </c:pt>
                <c:pt idx="1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B6-4905-9CF8-E8F6463FD1B1}"/>
            </c:ext>
          </c:extLst>
        </c:ser>
        <c:ser>
          <c:idx val="3"/>
          <c:order val="3"/>
          <c:tx>
            <c:strRef>
              <c:f>'q14 how difficult finaid 2425'!$M$8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'q14 how difficult finaid 2425'!$I$9:$I$10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'q14 how difficult finaid 2425'!$M$9:$M$10</c:f>
              <c:numCache>
                <c:formatCode>0%</c:formatCode>
                <c:ptCount val="2"/>
                <c:pt idx="0">
                  <c:v>2.8673279603223807E-2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B6-4905-9CF8-E8F6463FD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3605024"/>
        <c:axId val="2033604064"/>
      </c:barChart>
      <c:catAx>
        <c:axId val="20336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4064"/>
        <c:crosses val="autoZero"/>
        <c:auto val="1"/>
        <c:lblAlgn val="ctr"/>
        <c:lblOffset val="100"/>
        <c:noMultiLvlLbl val="0"/>
      </c:catAx>
      <c:valAx>
        <c:axId val="20336040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difficult was it to apply for financial aid?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'q14 how difficult finaid 2425'!$J$25</c:f>
              <c:strCache>
                <c:ptCount val="1"/>
                <c:pt idx="0">
                  <c:v>Very Easy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 2425'!$I$26:$I$29</c:f>
              <c:strCache>
                <c:ptCount val="4"/>
                <c:pt idx="0">
                  <c:v>Continuing Gen 2025</c:v>
                </c:pt>
                <c:pt idx="1">
                  <c:v>First Gen 2025</c:v>
                </c:pt>
                <c:pt idx="2">
                  <c:v>Continuing Gen 2024</c:v>
                </c:pt>
                <c:pt idx="3">
                  <c:v>First Gen 2024</c:v>
                </c:pt>
              </c:strCache>
            </c:strRef>
          </c:cat>
          <c:val>
            <c:numRef>
              <c:f>'q14 how difficult finaid 2425'!$J$26:$J$29</c:f>
              <c:numCache>
                <c:formatCode>0%</c:formatCode>
                <c:ptCount val="4"/>
                <c:pt idx="0">
                  <c:v>0.171875</c:v>
                </c:pt>
                <c:pt idx="1">
                  <c:v>0.17626459143968873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2-4532-8C9A-21AE40D80F9C}"/>
            </c:ext>
          </c:extLst>
        </c:ser>
        <c:ser>
          <c:idx val="1"/>
          <c:order val="1"/>
          <c:tx>
            <c:strRef>
              <c:f>'q14 how difficult finaid 2425'!$K$25</c:f>
              <c:strCache>
                <c:ptCount val="1"/>
                <c:pt idx="0">
                  <c:v>Somewhat 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 2425'!$I$26:$I$29</c:f>
              <c:strCache>
                <c:ptCount val="4"/>
                <c:pt idx="0">
                  <c:v>Continuing Gen 2025</c:v>
                </c:pt>
                <c:pt idx="1">
                  <c:v>First Gen 2025</c:v>
                </c:pt>
                <c:pt idx="2">
                  <c:v>Continuing Gen 2024</c:v>
                </c:pt>
                <c:pt idx="3">
                  <c:v>First Gen 2024</c:v>
                </c:pt>
              </c:strCache>
            </c:strRef>
          </c:cat>
          <c:val>
            <c:numRef>
              <c:f>'q14 how difficult finaid 2425'!$K$26:$K$29</c:f>
              <c:numCache>
                <c:formatCode>0%</c:formatCode>
                <c:ptCount val="4"/>
                <c:pt idx="0">
                  <c:v>0.57565789473684215</c:v>
                </c:pt>
                <c:pt idx="1">
                  <c:v>0.50739299610894939</c:v>
                </c:pt>
                <c:pt idx="2">
                  <c:v>0.45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2-4532-8C9A-21AE40D80F9C}"/>
            </c:ext>
          </c:extLst>
        </c:ser>
        <c:ser>
          <c:idx val="2"/>
          <c:order val="2"/>
          <c:tx>
            <c:strRef>
              <c:f>'q14 how difficult finaid 2425'!$L$25</c:f>
              <c:strCache>
                <c:ptCount val="1"/>
                <c:pt idx="0">
                  <c:v>Somewhat difficult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 2425'!$I$26:$I$29</c:f>
              <c:strCache>
                <c:ptCount val="4"/>
                <c:pt idx="0">
                  <c:v>Continuing Gen 2025</c:v>
                </c:pt>
                <c:pt idx="1">
                  <c:v>First Gen 2025</c:v>
                </c:pt>
                <c:pt idx="2">
                  <c:v>Continuing Gen 2024</c:v>
                </c:pt>
                <c:pt idx="3">
                  <c:v>First Gen 2024</c:v>
                </c:pt>
              </c:strCache>
            </c:strRef>
          </c:cat>
          <c:val>
            <c:numRef>
              <c:f>'q14 how difficult finaid 2425'!$L$26:$L$29</c:f>
              <c:numCache>
                <c:formatCode>0%</c:formatCode>
                <c:ptCount val="4"/>
                <c:pt idx="0">
                  <c:v>0.22532894736842105</c:v>
                </c:pt>
                <c:pt idx="1">
                  <c:v>0.28715953307392994</c:v>
                </c:pt>
                <c:pt idx="2">
                  <c:v>0.35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2-4532-8C9A-21AE40D80F9C}"/>
            </c:ext>
          </c:extLst>
        </c:ser>
        <c:ser>
          <c:idx val="3"/>
          <c:order val="3"/>
          <c:tx>
            <c:strRef>
              <c:f>'q14 how difficult finaid 2425'!$M$25</c:f>
              <c:strCache>
                <c:ptCount val="1"/>
                <c:pt idx="0">
                  <c:v>Very Difficult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 how difficult finaid 2425'!$I$26:$I$29</c:f>
              <c:strCache>
                <c:ptCount val="4"/>
                <c:pt idx="0">
                  <c:v>Continuing Gen 2025</c:v>
                </c:pt>
                <c:pt idx="1">
                  <c:v>First Gen 2025</c:v>
                </c:pt>
                <c:pt idx="2">
                  <c:v>Continuing Gen 2024</c:v>
                </c:pt>
                <c:pt idx="3">
                  <c:v>First Gen 2024</c:v>
                </c:pt>
              </c:strCache>
            </c:strRef>
          </c:cat>
          <c:val>
            <c:numRef>
              <c:f>'q14 how difficult finaid 2425'!$M$26:$M$29</c:f>
              <c:numCache>
                <c:formatCode>0%</c:formatCode>
                <c:ptCount val="4"/>
                <c:pt idx="0">
                  <c:v>2.7138157894736843E-2</c:v>
                </c:pt>
                <c:pt idx="1">
                  <c:v>2.9182879377431907E-2</c:v>
                </c:pt>
                <c:pt idx="2">
                  <c:v>0.1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12-4532-8C9A-21AE40D80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179360"/>
        <c:axId val="1338182720"/>
      </c:barChart>
      <c:catAx>
        <c:axId val="13381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2720"/>
        <c:crosses val="autoZero"/>
        <c:auto val="1"/>
        <c:lblAlgn val="ctr"/>
        <c:lblOffset val="100"/>
        <c:noMultiLvlLbl val="0"/>
      </c:catAx>
      <c:valAx>
        <c:axId val="133818272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Challenges! (2)'!$N$56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(2)'!$O$56:$X$56</c:f>
              <c:numCache>
                <c:formatCode>0%</c:formatCode>
                <c:ptCount val="10"/>
                <c:pt idx="0">
                  <c:v>0.12704918032786885</c:v>
                </c:pt>
                <c:pt idx="1">
                  <c:v>0.41598360655737704</c:v>
                </c:pt>
                <c:pt idx="2">
                  <c:v>0.12090163934426229</c:v>
                </c:pt>
                <c:pt idx="3">
                  <c:v>0.12909836065573771</c:v>
                </c:pt>
                <c:pt idx="4">
                  <c:v>9.8360655737704916E-2</c:v>
                </c:pt>
                <c:pt idx="5">
                  <c:v>0.22745901639344263</c:v>
                </c:pt>
                <c:pt idx="6">
                  <c:v>6.5573770491803282E-2</c:v>
                </c:pt>
                <c:pt idx="7">
                  <c:v>0.15163934426229508</c:v>
                </c:pt>
                <c:pt idx="8">
                  <c:v>7.5819672131147542E-2</c:v>
                </c:pt>
                <c:pt idx="9">
                  <c:v>2.663934426229508E-2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D-42DD-BB9D-2265ECBBAE30}"/>
            </c:ext>
          </c:extLst>
        </c:ser>
        <c:ser>
          <c:idx val="1"/>
          <c:order val="1"/>
          <c:tx>
            <c:strRef>
              <c:f>'q14.5 FinAid Challenges! (2)'!$N$57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(2)'!$O$57:$X$57</c:f>
              <c:numCache>
                <c:formatCode>0%</c:formatCode>
                <c:ptCount val="10"/>
                <c:pt idx="0">
                  <c:v>0.14851485148514851</c:v>
                </c:pt>
                <c:pt idx="1">
                  <c:v>0.36633663366336633</c:v>
                </c:pt>
                <c:pt idx="2">
                  <c:v>0.18811881188118812</c:v>
                </c:pt>
                <c:pt idx="3">
                  <c:v>9.9009900990099015E-2</c:v>
                </c:pt>
                <c:pt idx="4">
                  <c:v>0.12871287128712872</c:v>
                </c:pt>
                <c:pt idx="5">
                  <c:v>0.20792079207920791</c:v>
                </c:pt>
                <c:pt idx="6">
                  <c:v>3.9603960396039604E-2</c:v>
                </c:pt>
                <c:pt idx="7">
                  <c:v>0.19801980198019803</c:v>
                </c:pt>
                <c:pt idx="8">
                  <c:v>7.9207920792079209E-2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D-42DD-BB9D-2265ECBBAE30}"/>
            </c:ext>
          </c:extLst>
        </c:ser>
        <c:ser>
          <c:idx val="2"/>
          <c:order val="2"/>
          <c:tx>
            <c:strRef>
              <c:f>'q14.5 FinAid Challenges! (2)'!$N$58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(2)'!$O$58:$X$58</c:f>
              <c:numCache>
                <c:formatCode>0%</c:formatCode>
                <c:ptCount val="10"/>
                <c:pt idx="0">
                  <c:v>0.12585034013605442</c:v>
                </c:pt>
                <c:pt idx="1">
                  <c:v>0.40816326530612246</c:v>
                </c:pt>
                <c:pt idx="2">
                  <c:v>0.15306122448979592</c:v>
                </c:pt>
                <c:pt idx="3">
                  <c:v>0.10204081632653061</c:v>
                </c:pt>
                <c:pt idx="4">
                  <c:v>0.10544217687074831</c:v>
                </c:pt>
                <c:pt idx="5">
                  <c:v>0.23129251700680273</c:v>
                </c:pt>
                <c:pt idx="6">
                  <c:v>4.5918367346938778E-2</c:v>
                </c:pt>
                <c:pt idx="7">
                  <c:v>0.15646258503401361</c:v>
                </c:pt>
                <c:pt idx="8">
                  <c:v>6.1224489795918366E-2</c:v>
                </c:pt>
                <c:pt idx="9">
                  <c:v>3.7414965986394558E-2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D-42DD-BB9D-2265ECBBAE30}"/>
            </c:ext>
          </c:extLst>
        </c:ser>
        <c:ser>
          <c:idx val="3"/>
          <c:order val="3"/>
          <c:tx>
            <c:strRef>
              <c:f>'q14.5 FinAid Challenges! (2)'!$N$59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(2)'!$O$59:$X$59</c:f>
              <c:numCache>
                <c:formatCode>0%</c:formatCode>
                <c:ptCount val="10"/>
                <c:pt idx="0">
                  <c:v>0.14117647058823529</c:v>
                </c:pt>
                <c:pt idx="1">
                  <c:v>0.38823529411764707</c:v>
                </c:pt>
                <c:pt idx="2">
                  <c:v>0.12941176470588237</c:v>
                </c:pt>
                <c:pt idx="3">
                  <c:v>0.16470588235294117</c:v>
                </c:pt>
                <c:pt idx="4">
                  <c:v>0.12352941176470589</c:v>
                </c:pt>
                <c:pt idx="5">
                  <c:v>0.22941176470588234</c:v>
                </c:pt>
                <c:pt idx="6">
                  <c:v>5.8823529411764705E-2</c:v>
                </c:pt>
                <c:pt idx="7">
                  <c:v>0.15294117647058825</c:v>
                </c:pt>
                <c:pt idx="8">
                  <c:v>4.7058823529411764E-2</c:v>
                </c:pt>
                <c:pt idx="9">
                  <c:v>1.1764705882352941E-2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8D-42DD-BB9D-2265ECBBAE30}"/>
            </c:ext>
          </c:extLst>
        </c:ser>
        <c:ser>
          <c:idx val="4"/>
          <c:order val="4"/>
          <c:tx>
            <c:strRef>
              <c:f>'q14.5 FinAid Challenges! (2)'!$N$60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(2)'!$O$60:$X$60</c:f>
              <c:numCache>
                <c:formatCode>0%</c:formatCode>
                <c:ptCount val="10"/>
                <c:pt idx="0">
                  <c:v>0.1834862385321101</c:v>
                </c:pt>
                <c:pt idx="1">
                  <c:v>0.37308868501529052</c:v>
                </c:pt>
                <c:pt idx="2">
                  <c:v>0.13149847094801223</c:v>
                </c:pt>
                <c:pt idx="3">
                  <c:v>0.12538226299694188</c:v>
                </c:pt>
                <c:pt idx="4">
                  <c:v>9.7859327217125383E-2</c:v>
                </c:pt>
                <c:pt idx="5">
                  <c:v>0.25382262996941896</c:v>
                </c:pt>
                <c:pt idx="6">
                  <c:v>2.7522935779816515E-2</c:v>
                </c:pt>
                <c:pt idx="7">
                  <c:v>0.15596330275229359</c:v>
                </c:pt>
                <c:pt idx="8">
                  <c:v>5.1987767584097858E-2</c:v>
                </c:pt>
                <c:pt idx="9">
                  <c:v>3.0581039755351681E-2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D-42DD-BB9D-2265ECBBAE30}"/>
            </c:ext>
          </c:extLst>
        </c:ser>
        <c:ser>
          <c:idx val="5"/>
          <c:order val="5"/>
          <c:tx>
            <c:strRef>
              <c:f>'q14.5 FinAid Challenges! (2)'!$N$61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(2)'!$O$61:$X$61</c:f>
              <c:numCache>
                <c:formatCode>0%</c:formatCode>
                <c:ptCount val="10"/>
                <c:pt idx="0">
                  <c:v>0.15551181102362205</c:v>
                </c:pt>
                <c:pt idx="1">
                  <c:v>0.43503937007874016</c:v>
                </c:pt>
                <c:pt idx="2">
                  <c:v>0.13188976377952755</c:v>
                </c:pt>
                <c:pt idx="3">
                  <c:v>0.13188976377952755</c:v>
                </c:pt>
                <c:pt idx="4">
                  <c:v>0.12401574803149606</c:v>
                </c:pt>
                <c:pt idx="5">
                  <c:v>0.1889763779527559</c:v>
                </c:pt>
                <c:pt idx="6">
                  <c:v>4.5275590551181105E-2</c:v>
                </c:pt>
                <c:pt idx="7">
                  <c:v>0.12401574803149606</c:v>
                </c:pt>
                <c:pt idx="8">
                  <c:v>8.2677165354330714E-2</c:v>
                </c:pt>
                <c:pt idx="9">
                  <c:v>3.3464566929133861E-2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8D-42DD-BB9D-2265ECBBAE30}"/>
            </c:ext>
          </c:extLst>
        </c:ser>
        <c:ser>
          <c:idx val="6"/>
          <c:order val="6"/>
          <c:tx>
            <c:strRef>
              <c:f>'q14.5 FinAid Challenges! (2)'!$N$62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(2)'!$O$62:$X$62</c:f>
              <c:numCache>
                <c:formatCode>0%</c:formatCode>
                <c:ptCount val="10"/>
                <c:pt idx="0">
                  <c:v>0.14330708661417324</c:v>
                </c:pt>
                <c:pt idx="1">
                  <c:v>0.41259842519685042</c:v>
                </c:pt>
                <c:pt idx="2">
                  <c:v>0.14488188976377953</c:v>
                </c:pt>
                <c:pt idx="3">
                  <c:v>0.12125984251968504</c:v>
                </c:pt>
                <c:pt idx="4">
                  <c:v>0.10393700787401575</c:v>
                </c:pt>
                <c:pt idx="5">
                  <c:v>0.1921259842519685</c:v>
                </c:pt>
                <c:pt idx="6">
                  <c:v>5.1968503937007873E-2</c:v>
                </c:pt>
                <c:pt idx="7">
                  <c:v>0.13858267716535433</c:v>
                </c:pt>
                <c:pt idx="8">
                  <c:v>7.0866141732283464E-2</c:v>
                </c:pt>
                <c:pt idx="9">
                  <c:v>2.8346456692913385E-2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8D-42DD-BB9D-2265ECBBAE30}"/>
            </c:ext>
          </c:extLst>
        </c:ser>
        <c:ser>
          <c:idx val="7"/>
          <c:order val="7"/>
          <c:tx>
            <c:strRef>
              <c:f>'q14.5 FinAid Challenges! (2)'!$N$63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(2)'!$O$63:$X$63</c:f>
              <c:numCache>
                <c:formatCode>0%</c:formatCode>
                <c:ptCount val="10"/>
                <c:pt idx="0">
                  <c:v>0.13904607922392886</c:v>
                </c:pt>
                <c:pt idx="1">
                  <c:v>0.41228779304769603</c:v>
                </c:pt>
                <c:pt idx="2">
                  <c:v>0.12449474535165723</c:v>
                </c:pt>
                <c:pt idx="3">
                  <c:v>0.11236863379143087</c:v>
                </c:pt>
                <c:pt idx="4">
                  <c:v>0.10994341147938561</c:v>
                </c:pt>
                <c:pt idx="5">
                  <c:v>0.22716248989490703</c:v>
                </c:pt>
                <c:pt idx="6">
                  <c:v>5.1738075990299108E-2</c:v>
                </c:pt>
                <c:pt idx="7">
                  <c:v>0.17057396928051738</c:v>
                </c:pt>
                <c:pt idx="8">
                  <c:v>7.3565076798706552E-2</c:v>
                </c:pt>
                <c:pt idx="9">
                  <c:v>2.1827000808407437E-2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8D-42DD-BB9D-2265ECBBAE30}"/>
            </c:ext>
          </c:extLst>
        </c:ser>
        <c:ser>
          <c:idx val="8"/>
          <c:order val="8"/>
          <c:tx>
            <c:strRef>
              <c:f>'q14.5 FinAid Challenges! (2)'!$N$64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(2)'!$O$64:$X$64</c:f>
              <c:numCache>
                <c:formatCode>0%</c:formatCode>
                <c:ptCount val="10"/>
                <c:pt idx="0">
                  <c:v>0.16426512968299711</c:v>
                </c:pt>
                <c:pt idx="1">
                  <c:v>0.40922190201729108</c:v>
                </c:pt>
                <c:pt idx="2">
                  <c:v>0.11815561959654179</c:v>
                </c:pt>
                <c:pt idx="3">
                  <c:v>0.12680115273775217</c:v>
                </c:pt>
                <c:pt idx="4">
                  <c:v>0.12103746397694524</c:v>
                </c:pt>
                <c:pt idx="5">
                  <c:v>0.26512968299711814</c:v>
                </c:pt>
                <c:pt idx="6">
                  <c:v>7.2046109510086456E-2</c:v>
                </c:pt>
                <c:pt idx="7">
                  <c:v>0.18443804034582131</c:v>
                </c:pt>
                <c:pt idx="8">
                  <c:v>7.2046109510086456E-2</c:v>
                </c:pt>
                <c:pt idx="9">
                  <c:v>4.0345821325648415E-2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8D-42DD-BB9D-2265ECBBAE30}"/>
            </c:ext>
          </c:extLst>
        </c:ser>
        <c:ser>
          <c:idx val="9"/>
          <c:order val="9"/>
          <c:tx>
            <c:strRef>
              <c:f>'q14.5 FinAid Challenges! (2)'!$N$65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Challenges! (2)'!$O$55:$X$55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(2)'!$O$65:$X$65</c:f>
              <c:numCache>
                <c:formatCode>0%</c:formatCode>
                <c:ptCount val="10"/>
                <c:pt idx="0">
                  <c:v>0.86979166666666663</c:v>
                </c:pt>
                <c:pt idx="1">
                  <c:v>0.40625</c:v>
                </c:pt>
                <c:pt idx="2">
                  <c:v>0.13020833333333334</c:v>
                </c:pt>
                <c:pt idx="3">
                  <c:v>0.125</c:v>
                </c:pt>
                <c:pt idx="4">
                  <c:v>0.1171875</c:v>
                </c:pt>
                <c:pt idx="5">
                  <c:v>0.23958333333333334</c:v>
                </c:pt>
                <c:pt idx="6">
                  <c:v>5.46875E-2</c:v>
                </c:pt>
                <c:pt idx="7">
                  <c:v>0.15104166666666666</c:v>
                </c:pt>
                <c:pt idx="8">
                  <c:v>6.7708333333333329E-2</c:v>
                </c:pt>
                <c:pt idx="9">
                  <c:v>3.6458333333333336E-2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8D-42DD-BB9D-2265ECBBA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Challenges! (2)'!$N$71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Challenges! (2)'!$O$70:$X$70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(2)'!$O$71:$X$71</c:f>
              <c:numCache>
                <c:formatCode>0%</c:formatCode>
                <c:ptCount val="10"/>
                <c:pt idx="0">
                  <c:v>0.85371589840075257</c:v>
                </c:pt>
                <c:pt idx="1">
                  <c:v>0.39746001881467546</c:v>
                </c:pt>
                <c:pt idx="2">
                  <c:v>0.14393226716839136</c:v>
                </c:pt>
                <c:pt idx="3">
                  <c:v>0.1251175917215428</c:v>
                </c:pt>
                <c:pt idx="4">
                  <c:v>0.12464722483537159</c:v>
                </c:pt>
                <c:pt idx="5">
                  <c:v>0.22013170272812793</c:v>
                </c:pt>
                <c:pt idx="6">
                  <c:v>4.8447789275634992E-2</c:v>
                </c:pt>
                <c:pt idx="7">
                  <c:v>0.16462841015992474</c:v>
                </c:pt>
                <c:pt idx="8">
                  <c:v>7.4788334901222955E-2</c:v>
                </c:pt>
                <c:pt idx="9">
                  <c:v>2.4929444967074318E-2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0-474A-9546-0F41B451BC23}"/>
            </c:ext>
          </c:extLst>
        </c:ser>
        <c:ser>
          <c:idx val="1"/>
          <c:order val="1"/>
          <c:tx>
            <c:strRef>
              <c:f>'q14.5 FinAid Challenges! (2)'!$N$72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Challenges! (2)'!$O$70:$X$70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(2)'!$O$72:$X$72</c:f>
              <c:numCache>
                <c:formatCode>0%</c:formatCode>
                <c:ptCount val="10"/>
                <c:pt idx="0">
                  <c:v>0.86468646864686471</c:v>
                </c:pt>
                <c:pt idx="1">
                  <c:v>0.42291371994342292</c:v>
                </c:pt>
                <c:pt idx="2">
                  <c:v>0.12729844413012731</c:v>
                </c:pt>
                <c:pt idx="3">
                  <c:v>0.11126826968411127</c:v>
                </c:pt>
                <c:pt idx="4">
                  <c:v>9.9009900990099015E-2</c:v>
                </c:pt>
                <c:pt idx="5">
                  <c:v>0.23196605374823195</c:v>
                </c:pt>
                <c:pt idx="6">
                  <c:v>5.7520037718057519E-2</c:v>
                </c:pt>
                <c:pt idx="7">
                  <c:v>0.15558698727015557</c:v>
                </c:pt>
                <c:pt idx="8">
                  <c:v>6.7421027817067422E-2</c:v>
                </c:pt>
                <c:pt idx="9">
                  <c:v>3.1117397454031116E-2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80-474A-9546-0F41B451BC23}"/>
            </c:ext>
          </c:extLst>
        </c:ser>
        <c:ser>
          <c:idx val="2"/>
          <c:order val="2"/>
          <c:tx>
            <c:strRef>
              <c:f>'q14.5 FinAid Challenges! (2)'!$N$73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'q14.5 FinAid Challenges! (2)'!$O$70:$X$70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(2)'!$O$73:$X$73</c:f>
              <c:numCache>
                <c:formatCode>0%</c:formatCode>
                <c:ptCount val="10"/>
                <c:pt idx="0">
                  <c:v>0.81481481481481477</c:v>
                </c:pt>
                <c:pt idx="1">
                  <c:v>0.38176638176638178</c:v>
                </c:pt>
                <c:pt idx="2">
                  <c:v>0.10826210826210826</c:v>
                </c:pt>
                <c:pt idx="3">
                  <c:v>0.14245014245014245</c:v>
                </c:pt>
                <c:pt idx="4">
                  <c:v>9.686609686609686E-2</c:v>
                </c:pt>
                <c:pt idx="5">
                  <c:v>0.21652421652421652</c:v>
                </c:pt>
                <c:pt idx="6">
                  <c:v>3.9886039886039885E-2</c:v>
                </c:pt>
                <c:pt idx="7">
                  <c:v>0.14245014245014245</c:v>
                </c:pt>
                <c:pt idx="8">
                  <c:v>6.8376068376068383E-2</c:v>
                </c:pt>
                <c:pt idx="9">
                  <c:v>2.8490028490028491E-2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80-474A-9546-0F41B451BC23}"/>
            </c:ext>
          </c:extLst>
        </c:ser>
        <c:ser>
          <c:idx val="3"/>
          <c:order val="3"/>
          <c:tx>
            <c:strRef>
              <c:f>'q14.5 FinAid Challenges! (2)'!$N$74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'q14.5 FinAid Challenges! (2)'!$O$70:$X$70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(2)'!$O$74:$X$74</c:f>
              <c:numCache>
                <c:formatCode>0%</c:formatCode>
                <c:ptCount val="10"/>
                <c:pt idx="0">
                  <c:v>0.8557377049180328</c:v>
                </c:pt>
                <c:pt idx="1">
                  <c:v>0.40327868852459015</c:v>
                </c:pt>
                <c:pt idx="2">
                  <c:v>0.12786885245901639</c:v>
                </c:pt>
                <c:pt idx="3">
                  <c:v>0.13442622950819672</c:v>
                </c:pt>
                <c:pt idx="4">
                  <c:v>0.10491803278688525</c:v>
                </c:pt>
                <c:pt idx="5">
                  <c:v>0.22295081967213115</c:v>
                </c:pt>
                <c:pt idx="6">
                  <c:v>4.2622950819672129E-2</c:v>
                </c:pt>
                <c:pt idx="7">
                  <c:v>0.10819672131147541</c:v>
                </c:pt>
                <c:pt idx="8">
                  <c:v>5.9016393442622953E-2</c:v>
                </c:pt>
                <c:pt idx="9">
                  <c:v>2.6229508196721311E-2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80-474A-9546-0F41B451B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Challenges! (2)'!$N$14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'q14.5 FinAid Challenges! (2)'!$O$13:$X$13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(2)'!$O$14:$X$14</c:f>
              <c:numCache>
                <c:formatCode>0%</c:formatCode>
                <c:ptCount val="10"/>
                <c:pt idx="0">
                  <c:v>0.12853049529267294</c:v>
                </c:pt>
                <c:pt idx="1">
                  <c:v>0.43675808432255425</c:v>
                </c:pt>
                <c:pt idx="2">
                  <c:v>0.1223905034793287</c:v>
                </c:pt>
                <c:pt idx="3">
                  <c:v>0.12771182971756037</c:v>
                </c:pt>
                <c:pt idx="4">
                  <c:v>9.9467867376176827E-2</c:v>
                </c:pt>
                <c:pt idx="5">
                  <c:v>0.23045435939418749</c:v>
                </c:pt>
                <c:pt idx="6">
                  <c:v>3.8067949242734343E-2</c:v>
                </c:pt>
                <c:pt idx="7">
                  <c:v>0.14858780188293083</c:v>
                </c:pt>
                <c:pt idx="8">
                  <c:v>5.6487924682767088E-2</c:v>
                </c:pt>
                <c:pt idx="9">
                  <c:v>4.0523945968072045E-2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3-4E66-8573-CC5EF9B6CD08}"/>
            </c:ext>
          </c:extLst>
        </c:ser>
        <c:ser>
          <c:idx val="1"/>
          <c:order val="1"/>
          <c:tx>
            <c:strRef>
              <c:f>'q14.5 FinAid Challenges! (2)'!$N$15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'q14.5 FinAid Challenges! (2)'!$O$13:$X$13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(2)'!$O$15:$X$15</c:f>
              <c:numCache>
                <c:formatCode>0%</c:formatCode>
                <c:ptCount val="10"/>
                <c:pt idx="0">
                  <c:v>0.15419501133786848</c:v>
                </c:pt>
                <c:pt idx="1">
                  <c:v>0.36772486772486773</c:v>
                </c:pt>
                <c:pt idx="2">
                  <c:v>0.15230536659108088</c:v>
                </c:pt>
                <c:pt idx="3">
                  <c:v>0.13189720332577476</c:v>
                </c:pt>
                <c:pt idx="4">
                  <c:v>0.12471655328798185</c:v>
                </c:pt>
                <c:pt idx="5">
                  <c:v>0.22108843537414966</c:v>
                </c:pt>
                <c:pt idx="6">
                  <c:v>6.0846560846560843E-2</c:v>
                </c:pt>
                <c:pt idx="7">
                  <c:v>0.18102796674225247</c:v>
                </c:pt>
                <c:pt idx="8">
                  <c:v>8.2766439909297052E-2</c:v>
                </c:pt>
                <c:pt idx="9">
                  <c:v>2.0030234315948602E-2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3-4E66-8573-CC5EF9B6C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Challenges! (2)'!$N$24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Challenges! (2)'!$O$23:$X$23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(2)'!$O$24:$X$24</c:f>
              <c:numCache>
                <c:formatCode>0%</c:formatCode>
                <c:ptCount val="10"/>
                <c:pt idx="0">
                  <c:v>0.11304347826086956</c:v>
                </c:pt>
                <c:pt idx="1">
                  <c:v>0.46956521739130436</c:v>
                </c:pt>
                <c:pt idx="2">
                  <c:v>9.5652173913043481E-2</c:v>
                </c:pt>
                <c:pt idx="3">
                  <c:v>6.9565217391304349E-2</c:v>
                </c:pt>
                <c:pt idx="4">
                  <c:v>0.10434782608695652</c:v>
                </c:pt>
                <c:pt idx="5">
                  <c:v>0.16521739130434782</c:v>
                </c:pt>
                <c:pt idx="6">
                  <c:v>2.6086956521739129E-2</c:v>
                </c:pt>
                <c:pt idx="7">
                  <c:v>0.14782608695652175</c:v>
                </c:pt>
                <c:pt idx="8">
                  <c:v>7.8260869565217397E-2</c:v>
                </c:pt>
                <c:pt idx="9">
                  <c:v>2.6086956521739129E-2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E-494C-8FA4-6A01C5F19F7E}"/>
            </c:ext>
          </c:extLst>
        </c:ser>
        <c:ser>
          <c:idx val="1"/>
          <c:order val="1"/>
          <c:tx>
            <c:strRef>
              <c:f>'q14.5 FinAid Challenges! (2)'!$N$25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Challenges! (2)'!$O$23:$X$23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(2)'!$O$25:$X$25</c:f>
              <c:numCache>
                <c:formatCode>0%</c:formatCode>
                <c:ptCount val="10"/>
                <c:pt idx="0">
                  <c:v>0.13404825737265416</c:v>
                </c:pt>
                <c:pt idx="1">
                  <c:v>0.46916890080428952</c:v>
                </c:pt>
                <c:pt idx="2">
                  <c:v>0.10455764075067024</c:v>
                </c:pt>
                <c:pt idx="3">
                  <c:v>9.6514745308310987E-2</c:v>
                </c:pt>
                <c:pt idx="4">
                  <c:v>0.10723860589812333</c:v>
                </c:pt>
                <c:pt idx="5">
                  <c:v>0.16890080428954424</c:v>
                </c:pt>
                <c:pt idx="6">
                  <c:v>3.2171581769436998E-2</c:v>
                </c:pt>
                <c:pt idx="7">
                  <c:v>0.13404825737265416</c:v>
                </c:pt>
                <c:pt idx="8">
                  <c:v>5.6300268096514748E-2</c:v>
                </c:pt>
                <c:pt idx="9">
                  <c:v>2.9490616621983913E-2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E-494C-8FA4-6A01C5F19F7E}"/>
            </c:ext>
          </c:extLst>
        </c:ser>
        <c:ser>
          <c:idx val="2"/>
          <c:order val="2"/>
          <c:tx>
            <c:strRef>
              <c:f>'q14.5 FinAid Challenges! (2)'!$N$26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'q14.5 FinAid Challenges! (2)'!$O$23:$X$23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(2)'!$O$26:$X$26</c:f>
              <c:numCache>
                <c:formatCode>0%</c:formatCode>
                <c:ptCount val="10"/>
                <c:pt idx="0">
                  <c:v>0.15776319900031241</c:v>
                </c:pt>
                <c:pt idx="1">
                  <c:v>0.35863792564823493</c:v>
                </c:pt>
                <c:pt idx="2">
                  <c:v>0.15682599187753826</c:v>
                </c:pt>
                <c:pt idx="3">
                  <c:v>0.13776944704779756</c:v>
                </c:pt>
                <c:pt idx="4">
                  <c:v>0.12339893783192753</c:v>
                </c:pt>
                <c:pt idx="5">
                  <c:v>0.23024054982817868</c:v>
                </c:pt>
                <c:pt idx="6">
                  <c:v>5.9668853483286474E-2</c:v>
                </c:pt>
                <c:pt idx="7">
                  <c:v>0.18462980318650421</c:v>
                </c:pt>
                <c:pt idx="8">
                  <c:v>7.4351765073414552E-2</c:v>
                </c:pt>
                <c:pt idx="9">
                  <c:v>1.9681349578256794E-2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3E-494C-8FA4-6A01C5F19F7E}"/>
            </c:ext>
          </c:extLst>
        </c:ser>
        <c:ser>
          <c:idx val="4"/>
          <c:order val="3"/>
          <c:tx>
            <c:strRef>
              <c:f>'q14.5 FinAid Challenges! (2)'!$N$27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'q14.5 FinAid Challenges! (2)'!$O$23:$X$23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(2)'!$O$27:$X$27</c:f>
              <c:numCache>
                <c:formatCode>0%</c:formatCode>
                <c:ptCount val="10"/>
                <c:pt idx="0">
                  <c:v>0.25806451612903225</c:v>
                </c:pt>
                <c:pt idx="1">
                  <c:v>0.35483870967741937</c:v>
                </c:pt>
                <c:pt idx="2">
                  <c:v>9.6774193548387094E-2</c:v>
                </c:pt>
                <c:pt idx="3">
                  <c:v>0.22580645161290322</c:v>
                </c:pt>
                <c:pt idx="4">
                  <c:v>9.6774193548387094E-2</c:v>
                </c:pt>
                <c:pt idx="5">
                  <c:v>0.29032258064516131</c:v>
                </c:pt>
                <c:pt idx="6">
                  <c:v>3.2258064516129031E-2</c:v>
                </c:pt>
                <c:pt idx="7">
                  <c:v>0.12903225806451613</c:v>
                </c:pt>
                <c:pt idx="8">
                  <c:v>6.4516129032258063E-2</c:v>
                </c:pt>
                <c:pt idx="9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3E-494C-8FA4-6A01C5F19F7E}"/>
            </c:ext>
          </c:extLst>
        </c:ser>
        <c:ser>
          <c:idx val="5"/>
          <c:order val="4"/>
          <c:tx>
            <c:strRef>
              <c:f>'q14.5 FinAid Challenges! (2)'!$N$28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'q14.5 FinAid Challenges! (2)'!$O$23:$X$23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(2)'!$O$28:$X$28</c:f>
              <c:numCache>
                <c:formatCode>0%</c:formatCode>
                <c:ptCount val="10"/>
                <c:pt idx="0">
                  <c:v>0.1317365269461078</c:v>
                </c:pt>
                <c:pt idx="1">
                  <c:v>0.50898203592814373</c:v>
                </c:pt>
                <c:pt idx="2">
                  <c:v>7.7844311377245512E-2</c:v>
                </c:pt>
                <c:pt idx="3">
                  <c:v>8.3832335329341312E-2</c:v>
                </c:pt>
                <c:pt idx="4">
                  <c:v>9.580838323353294E-2</c:v>
                </c:pt>
                <c:pt idx="5">
                  <c:v>0.18562874251497005</c:v>
                </c:pt>
                <c:pt idx="6">
                  <c:v>4.1916167664670656E-2</c:v>
                </c:pt>
                <c:pt idx="7">
                  <c:v>0.16167664670658682</c:v>
                </c:pt>
                <c:pt idx="8">
                  <c:v>4.1916167664670656E-2</c:v>
                </c:pt>
                <c:pt idx="9">
                  <c:v>3.5928143712574849E-2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3E-494C-8FA4-6A01C5F19F7E}"/>
            </c:ext>
          </c:extLst>
        </c:ser>
        <c:ser>
          <c:idx val="7"/>
          <c:order val="5"/>
          <c:tx>
            <c:strRef>
              <c:f>'q14.5 FinAid Challenges! (2)'!$N$29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Challenges! (2)'!$O$23:$X$23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(2)'!$O$29:$X$29</c:f>
              <c:numCache>
                <c:formatCode>0%</c:formatCode>
                <c:ptCount val="10"/>
                <c:pt idx="0">
                  <c:v>0.11011904761904762</c:v>
                </c:pt>
                <c:pt idx="1">
                  <c:v>0.45386904761904762</c:v>
                </c:pt>
                <c:pt idx="2">
                  <c:v>0.12053571428571429</c:v>
                </c:pt>
                <c:pt idx="3">
                  <c:v>0.11607142857142858</c:v>
                </c:pt>
                <c:pt idx="4">
                  <c:v>9.5238095238095233E-2</c:v>
                </c:pt>
                <c:pt idx="5">
                  <c:v>0.22470238095238096</c:v>
                </c:pt>
                <c:pt idx="6">
                  <c:v>4.7619047619047616E-2</c:v>
                </c:pt>
                <c:pt idx="7">
                  <c:v>0.14583333333333334</c:v>
                </c:pt>
                <c:pt idx="8">
                  <c:v>7.2916666666666671E-2</c:v>
                </c:pt>
                <c:pt idx="9">
                  <c:v>3.4226190476190479E-2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3E-494C-8FA4-6A01C5F19F7E}"/>
            </c:ext>
          </c:extLst>
        </c:ser>
        <c:ser>
          <c:idx val="3"/>
          <c:order val="6"/>
          <c:tx>
            <c:strRef>
              <c:f>'q14.5 FinAid Challenges! (2)'!$N$30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'q14.5 FinAid Challenges! (2)'!$O$23:$X$23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(2)'!$O$30:$X$30</c:f>
              <c:numCache>
                <c:formatCode>0%</c:formatCode>
                <c:ptCount val="10"/>
                <c:pt idx="0">
                  <c:v>0.17073170731707318</c:v>
                </c:pt>
                <c:pt idx="1">
                  <c:v>0.38211382113821141</c:v>
                </c:pt>
                <c:pt idx="2">
                  <c:v>8.1300813008130079E-2</c:v>
                </c:pt>
                <c:pt idx="3">
                  <c:v>0.11382113821138211</c:v>
                </c:pt>
                <c:pt idx="4">
                  <c:v>0.13008130081300814</c:v>
                </c:pt>
                <c:pt idx="5">
                  <c:v>0.31707317073170732</c:v>
                </c:pt>
                <c:pt idx="6">
                  <c:v>8.1300813008130079E-2</c:v>
                </c:pt>
                <c:pt idx="7">
                  <c:v>0.17886178861788618</c:v>
                </c:pt>
                <c:pt idx="8">
                  <c:v>5.6910569105691054E-2</c:v>
                </c:pt>
                <c:pt idx="9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3E-494C-8FA4-6A01C5F19F7E}"/>
            </c:ext>
          </c:extLst>
        </c:ser>
        <c:ser>
          <c:idx val="6"/>
          <c:order val="7"/>
          <c:tx>
            <c:strRef>
              <c:f>'q14.5 FinAid Challenges! (2)'!$N$31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Challenges! (2)'!$O$23:$X$23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(2)'!$O$31:$X$31</c:f>
              <c:numCache>
                <c:formatCode>0%</c:formatCode>
                <c:ptCount val="10"/>
                <c:pt idx="0">
                  <c:v>0.10512820512820513</c:v>
                </c:pt>
                <c:pt idx="1">
                  <c:v>0.42820512820512818</c:v>
                </c:pt>
                <c:pt idx="2">
                  <c:v>0.12435897435897436</c:v>
                </c:pt>
                <c:pt idx="3">
                  <c:v>0.12307692307692308</c:v>
                </c:pt>
                <c:pt idx="4">
                  <c:v>9.6153846153846159E-2</c:v>
                </c:pt>
                <c:pt idx="5">
                  <c:v>0.24743589743589745</c:v>
                </c:pt>
                <c:pt idx="6">
                  <c:v>3.8461538461538464E-2</c:v>
                </c:pt>
                <c:pt idx="7">
                  <c:v>0.13461538461538461</c:v>
                </c:pt>
                <c:pt idx="8">
                  <c:v>7.179487179487179E-2</c:v>
                </c:pt>
                <c:pt idx="9">
                  <c:v>5.6410256410256411E-2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3E-494C-8FA4-6A01C5F19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Challenges! (2)'!$N$48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Challenges! (2)'!$O$47:$X$47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(2)'!$O$48:$X$48</c:f>
              <c:numCache>
                <c:formatCode>0%</c:formatCode>
                <c:ptCount val="10"/>
                <c:pt idx="0">
                  <c:v>0.1338822811832876</c:v>
                </c:pt>
                <c:pt idx="1">
                  <c:v>0.38700823421774933</c:v>
                </c:pt>
                <c:pt idx="2">
                  <c:v>0.1338822811832876</c:v>
                </c:pt>
                <c:pt idx="3">
                  <c:v>0.13174748398902103</c:v>
                </c:pt>
                <c:pt idx="4">
                  <c:v>0.12198841110094541</c:v>
                </c:pt>
                <c:pt idx="5">
                  <c:v>0.232387923147301</c:v>
                </c:pt>
                <c:pt idx="6">
                  <c:v>5.8249466300701436E-2</c:v>
                </c:pt>
                <c:pt idx="7">
                  <c:v>0.1781030802073803</c:v>
                </c:pt>
                <c:pt idx="8">
                  <c:v>7.2583104605062523E-2</c:v>
                </c:pt>
                <c:pt idx="9">
                  <c:v>2.7447392497712716E-2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F-4604-A2FF-FDC8E5F22862}"/>
            </c:ext>
          </c:extLst>
        </c:ser>
        <c:ser>
          <c:idx val="1"/>
          <c:order val="1"/>
          <c:tx>
            <c:strRef>
              <c:f>'q14.5 FinAid Challenges! (2)'!$N$49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Challenges! (2)'!$O$47:$X$47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(2)'!$O$49:$X$49</c:f>
              <c:numCache>
                <c:formatCode>0%</c:formatCode>
                <c:ptCount val="10"/>
                <c:pt idx="0">
                  <c:v>0.13845350052246605</c:v>
                </c:pt>
                <c:pt idx="1">
                  <c:v>0.41640543364681298</c:v>
                </c:pt>
                <c:pt idx="2">
                  <c:v>0.13845350052246605</c:v>
                </c:pt>
                <c:pt idx="3">
                  <c:v>0.11755485893416928</c:v>
                </c:pt>
                <c:pt idx="4">
                  <c:v>0.10762800417972831</c:v>
                </c:pt>
                <c:pt idx="5">
                  <c:v>0.21473354231974923</c:v>
                </c:pt>
                <c:pt idx="6">
                  <c:v>4.2842215256008356E-2</c:v>
                </c:pt>
                <c:pt idx="7">
                  <c:v>0.14576802507836992</c:v>
                </c:pt>
                <c:pt idx="8">
                  <c:v>7.0010449320794144E-2</c:v>
                </c:pt>
                <c:pt idx="9">
                  <c:v>2.7690700104493208E-2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F-4604-A2FF-FDC8E5F2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79623"/>
        <c:axId val="999666696"/>
      </c:barChart>
      <c:catAx>
        <c:axId val="14344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6696"/>
        <c:crosses val="autoZero"/>
        <c:auto val="1"/>
        <c:lblAlgn val="ctr"/>
        <c:lblOffset val="100"/>
        <c:noMultiLvlLbl val="0"/>
      </c:catAx>
      <c:valAx>
        <c:axId val="9996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Challenges! (2)'!$N$81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Challenges! (2)'!$O$80:$X$80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(2)'!$O$81:$X$81</c:f>
              <c:numCache>
                <c:formatCode>0%</c:formatCode>
                <c:ptCount val="10"/>
                <c:pt idx="0">
                  <c:v>0.12577065351418001</c:v>
                </c:pt>
                <c:pt idx="1">
                  <c:v>0.4556103575832306</c:v>
                </c:pt>
                <c:pt idx="2">
                  <c:v>0.10912453760789149</c:v>
                </c:pt>
                <c:pt idx="3">
                  <c:v>0.13008631319358815</c:v>
                </c:pt>
                <c:pt idx="4">
                  <c:v>8.5080147965474723E-2</c:v>
                </c:pt>
                <c:pt idx="5">
                  <c:v>0.22133168927250307</c:v>
                </c:pt>
                <c:pt idx="6">
                  <c:v>4.0073982737361284E-2</c:v>
                </c:pt>
                <c:pt idx="7">
                  <c:v>0.15967940813810111</c:v>
                </c:pt>
                <c:pt idx="8">
                  <c:v>5.3637484586929719E-2</c:v>
                </c:pt>
                <c:pt idx="9">
                  <c:v>3.6991368680641186E-2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C-4B37-8BC6-EACFE339CA09}"/>
            </c:ext>
          </c:extLst>
        </c:ser>
        <c:ser>
          <c:idx val="1"/>
          <c:order val="1"/>
          <c:tx>
            <c:strRef>
              <c:f>'q14.5 FinAid Challenges! (2)'!$N$82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Challenges! (2)'!$O$80:$X$80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(2)'!$O$82:$X$82</c:f>
              <c:numCache>
                <c:formatCode>0%</c:formatCode>
                <c:ptCount val="10"/>
                <c:pt idx="0">
                  <c:v>0.14124529878813205</c:v>
                </c:pt>
                <c:pt idx="1">
                  <c:v>0.37902214793146677</c:v>
                </c:pt>
                <c:pt idx="2">
                  <c:v>0.14500626828249061</c:v>
                </c:pt>
                <c:pt idx="3">
                  <c:v>0.13079816130380276</c:v>
                </c:pt>
                <c:pt idx="4">
                  <c:v>0.11575428332636857</c:v>
                </c:pt>
                <c:pt idx="5">
                  <c:v>0.23568742164646886</c:v>
                </c:pt>
                <c:pt idx="6">
                  <c:v>5.1399916422900128E-2</c:v>
                </c:pt>
                <c:pt idx="7">
                  <c:v>0.17927287923109067</c:v>
                </c:pt>
                <c:pt idx="8">
                  <c:v>7.0622649394066025E-2</c:v>
                </c:pt>
                <c:pt idx="9">
                  <c:v>2.9669870455495195E-2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C-4B37-8BC6-EACFE339CA09}"/>
            </c:ext>
          </c:extLst>
        </c:ser>
        <c:ser>
          <c:idx val="2"/>
          <c:order val="2"/>
          <c:tx>
            <c:strRef>
              <c:f>'q14.5 FinAid Challenges! (2)'!$N$83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'q14.5 FinAid Challenges! (2)'!$O$80:$X$80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(2)'!$O$83:$X$83</c:f>
              <c:numCache>
                <c:formatCode>0%</c:formatCode>
                <c:ptCount val="10"/>
                <c:pt idx="0">
                  <c:v>0.1489795918367347</c:v>
                </c:pt>
                <c:pt idx="1">
                  <c:v>0.38979591836734695</c:v>
                </c:pt>
                <c:pt idx="2">
                  <c:v>0.14829931972789115</c:v>
                </c:pt>
                <c:pt idx="3">
                  <c:v>0.11020408163265306</c:v>
                </c:pt>
                <c:pt idx="4">
                  <c:v>0.12789115646258503</c:v>
                </c:pt>
                <c:pt idx="5">
                  <c:v>0.21768707482993196</c:v>
                </c:pt>
                <c:pt idx="6">
                  <c:v>6.1904761904761907E-2</c:v>
                </c:pt>
                <c:pt idx="7">
                  <c:v>0.15782312925170067</c:v>
                </c:pt>
                <c:pt idx="8">
                  <c:v>8.3673469387755106E-2</c:v>
                </c:pt>
                <c:pt idx="9">
                  <c:v>2.1768707482993196E-2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6C-4B37-8BC6-EACFE339CA09}"/>
            </c:ext>
          </c:extLst>
        </c:ser>
        <c:ser>
          <c:idx val="3"/>
          <c:order val="3"/>
          <c:tx>
            <c:strRef>
              <c:f>'q14.5 FinAid Challenges! (2)'!$N$84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'q14.5 FinAid Challenges! (2)'!$O$80:$X$80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(2)'!$O$84:$X$84</c:f>
              <c:numCache>
                <c:formatCode>0%</c:formatCode>
                <c:ptCount val="10"/>
                <c:pt idx="0">
                  <c:v>0.18300653594771241</c:v>
                </c:pt>
                <c:pt idx="1">
                  <c:v>0.30065359477124182</c:v>
                </c:pt>
                <c:pt idx="2">
                  <c:v>0.15686274509803921</c:v>
                </c:pt>
                <c:pt idx="3">
                  <c:v>0.13071895424836602</c:v>
                </c:pt>
                <c:pt idx="4">
                  <c:v>0.15032679738562091</c:v>
                </c:pt>
                <c:pt idx="5">
                  <c:v>0.22875816993464052</c:v>
                </c:pt>
                <c:pt idx="6">
                  <c:v>6.8627450980392163E-2</c:v>
                </c:pt>
                <c:pt idx="7">
                  <c:v>0.16339869281045752</c:v>
                </c:pt>
                <c:pt idx="8">
                  <c:v>9.4771241830065356E-2</c:v>
                </c:pt>
                <c:pt idx="9">
                  <c:v>2.2875816993464051E-2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6C-4B37-8BC6-EACFE339C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template'!$M$56:$T$56</c15:sqref>
                  </c15:fullRef>
                </c:ext>
              </c:extLst>
              <c:f>'mark all apply 8choice template'!$N$56</c:f>
              <c:numCache>
                <c:formatCode>0%</c:formatCode>
                <c:ptCount val="1"/>
                <c:pt idx="0">
                  <c:v>0.56551724137931036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2-490E-9E03-A1ACEDED63D5}"/>
            </c:ext>
          </c:extLst>
        </c:ser>
        <c:ser>
          <c:idx val="1"/>
          <c:order val="1"/>
          <c:tx>
            <c:strRef>
              <c:f>'mark all apply 8choice template'!$L$57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template'!$M$57:$T$57</c15:sqref>
                  </c15:fullRef>
                </c:ext>
              </c:extLst>
              <c:f>'mark all apply 8choice template'!$N$57</c:f>
              <c:numCache>
                <c:formatCode>0%</c:formatCode>
                <c:ptCount val="1"/>
                <c:pt idx="0">
                  <c:v>0.64516129032258063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2-490E-9E03-A1ACEDED63D5}"/>
            </c:ext>
          </c:extLst>
        </c:ser>
        <c:ser>
          <c:idx val="2"/>
          <c:order val="2"/>
          <c:tx>
            <c:strRef>
              <c:f>'mark all apply 8choice template'!$L$58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template'!$M$58:$T$58</c15:sqref>
                  </c15:fullRef>
                </c:ext>
              </c:extLst>
              <c:f>'mark all apply 8choice template'!$N$58</c:f>
              <c:numCache>
                <c:formatCode>0%</c:formatCode>
                <c:ptCount val="1"/>
                <c:pt idx="0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72-490E-9E03-A1ACEDED63D5}"/>
            </c:ext>
          </c:extLst>
        </c:ser>
        <c:ser>
          <c:idx val="3"/>
          <c:order val="3"/>
          <c:tx>
            <c:strRef>
              <c:f>'mark all apply 8choice template'!$L$59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template'!$M$59:$T$59</c15:sqref>
                  </c15:fullRef>
                </c:ext>
              </c:extLst>
              <c:f>'mark all apply 8choice template'!$N$59</c:f>
              <c:numCache>
                <c:formatCode>0%</c:formatCode>
                <c:ptCount val="1"/>
                <c:pt idx="0">
                  <c:v>0.48780487804878048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72-490E-9E03-A1ACEDED63D5}"/>
            </c:ext>
          </c:extLst>
        </c:ser>
        <c:ser>
          <c:idx val="4"/>
          <c:order val="4"/>
          <c:tx>
            <c:strRef>
              <c:f>'mark all apply 8choice template'!$L$60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template'!$M$60:$T$60</c15:sqref>
                  </c15:fullRef>
                </c:ext>
              </c:extLst>
              <c:f>'mark all apply 8choice template'!$N$60</c:f>
              <c:numCache>
                <c:formatCode>0%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72-490E-9E03-A1ACEDED63D5}"/>
            </c:ext>
          </c:extLst>
        </c:ser>
        <c:ser>
          <c:idx val="5"/>
          <c:order val="5"/>
          <c:tx>
            <c:strRef>
              <c:f>'mark all apply 8choice template'!$L$61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template'!$M$61:$T$61</c15:sqref>
                  </c15:fullRef>
                </c:ext>
              </c:extLst>
              <c:f>'mark all apply 8choice template'!$N$61</c:f>
              <c:numCache>
                <c:formatCode>0%</c:formatCode>
                <c:ptCount val="1"/>
                <c:pt idx="0">
                  <c:v>0.49367088607594939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72-490E-9E03-A1ACEDED63D5}"/>
            </c:ext>
          </c:extLst>
        </c:ser>
        <c:ser>
          <c:idx val="6"/>
          <c:order val="6"/>
          <c:tx>
            <c:strRef>
              <c:f>'mark all apply 8choice template'!$L$62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template'!$M$62:$T$62</c15:sqref>
                  </c15:fullRef>
                </c:ext>
              </c:extLst>
              <c:f>'mark all apply 8choice template'!$N$62</c:f>
              <c:numCache>
                <c:formatCode>0%</c:formatCode>
                <c:ptCount val="1"/>
                <c:pt idx="0">
                  <c:v>0.45731707317073172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72-490E-9E03-A1ACEDED63D5}"/>
            </c:ext>
          </c:extLst>
        </c:ser>
        <c:ser>
          <c:idx val="7"/>
          <c:order val="7"/>
          <c:tx>
            <c:strRef>
              <c:f>'mark all apply 8choice template'!$L$63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template'!$M$63:$T$63</c15:sqref>
                  </c15:fullRef>
                </c:ext>
              </c:extLst>
              <c:f>'mark all apply 8choice template'!$N$63</c:f>
              <c:numCache>
                <c:formatCode>0%</c:formatCode>
                <c:ptCount val="1"/>
                <c:pt idx="0">
                  <c:v>0.43809523809523809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72-490E-9E03-A1ACEDED63D5}"/>
            </c:ext>
          </c:extLst>
        </c:ser>
        <c:ser>
          <c:idx val="8"/>
          <c:order val="8"/>
          <c:tx>
            <c:strRef>
              <c:f>'mark all apply 8choice template'!$L$64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template'!$M$64:$T$64</c15:sqref>
                  </c15:fullRef>
                </c:ext>
              </c:extLst>
              <c:f>'mark all apply 8choice template'!$N$64</c:f>
              <c:numCache>
                <c:formatCode>0%</c:formatCode>
                <c:ptCount val="1"/>
                <c:pt idx="0">
                  <c:v>0.53465346534653468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72-490E-9E03-A1ACEDED63D5}"/>
            </c:ext>
          </c:extLst>
        </c:ser>
        <c:ser>
          <c:idx val="9"/>
          <c:order val="9"/>
          <c:tx>
            <c:strRef>
              <c:f>'mark all apply 8choice template'!$L$65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template'!$M$65:$T$65</c15:sqref>
                  </c15:fullRef>
                </c:ext>
              </c:extLst>
              <c:f>'mark all apply 8choice template'!$N$65</c:f>
              <c:numCache>
                <c:formatCode>0%</c:formatCode>
                <c:ptCount val="1"/>
                <c:pt idx="0">
                  <c:v>0.39449541284403672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72-490E-9E03-A1ACEDED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Challenges! (2)'!$O$2:$X$2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Challenges! (2)'!$O$3:$X$3</c:f>
              <c:numCache>
                <c:formatCode>0%</c:formatCode>
                <c:ptCount val="10"/>
                <c:pt idx="0">
                  <c:v>0.14133333333333334</c:v>
                </c:pt>
                <c:pt idx="1">
                  <c:v>0.40429629629629632</c:v>
                </c:pt>
                <c:pt idx="2">
                  <c:v>0.13377777777777777</c:v>
                </c:pt>
                <c:pt idx="3">
                  <c:v>0.12</c:v>
                </c:pt>
                <c:pt idx="4">
                  <c:v>0.10888888888888888</c:v>
                </c:pt>
                <c:pt idx="5">
                  <c:v>0.22266666666666668</c:v>
                </c:pt>
                <c:pt idx="6">
                  <c:v>5.2592592592592594E-2</c:v>
                </c:pt>
                <c:pt idx="7">
                  <c:v>0.16118518518518518</c:v>
                </c:pt>
                <c:pt idx="8">
                  <c:v>7.2740740740740745E-2</c:v>
                </c:pt>
                <c:pt idx="9">
                  <c:v>2.7555555555555555E-2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9-4E3A-82E4-0EAFD896F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Challenges! (2)'!$AM$25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Challenges! (2)'!$AL$26:$AL$33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'q14.5 FinAid Challenges! (2)'!$AM$26:$AM$33</c:f>
              <c:numCache>
                <c:formatCode>0%</c:formatCode>
                <c:ptCount val="8"/>
                <c:pt idx="0">
                  <c:v>0.20297029702970298</c:v>
                </c:pt>
                <c:pt idx="1">
                  <c:v>0.14664586583463338</c:v>
                </c:pt>
                <c:pt idx="2">
                  <c:v>0.12354025814382298</c:v>
                </c:pt>
                <c:pt idx="3">
                  <c:v>0.14893617021276595</c:v>
                </c:pt>
                <c:pt idx="4">
                  <c:v>0.1245674740484429</c:v>
                </c:pt>
                <c:pt idx="5">
                  <c:v>0.10707803992740472</c:v>
                </c:pt>
                <c:pt idx="6">
                  <c:v>0.12796208530805686</c:v>
                </c:pt>
                <c:pt idx="7">
                  <c:v>9.480122324159021E-2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B-4719-A997-98A518D32038}"/>
            </c:ext>
          </c:extLst>
        </c:ser>
        <c:ser>
          <c:idx val="1"/>
          <c:order val="1"/>
          <c:tx>
            <c:strRef>
              <c:f>'q14.5 FinAid Challenges! (2)'!$AN$25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Challenges! (2)'!$AL$26:$AL$33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'q14.5 FinAid Challenges! (2)'!$AN$26:$AN$33</c:f>
              <c:numCache>
                <c:formatCode>0%</c:formatCode>
                <c:ptCount val="8"/>
                <c:pt idx="0">
                  <c:v>0.14782608695652175</c:v>
                </c:pt>
                <c:pt idx="1">
                  <c:v>0.13404825737265416</c:v>
                </c:pt>
                <c:pt idx="2">
                  <c:v>0.18462980318650421</c:v>
                </c:pt>
                <c:pt idx="3">
                  <c:v>0.12903225806451613</c:v>
                </c:pt>
                <c:pt idx="4">
                  <c:v>0.16167664670658682</c:v>
                </c:pt>
                <c:pt idx="5">
                  <c:v>0.14583333333333334</c:v>
                </c:pt>
                <c:pt idx="6">
                  <c:v>0.17886178861788618</c:v>
                </c:pt>
                <c:pt idx="7">
                  <c:v>0.13461538461538461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B-4719-A997-98A518D3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289408"/>
        <c:axId val="581296128"/>
      </c:barChart>
      <c:catAx>
        <c:axId val="5812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96128"/>
        <c:crosses val="autoZero"/>
        <c:auto val="1"/>
        <c:lblAlgn val="ctr"/>
        <c:lblOffset val="100"/>
        <c:noMultiLvlLbl val="0"/>
      </c:catAx>
      <c:valAx>
        <c:axId val="58129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8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 2425'!$N$56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2425'!$O$56:$X$56</c:f>
              <c:numCache>
                <c:formatCode>0%</c:formatCode>
                <c:ptCount val="10"/>
                <c:pt idx="0">
                  <c:v>0.53893442622950816</c:v>
                </c:pt>
                <c:pt idx="1">
                  <c:v>0.41598360655737704</c:v>
                </c:pt>
                <c:pt idx="2">
                  <c:v>0.12090163934426229</c:v>
                </c:pt>
                <c:pt idx="3">
                  <c:v>0.12909836065573771</c:v>
                </c:pt>
                <c:pt idx="4">
                  <c:v>9.8360655737704916E-2</c:v>
                </c:pt>
                <c:pt idx="5">
                  <c:v>0.22745901639344263</c:v>
                </c:pt>
                <c:pt idx="6">
                  <c:v>6.5573770491803282E-2</c:v>
                </c:pt>
                <c:pt idx="7">
                  <c:v>0.15163934426229508</c:v>
                </c:pt>
                <c:pt idx="8">
                  <c:v>7.5819672131147542E-2</c:v>
                </c:pt>
                <c:pt idx="9">
                  <c:v>2.663934426229508E-2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D-486B-81F4-5A162A964B35}"/>
            </c:ext>
          </c:extLst>
        </c:ser>
        <c:ser>
          <c:idx val="1"/>
          <c:order val="1"/>
          <c:tx>
            <c:strRef>
              <c:f>'q14.5 FinAid Challenges 2425'!$N$57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2425'!$O$57:$X$57</c:f>
              <c:numCache>
                <c:formatCode>0%</c:formatCode>
                <c:ptCount val="10"/>
                <c:pt idx="0">
                  <c:v>0.51485148514851486</c:v>
                </c:pt>
                <c:pt idx="1">
                  <c:v>0.36633663366336633</c:v>
                </c:pt>
                <c:pt idx="2">
                  <c:v>0.18811881188118812</c:v>
                </c:pt>
                <c:pt idx="3">
                  <c:v>9.9009900990099015E-2</c:v>
                </c:pt>
                <c:pt idx="4">
                  <c:v>0.12871287128712872</c:v>
                </c:pt>
                <c:pt idx="5">
                  <c:v>0.20792079207920791</c:v>
                </c:pt>
                <c:pt idx="6">
                  <c:v>3.9603960396039604E-2</c:v>
                </c:pt>
                <c:pt idx="7">
                  <c:v>0.19801980198019803</c:v>
                </c:pt>
                <c:pt idx="8">
                  <c:v>7.9207920792079209E-2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D-486B-81F4-5A162A964B35}"/>
            </c:ext>
          </c:extLst>
        </c:ser>
        <c:ser>
          <c:idx val="2"/>
          <c:order val="2"/>
          <c:tx>
            <c:strRef>
              <c:f>'q14.5 FinAid Challenges 2425'!$N$58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2425'!$O$58:$X$58</c:f>
              <c:numCache>
                <c:formatCode>0%</c:formatCode>
                <c:ptCount val="10"/>
                <c:pt idx="0">
                  <c:v>0.53231292517006801</c:v>
                </c:pt>
                <c:pt idx="1">
                  <c:v>0.40816326530612246</c:v>
                </c:pt>
                <c:pt idx="2">
                  <c:v>0.15306122448979592</c:v>
                </c:pt>
                <c:pt idx="3">
                  <c:v>0.10204081632653061</c:v>
                </c:pt>
                <c:pt idx="4">
                  <c:v>0.10544217687074831</c:v>
                </c:pt>
                <c:pt idx="5">
                  <c:v>0.23129251700680273</c:v>
                </c:pt>
                <c:pt idx="6">
                  <c:v>4.5918367346938778E-2</c:v>
                </c:pt>
                <c:pt idx="7">
                  <c:v>0.15646258503401361</c:v>
                </c:pt>
                <c:pt idx="8">
                  <c:v>6.1224489795918366E-2</c:v>
                </c:pt>
                <c:pt idx="9">
                  <c:v>3.7414965986394558E-2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D-486B-81F4-5A162A964B35}"/>
            </c:ext>
          </c:extLst>
        </c:ser>
        <c:ser>
          <c:idx val="3"/>
          <c:order val="3"/>
          <c:tx>
            <c:strRef>
              <c:f>'q14.5 FinAid Challenges 2425'!$N$59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2425'!$O$59:$X$59</c:f>
              <c:numCache>
                <c:formatCode>0%</c:formatCode>
                <c:ptCount val="10"/>
                <c:pt idx="0">
                  <c:v>0.52352941176470591</c:v>
                </c:pt>
                <c:pt idx="1">
                  <c:v>0.38823529411764707</c:v>
                </c:pt>
                <c:pt idx="2">
                  <c:v>0.12941176470588237</c:v>
                </c:pt>
                <c:pt idx="3">
                  <c:v>0.16470588235294117</c:v>
                </c:pt>
                <c:pt idx="4">
                  <c:v>0.12352941176470589</c:v>
                </c:pt>
                <c:pt idx="5">
                  <c:v>0.22941176470588234</c:v>
                </c:pt>
                <c:pt idx="6">
                  <c:v>5.8823529411764705E-2</c:v>
                </c:pt>
                <c:pt idx="7">
                  <c:v>0.15294117647058825</c:v>
                </c:pt>
                <c:pt idx="8">
                  <c:v>4.7058823529411764E-2</c:v>
                </c:pt>
                <c:pt idx="9">
                  <c:v>1.1764705882352941E-2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D-486B-81F4-5A162A964B35}"/>
            </c:ext>
          </c:extLst>
        </c:ser>
        <c:ser>
          <c:idx val="4"/>
          <c:order val="4"/>
          <c:tx>
            <c:strRef>
              <c:f>'q14.5 FinAid Challenges 2425'!$N$60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2425'!$O$60:$X$60</c:f>
              <c:numCache>
                <c:formatCode>0%</c:formatCode>
                <c:ptCount val="10"/>
                <c:pt idx="0">
                  <c:v>0.55657492354740057</c:v>
                </c:pt>
                <c:pt idx="1">
                  <c:v>0.37308868501529052</c:v>
                </c:pt>
                <c:pt idx="2">
                  <c:v>0.13149847094801223</c:v>
                </c:pt>
                <c:pt idx="3">
                  <c:v>0.12538226299694188</c:v>
                </c:pt>
                <c:pt idx="4">
                  <c:v>9.7859327217125383E-2</c:v>
                </c:pt>
                <c:pt idx="5">
                  <c:v>0.25382262996941896</c:v>
                </c:pt>
                <c:pt idx="6">
                  <c:v>2.7522935779816515E-2</c:v>
                </c:pt>
                <c:pt idx="7">
                  <c:v>0.15596330275229359</c:v>
                </c:pt>
                <c:pt idx="8">
                  <c:v>5.1987767584097858E-2</c:v>
                </c:pt>
                <c:pt idx="9">
                  <c:v>3.0581039755351681E-2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D-486B-81F4-5A162A964B35}"/>
            </c:ext>
          </c:extLst>
        </c:ser>
        <c:ser>
          <c:idx val="5"/>
          <c:order val="5"/>
          <c:tx>
            <c:strRef>
              <c:f>'q14.5 FinAid Challenges 2425'!$N$61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2425'!$O$61:$X$61</c:f>
              <c:numCache>
                <c:formatCode>0%</c:formatCode>
                <c:ptCount val="10"/>
                <c:pt idx="0">
                  <c:v>0.58661417322834641</c:v>
                </c:pt>
                <c:pt idx="1">
                  <c:v>0.43503937007874016</c:v>
                </c:pt>
                <c:pt idx="2">
                  <c:v>0.13188976377952755</c:v>
                </c:pt>
                <c:pt idx="3">
                  <c:v>0.13188976377952755</c:v>
                </c:pt>
                <c:pt idx="4">
                  <c:v>0.12401574803149606</c:v>
                </c:pt>
                <c:pt idx="5">
                  <c:v>0.1889763779527559</c:v>
                </c:pt>
                <c:pt idx="6">
                  <c:v>4.5275590551181105E-2</c:v>
                </c:pt>
                <c:pt idx="7">
                  <c:v>0.12401574803149606</c:v>
                </c:pt>
                <c:pt idx="8">
                  <c:v>8.2677165354330714E-2</c:v>
                </c:pt>
                <c:pt idx="9">
                  <c:v>3.3464566929133861E-2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D-486B-81F4-5A162A964B35}"/>
            </c:ext>
          </c:extLst>
        </c:ser>
        <c:ser>
          <c:idx val="6"/>
          <c:order val="6"/>
          <c:tx>
            <c:strRef>
              <c:f>'q14.5 FinAid Challenges 2425'!$N$62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2425'!$O$62:$X$62</c:f>
              <c:numCache>
                <c:formatCode>0%</c:formatCode>
                <c:ptCount val="10"/>
                <c:pt idx="0">
                  <c:v>0.55275590551181097</c:v>
                </c:pt>
                <c:pt idx="1">
                  <c:v>0.41259842519685042</c:v>
                </c:pt>
                <c:pt idx="2">
                  <c:v>0.14488188976377953</c:v>
                </c:pt>
                <c:pt idx="3">
                  <c:v>0.12125984251968504</c:v>
                </c:pt>
                <c:pt idx="4">
                  <c:v>0.10393700787401575</c:v>
                </c:pt>
                <c:pt idx="5">
                  <c:v>0.1921259842519685</c:v>
                </c:pt>
                <c:pt idx="6">
                  <c:v>5.1968503937007873E-2</c:v>
                </c:pt>
                <c:pt idx="7">
                  <c:v>0.13858267716535433</c:v>
                </c:pt>
                <c:pt idx="8">
                  <c:v>7.0866141732283464E-2</c:v>
                </c:pt>
                <c:pt idx="9">
                  <c:v>2.8346456692913385E-2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D-486B-81F4-5A162A964B35}"/>
            </c:ext>
          </c:extLst>
        </c:ser>
        <c:ser>
          <c:idx val="7"/>
          <c:order val="7"/>
          <c:tx>
            <c:strRef>
              <c:f>'q14.5 FinAid Challenges 2425'!$N$63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2425'!$O$63:$X$63</c:f>
              <c:numCache>
                <c:formatCode>0%</c:formatCode>
                <c:ptCount val="10"/>
                <c:pt idx="0">
                  <c:v>0.54890864995957966</c:v>
                </c:pt>
                <c:pt idx="1">
                  <c:v>0.41228779304769603</c:v>
                </c:pt>
                <c:pt idx="2">
                  <c:v>0.12449474535165723</c:v>
                </c:pt>
                <c:pt idx="3">
                  <c:v>0.11236863379143087</c:v>
                </c:pt>
                <c:pt idx="4">
                  <c:v>0.10994341147938561</c:v>
                </c:pt>
                <c:pt idx="5">
                  <c:v>0.22716248989490703</c:v>
                </c:pt>
                <c:pt idx="6">
                  <c:v>5.1738075990299108E-2</c:v>
                </c:pt>
                <c:pt idx="7">
                  <c:v>0.17057396928051738</c:v>
                </c:pt>
                <c:pt idx="8">
                  <c:v>7.3565076798706552E-2</c:v>
                </c:pt>
                <c:pt idx="9">
                  <c:v>2.1827000808407437E-2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D-486B-81F4-5A162A964B35}"/>
            </c:ext>
          </c:extLst>
        </c:ser>
        <c:ser>
          <c:idx val="8"/>
          <c:order val="8"/>
          <c:tx>
            <c:strRef>
              <c:f>'q14.5 FinAid Challenges 2425'!$N$64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2425'!$O$64:$X$64</c:f>
              <c:numCache>
                <c:formatCode>0%</c:formatCode>
                <c:ptCount val="10"/>
                <c:pt idx="0">
                  <c:v>0.57348703170028814</c:v>
                </c:pt>
                <c:pt idx="1">
                  <c:v>0.40922190201729108</c:v>
                </c:pt>
                <c:pt idx="2">
                  <c:v>0.11815561959654179</c:v>
                </c:pt>
                <c:pt idx="3">
                  <c:v>0.12680115273775217</c:v>
                </c:pt>
                <c:pt idx="4">
                  <c:v>0.12103746397694524</c:v>
                </c:pt>
                <c:pt idx="5">
                  <c:v>0.26512968299711814</c:v>
                </c:pt>
                <c:pt idx="6">
                  <c:v>7.2046109510086456E-2</c:v>
                </c:pt>
                <c:pt idx="7">
                  <c:v>0.18443804034582131</c:v>
                </c:pt>
                <c:pt idx="8">
                  <c:v>7.2046109510086456E-2</c:v>
                </c:pt>
                <c:pt idx="9">
                  <c:v>4.0345821325648415E-2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3D-486B-81F4-5A162A964B35}"/>
            </c:ext>
          </c:extLst>
        </c:ser>
        <c:ser>
          <c:idx val="9"/>
          <c:order val="9"/>
          <c:tx>
            <c:strRef>
              <c:f>'q14.5 FinAid Challenges 2425'!$N$65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 2425'!$O$55:$X$55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2425'!$O$65:$X$65</c:f>
              <c:numCache>
                <c:formatCode>0%</c:formatCode>
                <c:ptCount val="10"/>
                <c:pt idx="0">
                  <c:v>0.53385416666666663</c:v>
                </c:pt>
                <c:pt idx="1">
                  <c:v>0.40625</c:v>
                </c:pt>
                <c:pt idx="2">
                  <c:v>0.13020833333333334</c:v>
                </c:pt>
                <c:pt idx="3">
                  <c:v>0.125</c:v>
                </c:pt>
                <c:pt idx="4">
                  <c:v>0.1171875</c:v>
                </c:pt>
                <c:pt idx="5">
                  <c:v>0.23958333333333334</c:v>
                </c:pt>
                <c:pt idx="6">
                  <c:v>5.46875E-2</c:v>
                </c:pt>
                <c:pt idx="7">
                  <c:v>0.15104166666666666</c:v>
                </c:pt>
                <c:pt idx="8">
                  <c:v>6.7708333333333329E-2</c:v>
                </c:pt>
                <c:pt idx="9">
                  <c:v>3.6458333333333336E-2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3D-486B-81F4-5A162A964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 2425'!$N$71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 2425'!$O$70:$X$70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2425'!$O$71:$X$71</c:f>
              <c:numCache>
                <c:formatCode>0%</c:formatCode>
                <c:ptCount val="10"/>
                <c:pt idx="0">
                  <c:v>0.54139228598306677</c:v>
                </c:pt>
                <c:pt idx="1">
                  <c:v>0.39746001881467546</c:v>
                </c:pt>
                <c:pt idx="2">
                  <c:v>0.14393226716839136</c:v>
                </c:pt>
                <c:pt idx="3">
                  <c:v>0.1251175917215428</c:v>
                </c:pt>
                <c:pt idx="4">
                  <c:v>0.12464722483537159</c:v>
                </c:pt>
                <c:pt idx="5">
                  <c:v>0.22013170272812793</c:v>
                </c:pt>
                <c:pt idx="6">
                  <c:v>4.8447789275634992E-2</c:v>
                </c:pt>
                <c:pt idx="7">
                  <c:v>0.16462841015992474</c:v>
                </c:pt>
                <c:pt idx="8">
                  <c:v>7.4788334901222955E-2</c:v>
                </c:pt>
                <c:pt idx="9">
                  <c:v>2.4929444967074318E-2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0-4EFB-8E9C-80DBC3E30274}"/>
            </c:ext>
          </c:extLst>
        </c:ser>
        <c:ser>
          <c:idx val="1"/>
          <c:order val="1"/>
          <c:tx>
            <c:strRef>
              <c:f>'q14.5 FinAid Challenges 2425'!$N$72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 2425'!$O$70:$X$70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2425'!$O$72:$X$72</c:f>
              <c:numCache>
                <c:formatCode>0%</c:formatCode>
                <c:ptCount val="10"/>
                <c:pt idx="0">
                  <c:v>0.55681282413955679</c:v>
                </c:pt>
                <c:pt idx="1">
                  <c:v>0.42291371994342292</c:v>
                </c:pt>
                <c:pt idx="2">
                  <c:v>0.12729844413012731</c:v>
                </c:pt>
                <c:pt idx="3">
                  <c:v>0.11126826968411127</c:v>
                </c:pt>
                <c:pt idx="4">
                  <c:v>9.9009900990099015E-2</c:v>
                </c:pt>
                <c:pt idx="5">
                  <c:v>0.23196605374823195</c:v>
                </c:pt>
                <c:pt idx="6">
                  <c:v>5.7520037718057519E-2</c:v>
                </c:pt>
                <c:pt idx="7">
                  <c:v>0.15558698727015557</c:v>
                </c:pt>
                <c:pt idx="8">
                  <c:v>6.7421027817067422E-2</c:v>
                </c:pt>
                <c:pt idx="9">
                  <c:v>3.1117397454031116E-2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0-4EFB-8E9C-80DBC3E30274}"/>
            </c:ext>
          </c:extLst>
        </c:ser>
        <c:ser>
          <c:idx val="2"/>
          <c:order val="2"/>
          <c:tx>
            <c:strRef>
              <c:f>'q14.5 FinAid Challenges 2425'!$N$73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'q14.5 FinAid Challenges 2425'!$O$70:$X$70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2425'!$O$73:$X$73</c:f>
              <c:numCache>
                <c:formatCode>0%</c:formatCode>
                <c:ptCount val="10"/>
                <c:pt idx="0">
                  <c:v>0.5641025641025641</c:v>
                </c:pt>
                <c:pt idx="1">
                  <c:v>0.38176638176638178</c:v>
                </c:pt>
                <c:pt idx="2">
                  <c:v>0.10826210826210826</c:v>
                </c:pt>
                <c:pt idx="3">
                  <c:v>0.14245014245014245</c:v>
                </c:pt>
                <c:pt idx="4">
                  <c:v>9.686609686609686E-2</c:v>
                </c:pt>
                <c:pt idx="5">
                  <c:v>0.21652421652421652</c:v>
                </c:pt>
                <c:pt idx="6">
                  <c:v>3.9886039886039885E-2</c:v>
                </c:pt>
                <c:pt idx="7">
                  <c:v>0.14245014245014245</c:v>
                </c:pt>
                <c:pt idx="8">
                  <c:v>6.8376068376068383E-2</c:v>
                </c:pt>
                <c:pt idx="9">
                  <c:v>2.8490028490028491E-2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0-4EFB-8E9C-80DBC3E30274}"/>
            </c:ext>
          </c:extLst>
        </c:ser>
        <c:ser>
          <c:idx val="3"/>
          <c:order val="3"/>
          <c:tx>
            <c:strRef>
              <c:f>'q14.5 FinAid Challenges 2425'!$N$74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'q14.5 FinAid Challenges 2425'!$O$70:$X$70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2425'!$O$74:$X$74</c:f>
              <c:numCache>
                <c:formatCode>0%</c:formatCode>
                <c:ptCount val="10"/>
                <c:pt idx="0">
                  <c:v>0.53770491803278686</c:v>
                </c:pt>
                <c:pt idx="1">
                  <c:v>0.40327868852459015</c:v>
                </c:pt>
                <c:pt idx="2">
                  <c:v>0.12786885245901639</c:v>
                </c:pt>
                <c:pt idx="3">
                  <c:v>0.13442622950819672</c:v>
                </c:pt>
                <c:pt idx="4">
                  <c:v>0.10491803278688525</c:v>
                </c:pt>
                <c:pt idx="5">
                  <c:v>0.22295081967213115</c:v>
                </c:pt>
                <c:pt idx="6">
                  <c:v>4.2622950819672129E-2</c:v>
                </c:pt>
                <c:pt idx="7">
                  <c:v>0.10819672131147541</c:v>
                </c:pt>
                <c:pt idx="8">
                  <c:v>5.9016393442622953E-2</c:v>
                </c:pt>
                <c:pt idx="9">
                  <c:v>2.6229508196721311E-2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00-4EFB-8E9C-80DBC3E30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 2425'!$N$14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'q14.5 FinAid Challenges 2425'!$O$13:$X$13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2425'!$O$14:$X$14</c:f>
              <c:numCache>
                <c:formatCode>0%</c:formatCode>
                <c:ptCount val="10"/>
                <c:pt idx="0">
                  <c:v>0.12853049529267294</c:v>
                </c:pt>
                <c:pt idx="1">
                  <c:v>0.43675808432255425</c:v>
                </c:pt>
                <c:pt idx="2">
                  <c:v>0.1223905034793287</c:v>
                </c:pt>
                <c:pt idx="3">
                  <c:v>0.12771182971756037</c:v>
                </c:pt>
                <c:pt idx="4">
                  <c:v>9.9467867376176827E-2</c:v>
                </c:pt>
                <c:pt idx="5">
                  <c:v>0.23045435939418749</c:v>
                </c:pt>
                <c:pt idx="6">
                  <c:v>3.8067949242734343E-2</c:v>
                </c:pt>
                <c:pt idx="7">
                  <c:v>0.14858780188293083</c:v>
                </c:pt>
                <c:pt idx="8">
                  <c:v>5.6487924682767088E-2</c:v>
                </c:pt>
                <c:pt idx="9">
                  <c:v>4.0523945968072045E-2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B-466E-9619-1FA1CC20D3E8}"/>
            </c:ext>
          </c:extLst>
        </c:ser>
        <c:ser>
          <c:idx val="1"/>
          <c:order val="1"/>
          <c:tx>
            <c:strRef>
              <c:f>'q14.5 FinAid Challenges 2425'!$N$15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'q14.5 FinAid Challenges 2425'!$O$13:$X$13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2425'!$O$15:$X$15</c:f>
              <c:numCache>
                <c:formatCode>0%</c:formatCode>
                <c:ptCount val="10"/>
                <c:pt idx="0">
                  <c:v>0.15419501133786848</c:v>
                </c:pt>
                <c:pt idx="1">
                  <c:v>0.36772486772486773</c:v>
                </c:pt>
                <c:pt idx="2">
                  <c:v>0.15230536659108088</c:v>
                </c:pt>
                <c:pt idx="3">
                  <c:v>0.13189720332577476</c:v>
                </c:pt>
                <c:pt idx="4">
                  <c:v>0.12471655328798185</c:v>
                </c:pt>
                <c:pt idx="5">
                  <c:v>0.22108843537414966</c:v>
                </c:pt>
                <c:pt idx="6">
                  <c:v>6.0846560846560843E-2</c:v>
                </c:pt>
                <c:pt idx="7">
                  <c:v>0.18102796674225247</c:v>
                </c:pt>
                <c:pt idx="8">
                  <c:v>8.2766439909297052E-2</c:v>
                </c:pt>
                <c:pt idx="9">
                  <c:v>2.0030234315948602E-2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B-466E-9619-1FA1CC20D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 2425'!$N$24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 2425'!$O$23:$X$23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2425'!$O$24:$X$24</c:f>
              <c:numCache>
                <c:formatCode>0%</c:formatCode>
                <c:ptCount val="10"/>
                <c:pt idx="0">
                  <c:v>0.58260869565217388</c:v>
                </c:pt>
                <c:pt idx="1">
                  <c:v>0.46956521739130436</c:v>
                </c:pt>
                <c:pt idx="2">
                  <c:v>9.5652173913043481E-2</c:v>
                </c:pt>
                <c:pt idx="3">
                  <c:v>6.9565217391304349E-2</c:v>
                </c:pt>
                <c:pt idx="4">
                  <c:v>0.10434782608695652</c:v>
                </c:pt>
                <c:pt idx="5">
                  <c:v>0.16521739130434782</c:v>
                </c:pt>
                <c:pt idx="6">
                  <c:v>2.6086956521739129E-2</c:v>
                </c:pt>
                <c:pt idx="7">
                  <c:v>0.14782608695652175</c:v>
                </c:pt>
                <c:pt idx="8">
                  <c:v>7.8260869565217397E-2</c:v>
                </c:pt>
                <c:pt idx="9">
                  <c:v>2.6086956521739129E-2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B-4887-BC79-A106C86D0F15}"/>
            </c:ext>
          </c:extLst>
        </c:ser>
        <c:ser>
          <c:idx val="1"/>
          <c:order val="1"/>
          <c:tx>
            <c:strRef>
              <c:f>'q14.5 FinAid Challenges 2425'!$N$25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 2425'!$O$23:$X$23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2425'!$O$25:$X$25</c:f>
              <c:numCache>
                <c:formatCode>0%</c:formatCode>
                <c:ptCount val="10"/>
                <c:pt idx="0">
                  <c:v>0.5951742627345844</c:v>
                </c:pt>
                <c:pt idx="1">
                  <c:v>0.46916890080428952</c:v>
                </c:pt>
                <c:pt idx="2">
                  <c:v>0.10455764075067024</c:v>
                </c:pt>
                <c:pt idx="3">
                  <c:v>9.6514745308310987E-2</c:v>
                </c:pt>
                <c:pt idx="4">
                  <c:v>0.10723860589812333</c:v>
                </c:pt>
                <c:pt idx="5">
                  <c:v>0.16890080428954424</c:v>
                </c:pt>
                <c:pt idx="6">
                  <c:v>3.2171581769436998E-2</c:v>
                </c:pt>
                <c:pt idx="7">
                  <c:v>0.13404825737265416</c:v>
                </c:pt>
                <c:pt idx="8">
                  <c:v>5.6300268096514748E-2</c:v>
                </c:pt>
                <c:pt idx="9">
                  <c:v>2.9490616621983913E-2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B-4887-BC79-A106C86D0F15}"/>
            </c:ext>
          </c:extLst>
        </c:ser>
        <c:ser>
          <c:idx val="2"/>
          <c:order val="2"/>
          <c:tx>
            <c:strRef>
              <c:f>'q14.5 FinAid Challenges 2425'!$N$26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'q14.5 FinAid Challenges 2425'!$O$23:$X$23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2425'!$O$26:$X$26</c:f>
              <c:numCache>
                <c:formatCode>0%</c:formatCode>
                <c:ptCount val="10"/>
                <c:pt idx="0">
                  <c:v>0.5132771009059669</c:v>
                </c:pt>
                <c:pt idx="1">
                  <c:v>0.35863792564823493</c:v>
                </c:pt>
                <c:pt idx="2">
                  <c:v>0.15682599187753826</c:v>
                </c:pt>
                <c:pt idx="3">
                  <c:v>0.13776944704779756</c:v>
                </c:pt>
                <c:pt idx="4">
                  <c:v>0.12339893783192753</c:v>
                </c:pt>
                <c:pt idx="5">
                  <c:v>0.23024054982817868</c:v>
                </c:pt>
                <c:pt idx="6">
                  <c:v>5.9668853483286474E-2</c:v>
                </c:pt>
                <c:pt idx="7">
                  <c:v>0.18462980318650421</c:v>
                </c:pt>
                <c:pt idx="8">
                  <c:v>7.4351765073414552E-2</c:v>
                </c:pt>
                <c:pt idx="9">
                  <c:v>1.9681349578256794E-2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6B-4887-BC79-A106C86D0F15}"/>
            </c:ext>
          </c:extLst>
        </c:ser>
        <c:ser>
          <c:idx val="4"/>
          <c:order val="3"/>
          <c:tx>
            <c:strRef>
              <c:f>'q14.5 FinAid Challenges 2425'!$N$27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'q14.5 FinAid Challenges 2425'!$O$23:$X$23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2425'!$O$27:$X$27</c:f>
              <c:numCache>
                <c:formatCode>0%</c:formatCode>
                <c:ptCount val="10"/>
                <c:pt idx="0">
                  <c:v>0.61290322580645162</c:v>
                </c:pt>
                <c:pt idx="1">
                  <c:v>0.35483870967741937</c:v>
                </c:pt>
                <c:pt idx="2">
                  <c:v>9.6774193548387094E-2</c:v>
                </c:pt>
                <c:pt idx="3">
                  <c:v>0.22580645161290322</c:v>
                </c:pt>
                <c:pt idx="4">
                  <c:v>9.6774193548387094E-2</c:v>
                </c:pt>
                <c:pt idx="5">
                  <c:v>0.29032258064516131</c:v>
                </c:pt>
                <c:pt idx="6">
                  <c:v>3.2258064516129031E-2</c:v>
                </c:pt>
                <c:pt idx="7">
                  <c:v>0.12903225806451613</c:v>
                </c:pt>
                <c:pt idx="8">
                  <c:v>6.4516129032258063E-2</c:v>
                </c:pt>
                <c:pt idx="9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6B-4887-BC79-A106C86D0F15}"/>
            </c:ext>
          </c:extLst>
        </c:ser>
        <c:ser>
          <c:idx val="5"/>
          <c:order val="4"/>
          <c:tx>
            <c:strRef>
              <c:f>'q14.5 FinAid Challenges 2425'!$N$28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'q14.5 FinAid Challenges 2425'!$O$23:$X$23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2425'!$O$28:$X$28</c:f>
              <c:numCache>
                <c:formatCode>0%</c:formatCode>
                <c:ptCount val="10"/>
                <c:pt idx="0">
                  <c:v>0.62874251497005984</c:v>
                </c:pt>
                <c:pt idx="1">
                  <c:v>0.50898203592814373</c:v>
                </c:pt>
                <c:pt idx="2">
                  <c:v>7.7844311377245512E-2</c:v>
                </c:pt>
                <c:pt idx="3">
                  <c:v>8.3832335329341312E-2</c:v>
                </c:pt>
                <c:pt idx="4">
                  <c:v>9.580838323353294E-2</c:v>
                </c:pt>
                <c:pt idx="5">
                  <c:v>0.18562874251497005</c:v>
                </c:pt>
                <c:pt idx="6">
                  <c:v>4.1916167664670656E-2</c:v>
                </c:pt>
                <c:pt idx="7">
                  <c:v>0.16167664670658682</c:v>
                </c:pt>
                <c:pt idx="8">
                  <c:v>4.1916167664670656E-2</c:v>
                </c:pt>
                <c:pt idx="9">
                  <c:v>3.5928143712574849E-2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6B-4887-BC79-A106C86D0F15}"/>
            </c:ext>
          </c:extLst>
        </c:ser>
        <c:ser>
          <c:idx val="7"/>
          <c:order val="5"/>
          <c:tx>
            <c:strRef>
              <c:f>'q14.5 FinAid Challenges 2425'!$N$29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 2425'!$O$23:$X$23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2425'!$O$29:$X$29</c:f>
              <c:numCache>
                <c:formatCode>0%</c:formatCode>
                <c:ptCount val="10"/>
                <c:pt idx="0">
                  <c:v>0.5625</c:v>
                </c:pt>
                <c:pt idx="1">
                  <c:v>0.45386904761904762</c:v>
                </c:pt>
                <c:pt idx="2">
                  <c:v>0.12053571428571429</c:v>
                </c:pt>
                <c:pt idx="3">
                  <c:v>0.11607142857142858</c:v>
                </c:pt>
                <c:pt idx="4">
                  <c:v>9.5238095238095233E-2</c:v>
                </c:pt>
                <c:pt idx="5">
                  <c:v>0.22470238095238096</c:v>
                </c:pt>
                <c:pt idx="6">
                  <c:v>4.7619047619047616E-2</c:v>
                </c:pt>
                <c:pt idx="7">
                  <c:v>0.14583333333333334</c:v>
                </c:pt>
                <c:pt idx="8">
                  <c:v>7.2916666666666671E-2</c:v>
                </c:pt>
                <c:pt idx="9">
                  <c:v>3.4226190476190479E-2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6B-4887-BC79-A106C86D0F15}"/>
            </c:ext>
          </c:extLst>
        </c:ser>
        <c:ser>
          <c:idx val="3"/>
          <c:order val="6"/>
          <c:tx>
            <c:strRef>
              <c:f>'q14.5 FinAid Challenges 2425'!$N$30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'q14.5 FinAid Challenges 2425'!$O$23:$X$23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2425'!$O$30:$X$30</c:f>
              <c:numCache>
                <c:formatCode>0%</c:formatCode>
                <c:ptCount val="10"/>
                <c:pt idx="0">
                  <c:v>0.55284552845528456</c:v>
                </c:pt>
                <c:pt idx="1">
                  <c:v>0.38211382113821141</c:v>
                </c:pt>
                <c:pt idx="2">
                  <c:v>8.1300813008130079E-2</c:v>
                </c:pt>
                <c:pt idx="3">
                  <c:v>0.11382113821138211</c:v>
                </c:pt>
                <c:pt idx="4">
                  <c:v>0.13008130081300814</c:v>
                </c:pt>
                <c:pt idx="5">
                  <c:v>0.31707317073170732</c:v>
                </c:pt>
                <c:pt idx="6">
                  <c:v>8.1300813008130079E-2</c:v>
                </c:pt>
                <c:pt idx="7">
                  <c:v>0.17886178861788618</c:v>
                </c:pt>
                <c:pt idx="8">
                  <c:v>5.6910569105691054E-2</c:v>
                </c:pt>
                <c:pt idx="9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6B-4887-BC79-A106C86D0F15}"/>
            </c:ext>
          </c:extLst>
        </c:ser>
        <c:ser>
          <c:idx val="6"/>
          <c:order val="7"/>
          <c:tx>
            <c:strRef>
              <c:f>'q14.5 FinAid Challenges 2425'!$N$31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'q14.5 FinAid Challenges 2425'!$O$23:$X$23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2425'!$O$31:$X$31</c:f>
              <c:numCache>
                <c:formatCode>0%</c:formatCode>
                <c:ptCount val="10"/>
                <c:pt idx="0">
                  <c:v>0.53205128205128205</c:v>
                </c:pt>
                <c:pt idx="1">
                  <c:v>0.42820512820512818</c:v>
                </c:pt>
                <c:pt idx="2">
                  <c:v>0.12435897435897436</c:v>
                </c:pt>
                <c:pt idx="3">
                  <c:v>0.12307692307692308</c:v>
                </c:pt>
                <c:pt idx="4">
                  <c:v>9.6153846153846159E-2</c:v>
                </c:pt>
                <c:pt idx="5">
                  <c:v>0.24743589743589745</c:v>
                </c:pt>
                <c:pt idx="6">
                  <c:v>3.8461538461538464E-2</c:v>
                </c:pt>
                <c:pt idx="7">
                  <c:v>0.13461538461538461</c:v>
                </c:pt>
                <c:pt idx="8">
                  <c:v>7.179487179487179E-2</c:v>
                </c:pt>
                <c:pt idx="9">
                  <c:v>5.6410256410256411E-2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6B-4887-BC79-A106C86D0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 2425'!$N$48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 2425'!$O$47:$X$47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2425'!$O$48:$X$48</c:f>
              <c:numCache>
                <c:formatCode>0%</c:formatCode>
                <c:ptCount val="10"/>
                <c:pt idx="0">
                  <c:v>0.1387618176273254</c:v>
                </c:pt>
                <c:pt idx="1">
                  <c:v>0.38700823421774933</c:v>
                </c:pt>
                <c:pt idx="2">
                  <c:v>0.1338822811832876</c:v>
                </c:pt>
                <c:pt idx="3">
                  <c:v>0.13174748398902103</c:v>
                </c:pt>
                <c:pt idx="4">
                  <c:v>0.12198841110094541</c:v>
                </c:pt>
                <c:pt idx="5">
                  <c:v>0.232387923147301</c:v>
                </c:pt>
                <c:pt idx="6">
                  <c:v>5.8249466300701436E-2</c:v>
                </c:pt>
                <c:pt idx="7">
                  <c:v>0.1781030802073803</c:v>
                </c:pt>
                <c:pt idx="8">
                  <c:v>7.2583104605062523E-2</c:v>
                </c:pt>
                <c:pt idx="9">
                  <c:v>2.7447392497712716E-2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D-4158-B006-7702105ABE8E}"/>
            </c:ext>
          </c:extLst>
        </c:ser>
        <c:ser>
          <c:idx val="1"/>
          <c:order val="1"/>
          <c:tx>
            <c:strRef>
              <c:f>'q14.5 FinAid Challenges 2425'!$N$49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 2425'!$O$47:$X$47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2425'!$O$49:$X$49</c:f>
              <c:numCache>
                <c:formatCode>0%</c:formatCode>
                <c:ptCount val="10"/>
                <c:pt idx="0">
                  <c:v>0.14838035527690699</c:v>
                </c:pt>
                <c:pt idx="1">
                  <c:v>0.41640543364681298</c:v>
                </c:pt>
                <c:pt idx="2">
                  <c:v>0.13845350052246605</c:v>
                </c:pt>
                <c:pt idx="3">
                  <c:v>0.11755485893416928</c:v>
                </c:pt>
                <c:pt idx="4">
                  <c:v>0.10762800417972831</c:v>
                </c:pt>
                <c:pt idx="5">
                  <c:v>0.21473354231974923</c:v>
                </c:pt>
                <c:pt idx="6">
                  <c:v>4.2842215256008356E-2</c:v>
                </c:pt>
                <c:pt idx="7">
                  <c:v>0.14576802507836992</c:v>
                </c:pt>
                <c:pt idx="8">
                  <c:v>7.0010449320794144E-2</c:v>
                </c:pt>
                <c:pt idx="9">
                  <c:v>2.7690700104493208E-2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D-4158-B006-7702105AB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79623"/>
        <c:axId val="999666696"/>
      </c:barChart>
      <c:catAx>
        <c:axId val="14344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6696"/>
        <c:crosses val="autoZero"/>
        <c:auto val="1"/>
        <c:lblAlgn val="ctr"/>
        <c:lblOffset val="100"/>
        <c:noMultiLvlLbl val="0"/>
      </c:catAx>
      <c:valAx>
        <c:axId val="9996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 2425'!$N$81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 2425'!$O$80:$X$80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2425'!$O$81:$X$81</c:f>
              <c:numCache>
                <c:formatCode>0%</c:formatCode>
                <c:ptCount val="10"/>
                <c:pt idx="0">
                  <c:v>0.12577065351418001</c:v>
                </c:pt>
                <c:pt idx="1">
                  <c:v>0.4556103575832306</c:v>
                </c:pt>
                <c:pt idx="2">
                  <c:v>0.10912453760789149</c:v>
                </c:pt>
                <c:pt idx="3">
                  <c:v>0.13008631319358815</c:v>
                </c:pt>
                <c:pt idx="4">
                  <c:v>8.5080147965474723E-2</c:v>
                </c:pt>
                <c:pt idx="5">
                  <c:v>0.22133168927250307</c:v>
                </c:pt>
                <c:pt idx="6">
                  <c:v>4.0073982737361284E-2</c:v>
                </c:pt>
                <c:pt idx="7">
                  <c:v>0.15967940813810111</c:v>
                </c:pt>
                <c:pt idx="8">
                  <c:v>5.3637484586929719E-2</c:v>
                </c:pt>
                <c:pt idx="9">
                  <c:v>3.6991368680641186E-2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A-42FF-B86B-FB09FF4F6CB8}"/>
            </c:ext>
          </c:extLst>
        </c:ser>
        <c:ser>
          <c:idx val="1"/>
          <c:order val="1"/>
          <c:tx>
            <c:strRef>
              <c:f>'q14.5 FinAid Challenges 2425'!$N$82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'q14.5 FinAid Challenges 2425'!$O$80:$X$80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2425'!$O$82:$X$82</c:f>
              <c:numCache>
                <c:formatCode>0%</c:formatCode>
                <c:ptCount val="10"/>
                <c:pt idx="0">
                  <c:v>0.16840785624738822</c:v>
                </c:pt>
                <c:pt idx="1">
                  <c:v>0.37902214793146677</c:v>
                </c:pt>
                <c:pt idx="2">
                  <c:v>0.14500626828249061</c:v>
                </c:pt>
                <c:pt idx="3">
                  <c:v>0.13079816130380276</c:v>
                </c:pt>
                <c:pt idx="4">
                  <c:v>0.11575428332636857</c:v>
                </c:pt>
                <c:pt idx="5">
                  <c:v>0.23568742164646886</c:v>
                </c:pt>
                <c:pt idx="6">
                  <c:v>5.1399916422900128E-2</c:v>
                </c:pt>
                <c:pt idx="7">
                  <c:v>0.17927287923109067</c:v>
                </c:pt>
                <c:pt idx="8">
                  <c:v>7.0622649394066025E-2</c:v>
                </c:pt>
                <c:pt idx="9">
                  <c:v>2.9669870455495195E-2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A-42FF-B86B-FB09FF4F6CB8}"/>
            </c:ext>
          </c:extLst>
        </c:ser>
        <c:ser>
          <c:idx val="2"/>
          <c:order val="2"/>
          <c:tx>
            <c:strRef>
              <c:f>'q14.5 FinAid Challenges 2425'!$N$83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'q14.5 FinAid Challenges 2425'!$O$80:$X$80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2425'!$O$83:$X$83</c:f>
              <c:numCache>
                <c:formatCode>0%</c:formatCode>
                <c:ptCount val="10"/>
                <c:pt idx="0">
                  <c:v>0.1326530612244898</c:v>
                </c:pt>
                <c:pt idx="1">
                  <c:v>0.38979591836734695</c:v>
                </c:pt>
                <c:pt idx="2">
                  <c:v>0.14829931972789115</c:v>
                </c:pt>
                <c:pt idx="3">
                  <c:v>0.11020408163265306</c:v>
                </c:pt>
                <c:pt idx="4">
                  <c:v>0.12789115646258503</c:v>
                </c:pt>
                <c:pt idx="5">
                  <c:v>0.21768707482993196</c:v>
                </c:pt>
                <c:pt idx="6">
                  <c:v>6.1904761904761907E-2</c:v>
                </c:pt>
                <c:pt idx="7">
                  <c:v>0.15782312925170067</c:v>
                </c:pt>
                <c:pt idx="8">
                  <c:v>8.3673469387755106E-2</c:v>
                </c:pt>
                <c:pt idx="9">
                  <c:v>2.1768707482993196E-2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BA-42FF-B86B-FB09FF4F6CB8}"/>
            </c:ext>
          </c:extLst>
        </c:ser>
        <c:ser>
          <c:idx val="3"/>
          <c:order val="3"/>
          <c:tx>
            <c:strRef>
              <c:f>'q14.5 FinAid Challenges 2425'!$N$84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'q14.5 FinAid Challenges 2425'!$O$80:$X$80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2425'!$O$84:$X$84</c:f>
              <c:numCache>
                <c:formatCode>0%</c:formatCode>
                <c:ptCount val="10"/>
                <c:pt idx="0">
                  <c:v>0.18300653594771241</c:v>
                </c:pt>
                <c:pt idx="1">
                  <c:v>0.30065359477124182</c:v>
                </c:pt>
                <c:pt idx="2">
                  <c:v>0.15686274509803921</c:v>
                </c:pt>
                <c:pt idx="3">
                  <c:v>0.13071895424836602</c:v>
                </c:pt>
                <c:pt idx="4">
                  <c:v>0.15032679738562091</c:v>
                </c:pt>
                <c:pt idx="5">
                  <c:v>0.22875816993464052</c:v>
                </c:pt>
                <c:pt idx="6">
                  <c:v>6.8627450980392163E-2</c:v>
                </c:pt>
                <c:pt idx="7">
                  <c:v>0.16339869281045752</c:v>
                </c:pt>
                <c:pt idx="8">
                  <c:v>9.4771241830065356E-2</c:v>
                </c:pt>
                <c:pt idx="9">
                  <c:v>2.2875816993464051E-2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BA-42FF-B86B-FB09FF4F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template'!$M$56:$T$56</c15:sqref>
                  </c15:fullRef>
                </c:ext>
              </c:extLst>
              <c:f>'mark all apply 8choice template'!$N$56</c:f>
              <c:numCache>
                <c:formatCode>0%</c:formatCode>
                <c:ptCount val="1"/>
                <c:pt idx="0">
                  <c:v>0.56551724137931036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2-4D10-A02F-FEE7851C72DC}"/>
            </c:ext>
          </c:extLst>
        </c:ser>
        <c:ser>
          <c:idx val="1"/>
          <c:order val="1"/>
          <c:tx>
            <c:strRef>
              <c:f>'mark all apply 8choice template'!$L$57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template'!$M$57:$T$57</c15:sqref>
                  </c15:fullRef>
                </c:ext>
              </c:extLst>
              <c:f>'mark all apply 8choice template'!$N$57</c:f>
              <c:numCache>
                <c:formatCode>0%</c:formatCode>
                <c:ptCount val="1"/>
                <c:pt idx="0">
                  <c:v>0.64516129032258063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2-4D10-A02F-FEE7851C72DC}"/>
            </c:ext>
          </c:extLst>
        </c:ser>
        <c:ser>
          <c:idx val="2"/>
          <c:order val="2"/>
          <c:tx>
            <c:strRef>
              <c:f>'mark all apply 8choice template'!$L$58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template'!$M$58:$T$58</c15:sqref>
                  </c15:fullRef>
                </c:ext>
              </c:extLst>
              <c:f>'mark all apply 8choice template'!$N$58</c:f>
              <c:numCache>
                <c:formatCode>0%</c:formatCode>
                <c:ptCount val="1"/>
                <c:pt idx="0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2-4D10-A02F-FEE7851C72DC}"/>
            </c:ext>
          </c:extLst>
        </c:ser>
        <c:ser>
          <c:idx val="3"/>
          <c:order val="3"/>
          <c:tx>
            <c:strRef>
              <c:f>'mark all apply 8choice template'!$L$59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template'!$M$59:$T$59</c15:sqref>
                  </c15:fullRef>
                </c:ext>
              </c:extLst>
              <c:f>'mark all apply 8choice template'!$N$59</c:f>
              <c:numCache>
                <c:formatCode>0%</c:formatCode>
                <c:ptCount val="1"/>
                <c:pt idx="0">
                  <c:v>0.48780487804878048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12-4D10-A02F-FEE7851C72DC}"/>
            </c:ext>
          </c:extLst>
        </c:ser>
        <c:ser>
          <c:idx val="4"/>
          <c:order val="4"/>
          <c:tx>
            <c:strRef>
              <c:f>'mark all apply 8choice template'!$L$60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template'!$M$60:$T$60</c15:sqref>
                  </c15:fullRef>
                </c:ext>
              </c:extLst>
              <c:f>'mark all apply 8choice template'!$N$60</c:f>
              <c:numCache>
                <c:formatCode>0%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12-4D10-A02F-FEE7851C72DC}"/>
            </c:ext>
          </c:extLst>
        </c:ser>
        <c:ser>
          <c:idx val="5"/>
          <c:order val="5"/>
          <c:tx>
            <c:strRef>
              <c:f>'mark all apply 8choice template'!$L$61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template'!$M$61:$T$61</c15:sqref>
                  </c15:fullRef>
                </c:ext>
              </c:extLst>
              <c:f>'mark all apply 8choice template'!$N$61</c:f>
              <c:numCache>
                <c:formatCode>0%</c:formatCode>
                <c:ptCount val="1"/>
                <c:pt idx="0">
                  <c:v>0.49367088607594939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12-4D10-A02F-FEE7851C72DC}"/>
            </c:ext>
          </c:extLst>
        </c:ser>
        <c:ser>
          <c:idx val="6"/>
          <c:order val="6"/>
          <c:tx>
            <c:strRef>
              <c:f>'mark all apply 8choice template'!$L$62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template'!$M$62:$T$62</c15:sqref>
                  </c15:fullRef>
                </c:ext>
              </c:extLst>
              <c:f>'mark all apply 8choice template'!$N$62</c:f>
              <c:numCache>
                <c:formatCode>0%</c:formatCode>
                <c:ptCount val="1"/>
                <c:pt idx="0">
                  <c:v>0.45731707317073172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12-4D10-A02F-FEE7851C72DC}"/>
            </c:ext>
          </c:extLst>
        </c:ser>
        <c:ser>
          <c:idx val="7"/>
          <c:order val="7"/>
          <c:tx>
            <c:strRef>
              <c:f>'mark all apply 8choice template'!$L$63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template'!$M$63:$T$63</c15:sqref>
                  </c15:fullRef>
                </c:ext>
              </c:extLst>
              <c:f>'mark all apply 8choice template'!$N$63</c:f>
              <c:numCache>
                <c:formatCode>0%</c:formatCode>
                <c:ptCount val="1"/>
                <c:pt idx="0">
                  <c:v>0.43809523809523809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12-4D10-A02F-FEE7851C72DC}"/>
            </c:ext>
          </c:extLst>
        </c:ser>
        <c:ser>
          <c:idx val="8"/>
          <c:order val="8"/>
          <c:tx>
            <c:strRef>
              <c:f>'mark all apply 8choice template'!$L$64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template'!$M$64:$T$64</c15:sqref>
                  </c15:fullRef>
                </c:ext>
              </c:extLst>
              <c:f>'mark all apply 8choice template'!$N$64</c:f>
              <c:numCache>
                <c:formatCode>0%</c:formatCode>
                <c:ptCount val="1"/>
                <c:pt idx="0">
                  <c:v>0.53465346534653468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12-4D10-A02F-FEE7851C72DC}"/>
            </c:ext>
          </c:extLst>
        </c:ser>
        <c:ser>
          <c:idx val="9"/>
          <c:order val="9"/>
          <c:tx>
            <c:strRef>
              <c:f>'mark all apply 8choice template'!$L$65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template'!$M$65:$T$65</c15:sqref>
                  </c15:fullRef>
                </c:ext>
              </c:extLst>
              <c:f>'mark all apply 8choice template'!$N$65</c:f>
              <c:numCache>
                <c:formatCode>0%</c:formatCode>
                <c:ptCount val="1"/>
                <c:pt idx="0">
                  <c:v>0.39449541284403672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12-4D10-A02F-FEE7851C7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'q14.5 FinAid Challenges 2425'!$O$2:$X$2</c:f>
              <c:strCache>
                <c:ptCount val="10"/>
                <c:pt idx="0">
                  <c:v>Technical Difficulties</c:v>
                </c:pt>
                <c:pt idx="1">
                  <c:v>No difficulties</c:v>
                </c:pt>
                <c:pt idx="2">
                  <c:v>Issues with Required Documents</c:v>
                </c:pt>
                <c:pt idx="3">
                  <c:v>Issues with Financial Contributors</c:v>
                </c:pt>
                <c:pt idx="4">
                  <c:v>Took Multiple Attempts</c:v>
                </c:pt>
                <c:pt idx="5">
                  <c:v>Application Confusing</c:v>
                </c:pt>
                <c:pt idx="6">
                  <c:v>Couldn't Find Someone to Help</c:v>
                </c:pt>
                <c:pt idx="7">
                  <c:v>Concerned about Sharing Family Info</c:v>
                </c:pt>
                <c:pt idx="8">
                  <c:v>Didn't Know Which App to Complete</c:v>
                </c:pt>
                <c:pt idx="9">
                  <c:v>Other</c:v>
                </c:pt>
              </c:strCache>
            </c:strRef>
          </c:cat>
          <c:val>
            <c:numRef>
              <c:f>'q14.5 FinAid Challenges 2425'!$O$3:$X$3</c:f>
              <c:numCache>
                <c:formatCode>0%</c:formatCode>
                <c:ptCount val="10"/>
                <c:pt idx="0">
                  <c:v>0.1453382084095064</c:v>
                </c:pt>
                <c:pt idx="1">
                  <c:v>0.41575258988421693</c:v>
                </c:pt>
                <c:pt idx="2">
                  <c:v>0.13756855575868374</c:v>
                </c:pt>
                <c:pt idx="3">
                  <c:v>0.12340036563071298</c:v>
                </c:pt>
                <c:pt idx="4">
                  <c:v>0.11197440585009141</c:v>
                </c:pt>
                <c:pt idx="5">
                  <c:v>0.2289762340036563</c:v>
                </c:pt>
                <c:pt idx="6">
                  <c:v>5.4082876294942107E-2</c:v>
                </c:pt>
                <c:pt idx="7">
                  <c:v>0.16575258988421693</c:v>
                </c:pt>
                <c:pt idx="8">
                  <c:v>7.480195003046923E-2</c:v>
                </c:pt>
                <c:pt idx="9">
                  <c:v>2.8336380255941498E-2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4-49BC-A44D-11A1C3474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'q14.5 FinAid Challenges 2425'!$AH$7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'q14.5 FinAid Challenges 2425'!$AI$6:$AR$6</c:f>
              <c:strCache>
                <c:ptCount val="10"/>
                <c:pt idx="0">
                  <c:v>Other</c:v>
                </c:pt>
                <c:pt idx="1">
                  <c:v>Couldn't Find Someone to Help</c:v>
                </c:pt>
                <c:pt idx="2">
                  <c:v>Didn't Know Which App to Complete</c:v>
                </c:pt>
                <c:pt idx="3">
                  <c:v>Took Multiple Attempts</c:v>
                </c:pt>
                <c:pt idx="4">
                  <c:v>Issues with Financial Contributors</c:v>
                </c:pt>
                <c:pt idx="5">
                  <c:v>Issues with Required Documents</c:v>
                </c:pt>
                <c:pt idx="6">
                  <c:v>Technical Difficulties</c:v>
                </c:pt>
                <c:pt idx="7">
                  <c:v>Concerned about Sharing Family Info</c:v>
                </c:pt>
                <c:pt idx="8">
                  <c:v>Application Confusing</c:v>
                </c:pt>
                <c:pt idx="9">
                  <c:v>No difficulties</c:v>
                </c:pt>
              </c:strCache>
            </c:strRef>
          </c:cat>
          <c:val>
            <c:numRef>
              <c:f>'q14.5 FinAid Challenges 2425'!$AI$7:$AR$7</c:f>
              <c:numCache>
                <c:formatCode>0%</c:formatCode>
                <c:ptCount val="10"/>
                <c:pt idx="0">
                  <c:v>0.04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0.24</c:v>
                </c:pt>
                <c:pt idx="4">
                  <c:v>0.2</c:v>
                </c:pt>
                <c:pt idx="5">
                  <c:v>0.15</c:v>
                </c:pt>
                <c:pt idx="6">
                  <c:v>0.34</c:v>
                </c:pt>
                <c:pt idx="7">
                  <c:v>0.12</c:v>
                </c:pt>
                <c:pt idx="8">
                  <c:v>0.28000000000000003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7-4DA1-BB3F-E028EEFA65A4}"/>
            </c:ext>
          </c:extLst>
        </c:ser>
        <c:ser>
          <c:idx val="1"/>
          <c:order val="1"/>
          <c:tx>
            <c:strRef>
              <c:f>'q14.5 FinAid Challenges 2425'!$AH$8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'q14.5 FinAid Challenges 2425'!$AI$6:$AR$6</c:f>
              <c:strCache>
                <c:ptCount val="10"/>
                <c:pt idx="0">
                  <c:v>Other</c:v>
                </c:pt>
                <c:pt idx="1">
                  <c:v>Couldn't Find Someone to Help</c:v>
                </c:pt>
                <c:pt idx="2">
                  <c:v>Didn't Know Which App to Complete</c:v>
                </c:pt>
                <c:pt idx="3">
                  <c:v>Took Multiple Attempts</c:v>
                </c:pt>
                <c:pt idx="4">
                  <c:v>Issues with Financial Contributors</c:v>
                </c:pt>
                <c:pt idx="5">
                  <c:v>Issues with Required Documents</c:v>
                </c:pt>
                <c:pt idx="6">
                  <c:v>Technical Difficulties</c:v>
                </c:pt>
                <c:pt idx="7">
                  <c:v>Concerned about Sharing Family Info</c:v>
                </c:pt>
                <c:pt idx="8">
                  <c:v>Application Confusing</c:v>
                </c:pt>
                <c:pt idx="9">
                  <c:v>No difficulties</c:v>
                </c:pt>
              </c:strCache>
            </c:strRef>
          </c:cat>
          <c:val>
            <c:numRef>
              <c:f>'q14.5 FinAid Challenges 2425'!$AI$8:$AR$8</c:f>
              <c:numCache>
                <c:formatCode>0%</c:formatCode>
                <c:ptCount val="10"/>
                <c:pt idx="0">
                  <c:v>2.8336380255941498E-2</c:v>
                </c:pt>
                <c:pt idx="1">
                  <c:v>5.4082876294942107E-2</c:v>
                </c:pt>
                <c:pt idx="2">
                  <c:v>7.480195003046923E-2</c:v>
                </c:pt>
                <c:pt idx="3">
                  <c:v>0.11197440585009141</c:v>
                </c:pt>
                <c:pt idx="4">
                  <c:v>0.12340036563071298</c:v>
                </c:pt>
                <c:pt idx="5">
                  <c:v>0.13756855575868374</c:v>
                </c:pt>
                <c:pt idx="6">
                  <c:v>0.1453382084095064</c:v>
                </c:pt>
                <c:pt idx="7">
                  <c:v>0.16575258988421693</c:v>
                </c:pt>
                <c:pt idx="8">
                  <c:v>0.2289762340036563</c:v>
                </c:pt>
                <c:pt idx="9">
                  <c:v>0.41575258988421693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7-4DA1-BB3F-E028EEFA6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8214944"/>
        <c:axId val="1968227904"/>
      </c:barChart>
      <c:catAx>
        <c:axId val="196821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27904"/>
        <c:crosses val="autoZero"/>
        <c:auto val="1"/>
        <c:lblAlgn val="ctr"/>
        <c:lblOffset val="100"/>
        <c:noMultiLvlLbl val="0"/>
      </c:catAx>
      <c:valAx>
        <c:axId val="196822790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'q14.5 FinAid Challenges 2425'!$AK$18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'q14.5 FinAid Challenges 2425'!$AL$17:$AV$17</c15:sqref>
                  </c15:fullRef>
                </c:ext>
              </c:extLst>
              <c:f>'q14.5 FinAid Challenges 2425'!$AL$17:$AR$17</c:f>
              <c:strCache>
                <c:ptCount val="7"/>
                <c:pt idx="0">
                  <c:v>No difficulties</c:v>
                </c:pt>
                <c:pt idx="1">
                  <c:v>Application Confusing</c:v>
                </c:pt>
                <c:pt idx="2">
                  <c:v>Concerned about Sharing Family Info</c:v>
                </c:pt>
                <c:pt idx="3">
                  <c:v>Technical Difficulties</c:v>
                </c:pt>
                <c:pt idx="4">
                  <c:v>Issues with Financial Contributors</c:v>
                </c:pt>
                <c:pt idx="5">
                  <c:v>Issues with Required Documents</c:v>
                </c:pt>
                <c:pt idx="6">
                  <c:v>Took Multiple Attempts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'q14.5 FinAid Challenges 2425'!$AL$18:$AV$18</c15:sqref>
                  </c15:fullRef>
                </c:ext>
              </c:extLst>
              <c:f>'q14.5 FinAid Challenges 2425'!$AL$18:$AR$18</c:f>
              <c:numCache>
                <c:formatCode>0%</c:formatCode>
                <c:ptCount val="7"/>
                <c:pt idx="0">
                  <c:v>0.25</c:v>
                </c:pt>
                <c:pt idx="1">
                  <c:v>0.28000000000000003</c:v>
                </c:pt>
                <c:pt idx="2">
                  <c:v>0.12</c:v>
                </c:pt>
                <c:pt idx="3">
                  <c:v>0.34</c:v>
                </c:pt>
                <c:pt idx="4">
                  <c:v>0.2</c:v>
                </c:pt>
                <c:pt idx="5">
                  <c:v>0.15</c:v>
                </c:pt>
                <c:pt idx="6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6-4421-AD1B-9FF2E08092A5}"/>
            </c:ext>
          </c:extLst>
        </c:ser>
        <c:ser>
          <c:idx val="1"/>
          <c:order val="1"/>
          <c:tx>
            <c:strRef>
              <c:f>'q14.5 FinAid Challenges 2425'!$AK$19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'q14.5 FinAid Challenges 2425'!$AL$17:$AV$17</c15:sqref>
                  </c15:fullRef>
                </c:ext>
              </c:extLst>
              <c:f>'q14.5 FinAid Challenges 2425'!$AL$17:$AR$17</c:f>
              <c:strCache>
                <c:ptCount val="7"/>
                <c:pt idx="0">
                  <c:v>No difficulties</c:v>
                </c:pt>
                <c:pt idx="1">
                  <c:v>Application Confusing</c:v>
                </c:pt>
                <c:pt idx="2">
                  <c:v>Concerned about Sharing Family Info</c:v>
                </c:pt>
                <c:pt idx="3">
                  <c:v>Technical Difficulties</c:v>
                </c:pt>
                <c:pt idx="4">
                  <c:v>Issues with Financial Contributors</c:v>
                </c:pt>
                <c:pt idx="5">
                  <c:v>Issues with Required Documents</c:v>
                </c:pt>
                <c:pt idx="6">
                  <c:v>Took Multiple Attempts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'q14.5 FinAid Challenges 2425'!$AL$19:$AV$19</c15:sqref>
                  </c15:fullRef>
                </c:ext>
              </c:extLst>
              <c:f>'q14.5 FinAid Challenges 2425'!$AL$19:$AR$19</c:f>
              <c:numCache>
                <c:formatCode>0%</c:formatCode>
                <c:ptCount val="7"/>
                <c:pt idx="0">
                  <c:v>0.41575258988421693</c:v>
                </c:pt>
                <c:pt idx="1">
                  <c:v>0.2289762340036563</c:v>
                </c:pt>
                <c:pt idx="2">
                  <c:v>0.16575258988421693</c:v>
                </c:pt>
                <c:pt idx="3">
                  <c:v>0.1453382084095064</c:v>
                </c:pt>
                <c:pt idx="4">
                  <c:v>0.12340036563071298</c:v>
                </c:pt>
                <c:pt idx="5">
                  <c:v>0.13756855575868374</c:v>
                </c:pt>
                <c:pt idx="6">
                  <c:v>0.11197440585009141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6-4421-AD1B-9FF2E0809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8214944"/>
        <c:axId val="1968227904"/>
      </c:barChart>
      <c:catAx>
        <c:axId val="196821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27904"/>
        <c:crosses val="autoZero"/>
        <c:auto val="1"/>
        <c:lblAlgn val="ctr"/>
        <c:lblOffset val="100"/>
        <c:noMultiLvlLbl val="0"/>
      </c:catAx>
      <c:valAx>
        <c:axId val="19682279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Support!'!$M$56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Support!'!$N$56:$V$56</c:f>
              <c:numCache>
                <c:formatCode>0%</c:formatCode>
                <c:ptCount val="9"/>
                <c:pt idx="0">
                  <c:v>0.3836734693877551</c:v>
                </c:pt>
                <c:pt idx="1">
                  <c:v>0.21224489795918366</c:v>
                </c:pt>
                <c:pt idx="2">
                  <c:v>0.23673469387755103</c:v>
                </c:pt>
                <c:pt idx="3">
                  <c:v>5.3061224489795916E-2</c:v>
                </c:pt>
                <c:pt idx="4">
                  <c:v>0.54693877551020409</c:v>
                </c:pt>
                <c:pt idx="5">
                  <c:v>0.15102040816326531</c:v>
                </c:pt>
                <c:pt idx="6">
                  <c:v>9.1836734693877556E-2</c:v>
                </c:pt>
                <c:pt idx="7">
                  <c:v>0.10612244897959183</c:v>
                </c:pt>
                <c:pt idx="8">
                  <c:v>8.7755102040816324E-2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9-4AF9-9735-2A901BB302C3}"/>
            </c:ext>
          </c:extLst>
        </c:ser>
        <c:ser>
          <c:idx val="1"/>
          <c:order val="1"/>
          <c:tx>
            <c:strRef>
              <c:f>'q15 FinAid Support!'!$M$57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Support!'!$N$57:$V$57</c:f>
              <c:numCache>
                <c:formatCode>0%</c:formatCode>
                <c:ptCount val="9"/>
                <c:pt idx="0">
                  <c:v>0.40196078431372551</c:v>
                </c:pt>
                <c:pt idx="1">
                  <c:v>0.18627450980392157</c:v>
                </c:pt>
                <c:pt idx="2">
                  <c:v>0.33333333333333331</c:v>
                </c:pt>
                <c:pt idx="3">
                  <c:v>2.9411764705882353E-2</c:v>
                </c:pt>
                <c:pt idx="4">
                  <c:v>0.44117647058823528</c:v>
                </c:pt>
                <c:pt idx="5">
                  <c:v>0.12745098039215685</c:v>
                </c:pt>
                <c:pt idx="6">
                  <c:v>0.10784313725490197</c:v>
                </c:pt>
                <c:pt idx="7">
                  <c:v>8.8235294117647065E-2</c:v>
                </c:pt>
                <c:pt idx="8">
                  <c:v>8.8235294117647065E-2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9-4AF9-9735-2A901BB302C3}"/>
            </c:ext>
          </c:extLst>
        </c:ser>
        <c:ser>
          <c:idx val="2"/>
          <c:order val="2"/>
          <c:tx>
            <c:strRef>
              <c:f>'q15 FinAid Support!'!$M$58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Support!'!$N$58:$V$58</c:f>
              <c:numCache>
                <c:formatCode>0%</c:formatCode>
                <c:ptCount val="9"/>
                <c:pt idx="0">
                  <c:v>0.36515912897822445</c:v>
                </c:pt>
                <c:pt idx="1">
                  <c:v>0.14740368509212731</c:v>
                </c:pt>
                <c:pt idx="2">
                  <c:v>0.18592964824120603</c:v>
                </c:pt>
                <c:pt idx="3">
                  <c:v>4.0201005025125629E-2</c:v>
                </c:pt>
                <c:pt idx="4">
                  <c:v>0.57286432160804024</c:v>
                </c:pt>
                <c:pt idx="5">
                  <c:v>0.14237855946398659</c:v>
                </c:pt>
                <c:pt idx="6">
                  <c:v>6.7001675041876041E-2</c:v>
                </c:pt>
                <c:pt idx="7">
                  <c:v>0.1407035175879397</c:v>
                </c:pt>
                <c:pt idx="8">
                  <c:v>9.5477386934673364E-2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9-4AF9-9735-2A901BB302C3}"/>
            </c:ext>
          </c:extLst>
        </c:ser>
        <c:ser>
          <c:idx val="3"/>
          <c:order val="3"/>
          <c:tx>
            <c:strRef>
              <c:f>'q15 FinAid Support!'!$M$59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Support!'!$N$59:$V$59</c:f>
              <c:numCache>
                <c:formatCode>0%</c:formatCode>
                <c:ptCount val="9"/>
                <c:pt idx="0">
                  <c:v>0.54385964912280704</c:v>
                </c:pt>
                <c:pt idx="1">
                  <c:v>0.2046783625730994</c:v>
                </c:pt>
                <c:pt idx="2">
                  <c:v>0.30994152046783624</c:v>
                </c:pt>
                <c:pt idx="3">
                  <c:v>5.2631578947368418E-2</c:v>
                </c:pt>
                <c:pt idx="4">
                  <c:v>0.39766081871345027</c:v>
                </c:pt>
                <c:pt idx="5">
                  <c:v>0.12280701754385964</c:v>
                </c:pt>
                <c:pt idx="6">
                  <c:v>7.6023391812865493E-2</c:v>
                </c:pt>
                <c:pt idx="7">
                  <c:v>7.6023391812865493E-2</c:v>
                </c:pt>
                <c:pt idx="8">
                  <c:v>8.1871345029239762E-2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79-4AF9-9735-2A901BB302C3}"/>
            </c:ext>
          </c:extLst>
        </c:ser>
        <c:ser>
          <c:idx val="4"/>
          <c:order val="4"/>
          <c:tx>
            <c:strRef>
              <c:f>'q15 FinAid Support!'!$M$60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Support!'!$N$60:$V$60</c:f>
              <c:numCache>
                <c:formatCode>0%</c:formatCode>
                <c:ptCount val="9"/>
                <c:pt idx="0">
                  <c:v>0.39104477611940297</c:v>
                </c:pt>
                <c:pt idx="1">
                  <c:v>0.24477611940298508</c:v>
                </c:pt>
                <c:pt idx="2">
                  <c:v>0.28059701492537314</c:v>
                </c:pt>
                <c:pt idx="3">
                  <c:v>8.6567164179104483E-2</c:v>
                </c:pt>
                <c:pt idx="4">
                  <c:v>0.44477611940298506</c:v>
                </c:pt>
                <c:pt idx="5">
                  <c:v>0.14029850746268657</c:v>
                </c:pt>
                <c:pt idx="6">
                  <c:v>9.5522388059701493E-2</c:v>
                </c:pt>
                <c:pt idx="7">
                  <c:v>0.11044776119402985</c:v>
                </c:pt>
                <c:pt idx="8">
                  <c:v>9.5522388059701493E-2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79-4AF9-9735-2A901BB302C3}"/>
            </c:ext>
          </c:extLst>
        </c:ser>
        <c:ser>
          <c:idx val="5"/>
          <c:order val="5"/>
          <c:tx>
            <c:strRef>
              <c:f>'q15 FinAid Support!'!$M$61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Support!'!$N$61:$V$61</c:f>
              <c:numCache>
                <c:formatCode>0%</c:formatCode>
                <c:ptCount val="9"/>
                <c:pt idx="0">
                  <c:v>0.57283464566929132</c:v>
                </c:pt>
                <c:pt idx="1">
                  <c:v>0.25</c:v>
                </c:pt>
                <c:pt idx="2">
                  <c:v>0.33267716535433073</c:v>
                </c:pt>
                <c:pt idx="3">
                  <c:v>8.8582677165354326E-2</c:v>
                </c:pt>
                <c:pt idx="4">
                  <c:v>0.35236220472440943</c:v>
                </c:pt>
                <c:pt idx="5">
                  <c:v>0.15157480314960631</c:v>
                </c:pt>
                <c:pt idx="6">
                  <c:v>9.8425196850393706E-2</c:v>
                </c:pt>
                <c:pt idx="7">
                  <c:v>8.8582677165354326E-2</c:v>
                </c:pt>
                <c:pt idx="8">
                  <c:v>4.3307086614173228E-2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79-4AF9-9735-2A901BB302C3}"/>
            </c:ext>
          </c:extLst>
        </c:ser>
        <c:ser>
          <c:idx val="6"/>
          <c:order val="6"/>
          <c:tx>
            <c:strRef>
              <c:f>'q15 FinAid Support!'!$M$62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Support!'!$N$62:$V$62</c:f>
              <c:numCache>
                <c:formatCode>0%</c:formatCode>
                <c:ptCount val="9"/>
                <c:pt idx="0">
                  <c:v>0.43730407523510972</c:v>
                </c:pt>
                <c:pt idx="1">
                  <c:v>0.28056426332288403</c:v>
                </c:pt>
                <c:pt idx="2">
                  <c:v>0.20532915360501566</c:v>
                </c:pt>
                <c:pt idx="3">
                  <c:v>3.2915360501567396E-2</c:v>
                </c:pt>
                <c:pt idx="4">
                  <c:v>0.42946708463949845</c:v>
                </c:pt>
                <c:pt idx="5">
                  <c:v>0.16300940438871472</c:v>
                </c:pt>
                <c:pt idx="6">
                  <c:v>6.8965517241379309E-2</c:v>
                </c:pt>
                <c:pt idx="7">
                  <c:v>8.7774294670846395E-2</c:v>
                </c:pt>
                <c:pt idx="8">
                  <c:v>9.2476489028213163E-2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79-4AF9-9735-2A901BB302C3}"/>
            </c:ext>
          </c:extLst>
        </c:ser>
        <c:ser>
          <c:idx val="7"/>
          <c:order val="7"/>
          <c:tx>
            <c:strRef>
              <c:f>'q15 FinAid Support!'!$M$63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Support!'!$N$63:$V$63</c:f>
              <c:numCache>
                <c:formatCode>0%</c:formatCode>
                <c:ptCount val="9"/>
                <c:pt idx="0">
                  <c:v>0.47948511665325827</c:v>
                </c:pt>
                <c:pt idx="1">
                  <c:v>0.22928399034593724</c:v>
                </c:pt>
                <c:pt idx="2">
                  <c:v>0.26307320997586486</c:v>
                </c:pt>
                <c:pt idx="3">
                  <c:v>5.7119871279163313E-2</c:v>
                </c:pt>
                <c:pt idx="4">
                  <c:v>0.37007240547063558</c:v>
                </c:pt>
                <c:pt idx="5">
                  <c:v>0.16814159292035399</c:v>
                </c:pt>
                <c:pt idx="6">
                  <c:v>7.9646017699115043E-2</c:v>
                </c:pt>
                <c:pt idx="7">
                  <c:v>8.527755430410297E-2</c:v>
                </c:pt>
                <c:pt idx="8">
                  <c:v>6.9187449718423166E-2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79-4AF9-9735-2A901BB302C3}"/>
            </c:ext>
          </c:extLst>
        </c:ser>
        <c:ser>
          <c:idx val="8"/>
          <c:order val="8"/>
          <c:tx>
            <c:strRef>
              <c:f>'q15 FinAid Support!'!$M$64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Support!'!$N$64:$V$64</c:f>
              <c:numCache>
                <c:formatCode>0%</c:formatCode>
                <c:ptCount val="9"/>
                <c:pt idx="0">
                  <c:v>0.4</c:v>
                </c:pt>
                <c:pt idx="1">
                  <c:v>0.20571428571428571</c:v>
                </c:pt>
                <c:pt idx="2">
                  <c:v>0.26571428571428574</c:v>
                </c:pt>
                <c:pt idx="3">
                  <c:v>7.1428571428571425E-2</c:v>
                </c:pt>
                <c:pt idx="4">
                  <c:v>0.52285714285714291</c:v>
                </c:pt>
                <c:pt idx="5">
                  <c:v>0.18285714285714286</c:v>
                </c:pt>
                <c:pt idx="6">
                  <c:v>9.4285714285714292E-2</c:v>
                </c:pt>
                <c:pt idx="7">
                  <c:v>0.12</c:v>
                </c:pt>
                <c:pt idx="8">
                  <c:v>5.1428571428571428E-2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79-4AF9-9735-2A901BB302C3}"/>
            </c:ext>
          </c:extLst>
        </c:ser>
        <c:ser>
          <c:idx val="9"/>
          <c:order val="9"/>
          <c:tx>
            <c:strRef>
              <c:f>'q15 FinAid Support!'!$M$65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'q15 FinAid Support!'!$N$55:$V$55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Support!'!$N$65:$V$65</c:f>
              <c:numCache>
                <c:formatCode>0%</c:formatCode>
                <c:ptCount val="9"/>
                <c:pt idx="0">
                  <c:v>0.37823834196891193</c:v>
                </c:pt>
                <c:pt idx="1">
                  <c:v>0.22538860103626943</c:v>
                </c:pt>
                <c:pt idx="2">
                  <c:v>0.22797927461139897</c:v>
                </c:pt>
                <c:pt idx="3">
                  <c:v>5.4404145077720206E-2</c:v>
                </c:pt>
                <c:pt idx="4">
                  <c:v>0.56217616580310881</c:v>
                </c:pt>
                <c:pt idx="5">
                  <c:v>0.15544041450777202</c:v>
                </c:pt>
                <c:pt idx="6">
                  <c:v>9.3264248704663211E-2</c:v>
                </c:pt>
                <c:pt idx="7">
                  <c:v>0.11658031088082901</c:v>
                </c:pt>
                <c:pt idx="8">
                  <c:v>8.0310880829015538E-2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79-4AF9-9735-2A901BB30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Support!'!$M$71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 FinAid Support!'!$N$70:$V$70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Support!'!$N$71:$V$71</c:f>
              <c:numCache>
                <c:formatCode>0%</c:formatCode>
                <c:ptCount val="9"/>
                <c:pt idx="0">
                  <c:v>0.4581580177653109</c:v>
                </c:pt>
                <c:pt idx="1">
                  <c:v>0.21131369798971483</c:v>
                </c:pt>
                <c:pt idx="2">
                  <c:v>0.25993454885460493</c:v>
                </c:pt>
                <c:pt idx="3">
                  <c:v>6.3581112669471709E-2</c:v>
                </c:pt>
                <c:pt idx="4">
                  <c:v>0.43992519869097707</c:v>
                </c:pt>
                <c:pt idx="5">
                  <c:v>0.14913510986442263</c:v>
                </c:pt>
                <c:pt idx="6">
                  <c:v>8.9294062646096309E-2</c:v>
                </c:pt>
                <c:pt idx="7">
                  <c:v>9.6774193548387094E-2</c:v>
                </c:pt>
                <c:pt idx="8">
                  <c:v>7.1996259934548848E-2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9-4558-9F5D-D1F59C5978E1}"/>
            </c:ext>
          </c:extLst>
        </c:ser>
        <c:ser>
          <c:idx val="1"/>
          <c:order val="1"/>
          <c:tx>
            <c:strRef>
              <c:f>'q15 FinAid Support!'!$M$72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'q15 FinAid Support!'!$N$70:$V$70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Support!'!$N$72:$V$72</c:f>
              <c:numCache>
                <c:formatCode>0%</c:formatCode>
                <c:ptCount val="9"/>
                <c:pt idx="0">
                  <c:v>0.41140719962599348</c:v>
                </c:pt>
                <c:pt idx="1">
                  <c:v>0.22393641888733054</c:v>
                </c:pt>
                <c:pt idx="2">
                  <c:v>0.23609163160355306</c:v>
                </c:pt>
                <c:pt idx="3">
                  <c:v>4.4880785413744739E-2</c:v>
                </c:pt>
                <c:pt idx="4">
                  <c:v>0.48293595137914913</c:v>
                </c:pt>
                <c:pt idx="5">
                  <c:v>0.17064048620850866</c:v>
                </c:pt>
                <c:pt idx="6">
                  <c:v>8.2748948106591863E-2</c:v>
                </c:pt>
                <c:pt idx="7">
                  <c:v>0.1093969144460028</c:v>
                </c:pt>
                <c:pt idx="8">
                  <c:v>8.2281439925198693E-2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9-4558-9F5D-D1F59C5978E1}"/>
            </c:ext>
          </c:extLst>
        </c:ser>
        <c:ser>
          <c:idx val="2"/>
          <c:order val="2"/>
          <c:tx>
            <c:strRef>
              <c:f>'q15 FinAid Support!'!$M$73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'q15 FinAid Support!'!$N$70:$V$70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Support!'!$N$73:$V$73</c:f>
              <c:numCache>
                <c:formatCode>0%</c:formatCode>
                <c:ptCount val="9"/>
                <c:pt idx="0">
                  <c:v>0.50852272727272729</c:v>
                </c:pt>
                <c:pt idx="1">
                  <c:v>0.25</c:v>
                </c:pt>
                <c:pt idx="2">
                  <c:v>0.28409090909090912</c:v>
                </c:pt>
                <c:pt idx="3">
                  <c:v>6.25E-2</c:v>
                </c:pt>
                <c:pt idx="4">
                  <c:v>0.38068181818181818</c:v>
                </c:pt>
                <c:pt idx="5">
                  <c:v>0.14204545454545456</c:v>
                </c:pt>
                <c:pt idx="6">
                  <c:v>7.3863636363636367E-2</c:v>
                </c:pt>
                <c:pt idx="7">
                  <c:v>7.9545454545454544E-2</c:v>
                </c:pt>
                <c:pt idx="8">
                  <c:v>8.2386363636363633E-2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9-4558-9F5D-D1F59C5978E1}"/>
            </c:ext>
          </c:extLst>
        </c:ser>
        <c:ser>
          <c:idx val="3"/>
          <c:order val="3"/>
          <c:tx>
            <c:strRef>
              <c:f>'q15 FinAid Support!'!$M$74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'q15 FinAid Support!'!$N$70:$V$70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Support!'!$N$74:$V$74</c:f>
              <c:numCache>
                <c:formatCode>0%</c:formatCode>
                <c:ptCount val="9"/>
                <c:pt idx="0">
                  <c:v>0.41233766233766234</c:v>
                </c:pt>
                <c:pt idx="1">
                  <c:v>0.27272727272727271</c:v>
                </c:pt>
                <c:pt idx="2">
                  <c:v>0.2564935064935065</c:v>
                </c:pt>
                <c:pt idx="3">
                  <c:v>7.4675324675324672E-2</c:v>
                </c:pt>
                <c:pt idx="4">
                  <c:v>0.47402597402597402</c:v>
                </c:pt>
                <c:pt idx="5">
                  <c:v>0.1396103896103896</c:v>
                </c:pt>
                <c:pt idx="6">
                  <c:v>8.1168831168831168E-2</c:v>
                </c:pt>
                <c:pt idx="7">
                  <c:v>0.10714285714285714</c:v>
                </c:pt>
                <c:pt idx="8">
                  <c:v>8.1168831168831168E-2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9-4558-9F5D-D1F59C597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Support!'!$M$14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Support!'!$N$13:$V$13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Support!'!$N$14:$V$14</c:f>
              <c:numCache>
                <c:formatCode>0%</c:formatCode>
                <c:ptCount val="9"/>
                <c:pt idx="0">
                  <c:v>0.3601780655605018</c:v>
                </c:pt>
                <c:pt idx="1">
                  <c:v>0.17806556050182112</c:v>
                </c:pt>
                <c:pt idx="2">
                  <c:v>0.21529745042492918</c:v>
                </c:pt>
                <c:pt idx="3">
                  <c:v>4.2897612302711455E-2</c:v>
                </c:pt>
                <c:pt idx="4">
                  <c:v>0.66734115742614331</c:v>
                </c:pt>
                <c:pt idx="5">
                  <c:v>0.11857547551598543</c:v>
                </c:pt>
                <c:pt idx="6">
                  <c:v>7.2845002023472272E-2</c:v>
                </c:pt>
                <c:pt idx="7">
                  <c:v>0.12424119789558884</c:v>
                </c:pt>
                <c:pt idx="8">
                  <c:v>7.9724807770133549E-2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9-47C1-97FB-1A3BC1D847A1}"/>
            </c:ext>
          </c:extLst>
        </c:ser>
        <c:ser>
          <c:idx val="1"/>
          <c:order val="1"/>
          <c:tx>
            <c:strRef>
              <c:f>'q15 FinAid Support!'!$M$15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Support!'!$N$13:$V$13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Support!'!$N$15:$V$15</c:f>
              <c:numCache>
                <c:formatCode>0%</c:formatCode>
                <c:ptCount val="9"/>
                <c:pt idx="0">
                  <c:v>0.52246130615326536</c:v>
                </c:pt>
                <c:pt idx="1">
                  <c:v>0.27595318988297468</c:v>
                </c:pt>
                <c:pt idx="2">
                  <c:v>0.2872782181955455</c:v>
                </c:pt>
                <c:pt idx="3">
                  <c:v>6.983767459418648E-2</c:v>
                </c:pt>
                <c:pt idx="4">
                  <c:v>0.26689316723291806</c:v>
                </c:pt>
                <c:pt idx="5">
                  <c:v>0.18497546243865609</c:v>
                </c:pt>
                <c:pt idx="6">
                  <c:v>9.0977727444318604E-2</c:v>
                </c:pt>
                <c:pt idx="7">
                  <c:v>9.2487731219328045E-2</c:v>
                </c:pt>
                <c:pt idx="8">
                  <c:v>8.0785201963004913E-2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9-47C1-97FB-1A3BC1D84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Support!'!$M$24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 FinAid Support!'!$N$23:$V$23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Support!'!$N$24:$V$24</c:f>
              <c:numCache>
                <c:formatCode>0%</c:formatCode>
                <c:ptCount val="9"/>
                <c:pt idx="0">
                  <c:v>0.42608695652173911</c:v>
                </c:pt>
                <c:pt idx="1">
                  <c:v>0.19130434782608696</c:v>
                </c:pt>
                <c:pt idx="2">
                  <c:v>0.26956521739130435</c:v>
                </c:pt>
                <c:pt idx="3">
                  <c:v>0.11304347826086956</c:v>
                </c:pt>
                <c:pt idx="4">
                  <c:v>0.4956521739130435</c:v>
                </c:pt>
                <c:pt idx="5">
                  <c:v>0.17391304347826086</c:v>
                </c:pt>
                <c:pt idx="6">
                  <c:v>7.8260869565217397E-2</c:v>
                </c:pt>
                <c:pt idx="7">
                  <c:v>6.9565217391304349E-2</c:v>
                </c:pt>
                <c:pt idx="8">
                  <c:v>7.8260869565217397E-2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6-48B4-81DA-FBCA4454CFE2}"/>
            </c:ext>
          </c:extLst>
        </c:ser>
        <c:ser>
          <c:idx val="1"/>
          <c:order val="1"/>
          <c:tx>
            <c:strRef>
              <c:f>'q15 FinAid Support!'!$M$25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'q15 FinAid Support!'!$N$23:$V$23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Support!'!$N$25:$V$25</c:f>
              <c:numCache>
                <c:formatCode>0%</c:formatCode>
                <c:ptCount val="9"/>
                <c:pt idx="0">
                  <c:v>0.46774193548387094</c:v>
                </c:pt>
                <c:pt idx="1">
                  <c:v>0.239247311827957</c:v>
                </c:pt>
                <c:pt idx="2">
                  <c:v>0.22043010752688172</c:v>
                </c:pt>
                <c:pt idx="3">
                  <c:v>2.6881720430107527E-2</c:v>
                </c:pt>
                <c:pt idx="4">
                  <c:v>0.4946236559139785</c:v>
                </c:pt>
                <c:pt idx="5">
                  <c:v>0.13709677419354838</c:v>
                </c:pt>
                <c:pt idx="6">
                  <c:v>5.9139784946236562E-2</c:v>
                </c:pt>
                <c:pt idx="7">
                  <c:v>9.1397849462365593E-2</c:v>
                </c:pt>
                <c:pt idx="8">
                  <c:v>0.11559139784946236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6-48B4-81DA-FBCA4454CFE2}"/>
            </c:ext>
          </c:extLst>
        </c:ser>
        <c:ser>
          <c:idx val="2"/>
          <c:order val="2"/>
          <c:tx>
            <c:strRef>
              <c:f>'q15 FinAid Support!'!$M$26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'q15 FinAid Support!'!$N$23:$V$23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Support!'!$N$26:$V$26</c:f>
              <c:numCache>
                <c:formatCode>0%</c:formatCode>
                <c:ptCount val="9"/>
                <c:pt idx="0">
                  <c:v>0.5006238303181535</c:v>
                </c:pt>
                <c:pt idx="1">
                  <c:v>0.26013724266999377</c:v>
                </c:pt>
                <c:pt idx="2">
                  <c:v>0.29226450405489707</c:v>
                </c:pt>
                <c:pt idx="3">
                  <c:v>7.0492825951341237E-2</c:v>
                </c:pt>
                <c:pt idx="4">
                  <c:v>0.33031815346225829</c:v>
                </c:pt>
                <c:pt idx="5">
                  <c:v>0.17498440424204617</c:v>
                </c:pt>
                <c:pt idx="6">
                  <c:v>9.2638802245789145E-2</c:v>
                </c:pt>
                <c:pt idx="7">
                  <c:v>8.7336244541484712E-2</c:v>
                </c:pt>
                <c:pt idx="8">
                  <c:v>6.9557080474111035E-2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F6-48B4-81DA-FBCA4454CFE2}"/>
            </c:ext>
          </c:extLst>
        </c:ser>
        <c:ser>
          <c:idx val="4"/>
          <c:order val="3"/>
          <c:tx>
            <c:strRef>
              <c:f>'q15 FinAid Support!'!$M$27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'q15 FinAid Support!'!$N$23:$V$23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Support!'!$N$27:$V$27</c:f>
              <c:numCache>
                <c:formatCode>0%</c:formatCode>
                <c:ptCount val="9"/>
                <c:pt idx="0">
                  <c:v>0.5161290322580645</c:v>
                </c:pt>
                <c:pt idx="1">
                  <c:v>0.25806451612903225</c:v>
                </c:pt>
                <c:pt idx="2">
                  <c:v>9.6774193548387094E-2</c:v>
                </c:pt>
                <c:pt idx="3">
                  <c:v>9.6774193548387094E-2</c:v>
                </c:pt>
                <c:pt idx="4">
                  <c:v>0.74193548387096775</c:v>
                </c:pt>
                <c:pt idx="5">
                  <c:v>0.12903225806451613</c:v>
                </c:pt>
                <c:pt idx="6">
                  <c:v>9.6774193548387094E-2</c:v>
                </c:pt>
                <c:pt idx="7">
                  <c:v>0.16129032258064516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F6-48B4-81DA-FBCA4454CFE2}"/>
            </c:ext>
          </c:extLst>
        </c:ser>
        <c:ser>
          <c:idx val="5"/>
          <c:order val="4"/>
          <c:tx>
            <c:strRef>
              <c:f>'q15 FinAid Support!'!$M$28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'q15 FinAid Support!'!$N$23:$V$23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Support!'!$N$28:$V$28</c:f>
              <c:numCache>
                <c:formatCode>0%</c:formatCode>
                <c:ptCount val="9"/>
                <c:pt idx="0">
                  <c:v>0.36257309941520466</c:v>
                </c:pt>
                <c:pt idx="1">
                  <c:v>0.14619883040935672</c:v>
                </c:pt>
                <c:pt idx="2">
                  <c:v>0.22222222222222221</c:v>
                </c:pt>
                <c:pt idx="3">
                  <c:v>2.3391812865497075E-2</c:v>
                </c:pt>
                <c:pt idx="4">
                  <c:v>0.66666666666666663</c:v>
                </c:pt>
                <c:pt idx="5">
                  <c:v>0.16959064327485379</c:v>
                </c:pt>
                <c:pt idx="6">
                  <c:v>7.0175438596491224E-2</c:v>
                </c:pt>
                <c:pt idx="7">
                  <c:v>0.14035087719298245</c:v>
                </c:pt>
                <c:pt idx="8">
                  <c:v>0.12865497076023391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F6-48B4-81DA-FBCA4454CFE2}"/>
            </c:ext>
          </c:extLst>
        </c:ser>
        <c:ser>
          <c:idx val="7"/>
          <c:order val="5"/>
          <c:tx>
            <c:strRef>
              <c:f>'q15 FinAid Support!'!$M$29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'q15 FinAid Support!'!$N$23:$V$23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Support!'!$N$29:$V$29</c:f>
              <c:numCache>
                <c:formatCode>0%</c:formatCode>
                <c:ptCount val="9"/>
                <c:pt idx="0">
                  <c:v>0.35871156661786235</c:v>
                </c:pt>
                <c:pt idx="1">
                  <c:v>0.17715959004392387</c:v>
                </c:pt>
                <c:pt idx="2">
                  <c:v>0.21669106881405564</c:v>
                </c:pt>
                <c:pt idx="3">
                  <c:v>5.4172767203513911E-2</c:v>
                </c:pt>
                <c:pt idx="4">
                  <c:v>0.58857979502196189</c:v>
                </c:pt>
                <c:pt idx="5">
                  <c:v>0.17569546120058566</c:v>
                </c:pt>
                <c:pt idx="6">
                  <c:v>0.11127379209370425</c:v>
                </c:pt>
                <c:pt idx="7">
                  <c:v>0.16691068814055637</c:v>
                </c:pt>
                <c:pt idx="8">
                  <c:v>0.10834553440702782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F6-48B4-81DA-FBCA4454CFE2}"/>
            </c:ext>
          </c:extLst>
        </c:ser>
        <c:ser>
          <c:idx val="3"/>
          <c:order val="6"/>
          <c:tx>
            <c:strRef>
              <c:f>'q15 FinAid Support!'!$M$30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'q15 FinAid Support!'!$N$23:$V$23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Support!'!$N$30:$V$30</c:f>
              <c:numCache>
                <c:formatCode>0%</c:formatCode>
                <c:ptCount val="9"/>
                <c:pt idx="0">
                  <c:v>0.39516129032258063</c:v>
                </c:pt>
                <c:pt idx="1">
                  <c:v>0.22580645161290322</c:v>
                </c:pt>
                <c:pt idx="2">
                  <c:v>0.25</c:v>
                </c:pt>
                <c:pt idx="3">
                  <c:v>5.6451612903225805E-2</c:v>
                </c:pt>
                <c:pt idx="4">
                  <c:v>0.55645161290322576</c:v>
                </c:pt>
                <c:pt idx="5">
                  <c:v>0.15322580645161291</c:v>
                </c:pt>
                <c:pt idx="6">
                  <c:v>5.6451612903225805E-2</c:v>
                </c:pt>
                <c:pt idx="7">
                  <c:v>0.11290322580645161</c:v>
                </c:pt>
                <c:pt idx="8">
                  <c:v>5.6451612903225805E-2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F6-48B4-81DA-FBCA4454CFE2}"/>
            </c:ext>
          </c:extLst>
        </c:ser>
        <c:ser>
          <c:idx val="6"/>
          <c:order val="7"/>
          <c:tx>
            <c:strRef>
              <c:f>'q15 FinAid Support!'!$M$31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'q15 FinAid Support!'!$N$23:$V$23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Support!'!$N$31:$V$31</c:f>
              <c:numCache>
                <c:formatCode>0%</c:formatCode>
                <c:ptCount val="9"/>
                <c:pt idx="0">
                  <c:v>0.31147540983606559</c:v>
                </c:pt>
                <c:pt idx="1">
                  <c:v>0.14880201765447668</c:v>
                </c:pt>
                <c:pt idx="2">
                  <c:v>0.16015132408575031</c:v>
                </c:pt>
                <c:pt idx="3">
                  <c:v>1.6393442622950821E-2</c:v>
                </c:pt>
                <c:pt idx="4">
                  <c:v>0.72383354350567464</c:v>
                </c:pt>
                <c:pt idx="5">
                  <c:v>6.8095838587641871E-2</c:v>
                </c:pt>
                <c:pt idx="6">
                  <c:v>4.5397225725094581E-2</c:v>
                </c:pt>
                <c:pt idx="7">
                  <c:v>0.12736443883984869</c:v>
                </c:pt>
                <c:pt idx="8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F6-48B4-81DA-FBCA4454C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Support!'!$M$48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 FinAid Support!'!$N$47:$V$47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Support!'!$N$48:$V$48</c:f>
              <c:numCache>
                <c:formatCode>0%</c:formatCode>
                <c:ptCount val="9"/>
                <c:pt idx="0">
                  <c:v>0.45748247485522708</c:v>
                </c:pt>
                <c:pt idx="1">
                  <c:v>0.23620847302651632</c:v>
                </c:pt>
                <c:pt idx="2">
                  <c:v>0.27339225845778725</c:v>
                </c:pt>
                <c:pt idx="3">
                  <c:v>6.2176165803108807E-2</c:v>
                </c:pt>
                <c:pt idx="4">
                  <c:v>0.42395611094178604</c:v>
                </c:pt>
                <c:pt idx="5">
                  <c:v>0.16519353855531851</c:v>
                </c:pt>
                <c:pt idx="6">
                  <c:v>8.0768058518744287E-2</c:v>
                </c:pt>
                <c:pt idx="7">
                  <c:v>9.8445595854922283E-2</c:v>
                </c:pt>
                <c:pt idx="8">
                  <c:v>8.3511124657116728E-2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E-4B47-817E-9309CB58235C}"/>
            </c:ext>
          </c:extLst>
        </c:ser>
        <c:ser>
          <c:idx val="1"/>
          <c:order val="1"/>
          <c:tx>
            <c:strRef>
              <c:f>'q15 FinAid Support!'!$M$49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'q15 FinAid Support!'!$N$47:$V$47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Support!'!$N$49:$V$49</c:f>
              <c:numCache>
                <c:formatCode>0%</c:formatCode>
                <c:ptCount val="9"/>
                <c:pt idx="0">
                  <c:v>0.43956043956043955</c:v>
                </c:pt>
                <c:pt idx="1">
                  <c:v>0.21716378859236002</c:v>
                </c:pt>
                <c:pt idx="2">
                  <c:v>0.22658294086865516</c:v>
                </c:pt>
                <c:pt idx="3">
                  <c:v>4.8665620094191522E-2</c:v>
                </c:pt>
                <c:pt idx="4">
                  <c:v>0.48822605965463106</c:v>
                </c:pt>
                <c:pt idx="5">
                  <c:v>0.14965986394557823</c:v>
                </c:pt>
                <c:pt idx="6">
                  <c:v>8.7388801674515959E-2</c:v>
                </c:pt>
                <c:pt idx="7">
                  <c:v>0.11459968602825746</c:v>
                </c:pt>
                <c:pt idx="8">
                  <c:v>7.1690214547357398E-2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E-4B47-817E-9309CB582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79623"/>
        <c:axId val="999666696"/>
      </c:barChart>
      <c:catAx>
        <c:axId val="14344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6696"/>
        <c:crosses val="autoZero"/>
        <c:auto val="1"/>
        <c:lblAlgn val="ctr"/>
        <c:lblOffset val="100"/>
        <c:noMultiLvlLbl val="0"/>
      </c:catAx>
      <c:valAx>
        <c:axId val="9996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Support!'!$M$81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 FinAid Support!'!$N$80:$V$80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Support!'!$N$81:$V$81</c:f>
              <c:numCache>
                <c:formatCode>0%</c:formatCode>
                <c:ptCount val="9"/>
                <c:pt idx="0">
                  <c:v>0.37005477784540475</c:v>
                </c:pt>
                <c:pt idx="1">
                  <c:v>0.18137553256238587</c:v>
                </c:pt>
                <c:pt idx="2">
                  <c:v>0.22093730979914791</c:v>
                </c:pt>
                <c:pt idx="3">
                  <c:v>4.6256847230675593E-2</c:v>
                </c:pt>
                <c:pt idx="4">
                  <c:v>0.60499087035909926</c:v>
                </c:pt>
                <c:pt idx="5">
                  <c:v>0.1278149726110773</c:v>
                </c:pt>
                <c:pt idx="6">
                  <c:v>8.4601339013998786E-2</c:v>
                </c:pt>
                <c:pt idx="7">
                  <c:v>0.14911746804625683</c:v>
                </c:pt>
                <c:pt idx="8">
                  <c:v>9.2513694461351187E-2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1-4954-937D-AEB1772CBDCD}"/>
            </c:ext>
          </c:extLst>
        </c:ser>
        <c:ser>
          <c:idx val="1"/>
          <c:order val="1"/>
          <c:tx>
            <c:strRef>
              <c:f>'q15 FinAid Support!'!$M$82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'q15 FinAid Support!'!$N$80:$V$80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Support!'!$N$82:$V$82</c:f>
              <c:numCache>
                <c:formatCode>0%</c:formatCode>
                <c:ptCount val="9"/>
                <c:pt idx="0">
                  <c:v>0.45923460898502494</c:v>
                </c:pt>
                <c:pt idx="1">
                  <c:v>0.24251247920133112</c:v>
                </c:pt>
                <c:pt idx="2">
                  <c:v>0.26164725457570714</c:v>
                </c:pt>
                <c:pt idx="3">
                  <c:v>6.405990016638935E-2</c:v>
                </c:pt>
                <c:pt idx="4">
                  <c:v>0.42179700499168055</c:v>
                </c:pt>
                <c:pt idx="5">
                  <c:v>0.16389351081530781</c:v>
                </c:pt>
                <c:pt idx="6">
                  <c:v>8.8186356073211319E-2</c:v>
                </c:pt>
                <c:pt idx="7">
                  <c:v>9.6921797004991678E-2</c:v>
                </c:pt>
                <c:pt idx="8">
                  <c:v>7.5291181364392681E-2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51-4954-937D-AEB1772CBDCD}"/>
            </c:ext>
          </c:extLst>
        </c:ser>
        <c:ser>
          <c:idx val="2"/>
          <c:order val="2"/>
          <c:tx>
            <c:strRef>
              <c:f>'q15 FinAid Support!'!$M$83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'q15 FinAid Support!'!$N$80:$V$80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Support!'!$N$83:$V$83</c:f>
              <c:numCache>
                <c:formatCode>0%</c:formatCode>
                <c:ptCount val="9"/>
                <c:pt idx="0">
                  <c:v>0.49354180829367778</c:v>
                </c:pt>
                <c:pt idx="1">
                  <c:v>0.25016995241332429</c:v>
                </c:pt>
                <c:pt idx="2">
                  <c:v>0.27600271923861319</c:v>
                </c:pt>
                <c:pt idx="3">
                  <c:v>6.3222297756628146E-2</c:v>
                </c:pt>
                <c:pt idx="4">
                  <c:v>0.35418082936777701</c:v>
                </c:pt>
                <c:pt idx="5">
                  <c:v>0.16519374575118967</c:v>
                </c:pt>
                <c:pt idx="6">
                  <c:v>7.8178110129163828E-2</c:v>
                </c:pt>
                <c:pt idx="7">
                  <c:v>7.4099252209381378E-2</c:v>
                </c:pt>
                <c:pt idx="8">
                  <c:v>6.9340584636301841E-2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51-4954-937D-AEB1772CBDCD}"/>
            </c:ext>
          </c:extLst>
        </c:ser>
        <c:ser>
          <c:idx val="3"/>
          <c:order val="3"/>
          <c:tx>
            <c:strRef>
              <c:f>'q15 FinAid Support!'!$M$84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'q15 FinAid Support!'!$N$80:$V$80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Support!'!$N$84:$V$84</c:f>
              <c:numCache>
                <c:formatCode>0%</c:formatCode>
                <c:ptCount val="9"/>
                <c:pt idx="0">
                  <c:v>0.47712418300653597</c:v>
                </c:pt>
                <c:pt idx="1">
                  <c:v>0.20261437908496732</c:v>
                </c:pt>
                <c:pt idx="2">
                  <c:v>0.23856209150326799</c:v>
                </c:pt>
                <c:pt idx="3">
                  <c:v>4.9019607843137254E-2</c:v>
                </c:pt>
                <c:pt idx="4">
                  <c:v>0.28758169934640521</c:v>
                </c:pt>
                <c:pt idx="5">
                  <c:v>0.16013071895424835</c:v>
                </c:pt>
                <c:pt idx="6">
                  <c:v>7.1895424836601302E-2</c:v>
                </c:pt>
                <c:pt idx="7">
                  <c:v>5.5555555555555552E-2</c:v>
                </c:pt>
                <c:pt idx="8">
                  <c:v>9.4771241830065356E-2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51-4954-937D-AEB1772CB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Support!'!$N$2:$V$2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Support!'!$N$3:$V$3</c:f>
              <c:numCache>
                <c:formatCode>0%</c:formatCode>
                <c:ptCount val="9"/>
                <c:pt idx="0">
                  <c:v>0.45096296296296295</c:v>
                </c:pt>
                <c:pt idx="1">
                  <c:v>0.23022222222222222</c:v>
                </c:pt>
                <c:pt idx="2">
                  <c:v>0.24948148148148147</c:v>
                </c:pt>
                <c:pt idx="3">
                  <c:v>5.7333333333333333E-2</c:v>
                </c:pt>
                <c:pt idx="4">
                  <c:v>0.44414814814814813</c:v>
                </c:pt>
                <c:pt idx="5">
                  <c:v>0.15822222222222221</c:v>
                </c:pt>
                <c:pt idx="6">
                  <c:v>8.5777777777777772E-2</c:v>
                </c:pt>
                <c:pt idx="7">
                  <c:v>9.8962962962962961E-2</c:v>
                </c:pt>
                <c:pt idx="8">
                  <c:v>7.881481481481481E-2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8-4F48-9F12-B866A2C26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Support!'!$AN$53</c:f>
              <c:strCache>
                <c:ptCount val="1"/>
                <c:pt idx="0">
                  <c:v>HS Workshop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 FinAid Support!'!$AM$54:$AM$63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Joaquin V</c:v>
                </c:pt>
                <c:pt idx="4">
                  <c:v>Central Coast</c:v>
                </c:pt>
                <c:pt idx="5">
                  <c:v>S San Joaquin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'q15 FinAid Support!'!$AN$54:$AN$63</c:f>
              <c:numCache>
                <c:formatCode>0%</c:formatCode>
                <c:ptCount val="10"/>
                <c:pt idx="0">
                  <c:v>0.23673469387755103</c:v>
                </c:pt>
                <c:pt idx="1">
                  <c:v>0.33333333333333331</c:v>
                </c:pt>
                <c:pt idx="2">
                  <c:v>0.18592964824120603</c:v>
                </c:pt>
                <c:pt idx="3">
                  <c:v>0.30994152046783624</c:v>
                </c:pt>
                <c:pt idx="4">
                  <c:v>0.28059701492537314</c:v>
                </c:pt>
                <c:pt idx="5">
                  <c:v>0.33267716535433073</c:v>
                </c:pt>
                <c:pt idx="6">
                  <c:v>0.20532915360501566</c:v>
                </c:pt>
                <c:pt idx="7">
                  <c:v>0.26307320997586486</c:v>
                </c:pt>
                <c:pt idx="8">
                  <c:v>0.26571428571428574</c:v>
                </c:pt>
                <c:pt idx="9">
                  <c:v>0.22797927461139897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9-42D7-A621-DDBE9027959C}"/>
            </c:ext>
          </c:extLst>
        </c:ser>
        <c:ser>
          <c:idx val="1"/>
          <c:order val="1"/>
          <c:tx>
            <c:strRef>
              <c:f>'q15 FinAid Support!'!$AO$53</c:f>
              <c:strCache>
                <c:ptCount val="1"/>
                <c:pt idx="0">
                  <c:v>Parent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Support!'!$AM$54:$AM$63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Joaquin V</c:v>
                </c:pt>
                <c:pt idx="4">
                  <c:v>Central Coast</c:v>
                </c:pt>
                <c:pt idx="5">
                  <c:v>S San Joaquin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'q15 FinAid Support!'!$AO$54:$AO$63</c:f>
              <c:numCache>
                <c:formatCode>0%</c:formatCode>
                <c:ptCount val="10"/>
                <c:pt idx="0">
                  <c:v>0.54693877551020409</c:v>
                </c:pt>
                <c:pt idx="1">
                  <c:v>0.44117647058823528</c:v>
                </c:pt>
                <c:pt idx="2">
                  <c:v>0.57286432160804024</c:v>
                </c:pt>
                <c:pt idx="3">
                  <c:v>0.39766081871345027</c:v>
                </c:pt>
                <c:pt idx="4">
                  <c:v>0.44477611940298506</c:v>
                </c:pt>
                <c:pt idx="5">
                  <c:v>0.35236220472440943</c:v>
                </c:pt>
                <c:pt idx="6">
                  <c:v>0.42946708463949845</c:v>
                </c:pt>
                <c:pt idx="7">
                  <c:v>0.37007240547063558</c:v>
                </c:pt>
                <c:pt idx="8">
                  <c:v>0.52285714285714291</c:v>
                </c:pt>
                <c:pt idx="9">
                  <c:v>0.56217616580310881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9-42D7-A621-DDBE9027959C}"/>
            </c:ext>
          </c:extLst>
        </c:ser>
        <c:ser>
          <c:idx val="2"/>
          <c:order val="2"/>
          <c:tx>
            <c:strRef>
              <c:f>'q15 FinAid Support!'!$AP$53</c:f>
              <c:strCache>
                <c:ptCount val="1"/>
                <c:pt idx="0">
                  <c:v>HS Counselor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Support!'!$AM$54:$AM$63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Joaquin V</c:v>
                </c:pt>
                <c:pt idx="4">
                  <c:v>Central Coast</c:v>
                </c:pt>
                <c:pt idx="5">
                  <c:v>S San Joaquin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'q15 FinAid Support!'!$AP$54:$AP$63</c:f>
              <c:numCache>
                <c:formatCode>0%</c:formatCode>
                <c:ptCount val="10"/>
                <c:pt idx="0">
                  <c:v>0.3836734693877551</c:v>
                </c:pt>
                <c:pt idx="1">
                  <c:v>0.40196078431372551</c:v>
                </c:pt>
                <c:pt idx="2">
                  <c:v>0.36515912897822445</c:v>
                </c:pt>
                <c:pt idx="3">
                  <c:v>0.54385964912280704</c:v>
                </c:pt>
                <c:pt idx="4">
                  <c:v>0.39104477611940297</c:v>
                </c:pt>
                <c:pt idx="5">
                  <c:v>0.57283464566929132</c:v>
                </c:pt>
                <c:pt idx="6">
                  <c:v>0.43730407523510972</c:v>
                </c:pt>
                <c:pt idx="7">
                  <c:v>0.47948511665325827</c:v>
                </c:pt>
                <c:pt idx="8">
                  <c:v>0.4</c:v>
                </c:pt>
                <c:pt idx="9">
                  <c:v>0.37823834196891193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49-42D7-A621-DDBE9027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64736"/>
        <c:axId val="754565216"/>
      </c:barChart>
      <c:catAx>
        <c:axId val="75456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65216"/>
        <c:crosses val="autoZero"/>
        <c:auto val="1"/>
        <c:lblAlgn val="ctr"/>
        <c:lblOffset val="100"/>
        <c:noMultiLvlLbl val="0"/>
      </c:catAx>
      <c:valAx>
        <c:axId val="75456521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6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Support!'!$AM$14</c:f>
              <c:strCache>
                <c:ptCount val="1"/>
                <c:pt idx="0">
                  <c:v>HS Counselor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 FinAid Support!'!$AL$15:$AL$16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'q15 FinAid Support!'!$AM$15:$AM$16</c:f>
              <c:numCache>
                <c:formatCode>0.0%</c:formatCode>
                <c:ptCount val="2"/>
                <c:pt idx="0">
                  <c:v>0.3601780655605018</c:v>
                </c:pt>
                <c:pt idx="1">
                  <c:v>0.52246130615326536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E-0940-A7F9-93E2825338FB}"/>
            </c:ext>
          </c:extLst>
        </c:ser>
        <c:ser>
          <c:idx val="1"/>
          <c:order val="1"/>
          <c:tx>
            <c:strRef>
              <c:f>'q15 FinAid Support!'!$AN$14</c:f>
              <c:strCache>
                <c:ptCount val="1"/>
                <c:pt idx="0">
                  <c:v>Parent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'q15 FinAid Support!'!$AL$15:$AL$16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'q15 FinAid Support!'!$AN$15:$AN$16</c:f>
              <c:numCache>
                <c:formatCode>0.0%</c:formatCode>
                <c:ptCount val="2"/>
                <c:pt idx="0">
                  <c:v>0.66734115742614331</c:v>
                </c:pt>
                <c:pt idx="1">
                  <c:v>0.26689316723291806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E-0940-A7F9-93E28253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974912"/>
        <c:axId val="740978944"/>
      </c:barChart>
      <c:catAx>
        <c:axId val="7409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78944"/>
        <c:crosses val="autoZero"/>
        <c:auto val="1"/>
        <c:lblAlgn val="ctr"/>
        <c:lblOffset val="100"/>
        <c:noMultiLvlLbl val="0"/>
      </c:catAx>
      <c:valAx>
        <c:axId val="7409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7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Support!'!$M$14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Support!'!$N$13:$V$13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Support!'!$N$14:$V$14</c:f>
              <c:numCache>
                <c:formatCode>0%</c:formatCode>
                <c:ptCount val="9"/>
                <c:pt idx="0">
                  <c:v>0.3601780655605018</c:v>
                </c:pt>
                <c:pt idx="1">
                  <c:v>0.17806556050182112</c:v>
                </c:pt>
                <c:pt idx="2">
                  <c:v>0.21529745042492918</c:v>
                </c:pt>
                <c:pt idx="3">
                  <c:v>4.2897612302711455E-2</c:v>
                </c:pt>
                <c:pt idx="4">
                  <c:v>0.66734115742614331</c:v>
                </c:pt>
                <c:pt idx="5">
                  <c:v>0.11857547551598543</c:v>
                </c:pt>
                <c:pt idx="6">
                  <c:v>7.2845002023472272E-2</c:v>
                </c:pt>
                <c:pt idx="7">
                  <c:v>0.12424119789558884</c:v>
                </c:pt>
                <c:pt idx="8">
                  <c:v>7.9724807770133549E-2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4-4EC4-BC0B-E630A997DD94}"/>
            </c:ext>
          </c:extLst>
        </c:ser>
        <c:ser>
          <c:idx val="1"/>
          <c:order val="1"/>
          <c:tx>
            <c:strRef>
              <c:f>'q15 FinAid Support!'!$M$15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Support!'!$N$13:$V$13</c:f>
              <c:strCache>
                <c:ptCount val="9"/>
                <c:pt idx="0">
                  <c:v>HS Counselor</c:v>
                </c:pt>
                <c:pt idx="1">
                  <c:v>Teacher</c:v>
                </c:pt>
                <c:pt idx="2">
                  <c:v>HS Workshop</c:v>
                </c:pt>
                <c:pt idx="3">
                  <c:v>Community Workshop</c:v>
                </c:pt>
                <c:pt idx="4">
                  <c:v>Parent </c:v>
                </c:pt>
                <c:pt idx="5">
                  <c:v>Other Family</c:v>
                </c:pt>
                <c:pt idx="6">
                  <c:v>Friend</c:v>
                </c:pt>
                <c:pt idx="7">
                  <c:v>Online Resources</c:v>
                </c:pt>
                <c:pt idx="8">
                  <c:v>Nobody</c:v>
                </c:pt>
              </c:strCache>
            </c:strRef>
          </c:cat>
          <c:val>
            <c:numRef>
              <c:f>'q15 FinAid Support!'!$N$15:$V$15</c:f>
              <c:numCache>
                <c:formatCode>0%</c:formatCode>
                <c:ptCount val="9"/>
                <c:pt idx="0">
                  <c:v>0.52246130615326536</c:v>
                </c:pt>
                <c:pt idx="1">
                  <c:v>0.27595318988297468</c:v>
                </c:pt>
                <c:pt idx="2">
                  <c:v>0.2872782181955455</c:v>
                </c:pt>
                <c:pt idx="3">
                  <c:v>6.983767459418648E-2</c:v>
                </c:pt>
                <c:pt idx="4">
                  <c:v>0.26689316723291806</c:v>
                </c:pt>
                <c:pt idx="5">
                  <c:v>0.18497546243865609</c:v>
                </c:pt>
                <c:pt idx="6">
                  <c:v>9.0977727444318604E-2</c:v>
                </c:pt>
                <c:pt idx="7">
                  <c:v>9.2487731219328045E-2</c:v>
                </c:pt>
                <c:pt idx="8">
                  <c:v>8.0785201963004913E-2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4-4EC4-BC0B-E630A997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 FinAid Support!'!$AN$7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Support!'!$AO$6:$AW$6</c:f>
              <c:strCache>
                <c:ptCount val="9"/>
                <c:pt idx="0">
                  <c:v>Parent </c:v>
                </c:pt>
                <c:pt idx="1">
                  <c:v>HS Counselor</c:v>
                </c:pt>
                <c:pt idx="2">
                  <c:v>HS Workshop</c:v>
                </c:pt>
                <c:pt idx="3">
                  <c:v>Teacher</c:v>
                </c:pt>
                <c:pt idx="4">
                  <c:v>Other Family</c:v>
                </c:pt>
                <c:pt idx="5">
                  <c:v>Online Resources</c:v>
                </c:pt>
                <c:pt idx="6">
                  <c:v>Friend</c:v>
                </c:pt>
                <c:pt idx="7">
                  <c:v>Community Workshop</c:v>
                </c:pt>
                <c:pt idx="8">
                  <c:v>Nobody</c:v>
                </c:pt>
              </c:strCache>
            </c:strRef>
          </c:cat>
          <c:val>
            <c:numRef>
              <c:f>'q15 FinAid Support!'!$AO$7:$AW$7</c:f>
              <c:numCache>
                <c:formatCode>0%</c:formatCode>
                <c:ptCount val="9"/>
                <c:pt idx="0">
                  <c:v>0.66734115742614331</c:v>
                </c:pt>
                <c:pt idx="1">
                  <c:v>0.3601780655605018</c:v>
                </c:pt>
                <c:pt idx="2">
                  <c:v>0.21529745042492918</c:v>
                </c:pt>
                <c:pt idx="3">
                  <c:v>0.17806556050182112</c:v>
                </c:pt>
                <c:pt idx="4">
                  <c:v>0.11857547551598543</c:v>
                </c:pt>
                <c:pt idx="5">
                  <c:v>0.12424119789558884</c:v>
                </c:pt>
                <c:pt idx="6">
                  <c:v>7.2845002023472272E-2</c:v>
                </c:pt>
                <c:pt idx="7">
                  <c:v>4.2897612302711455E-2</c:v>
                </c:pt>
                <c:pt idx="8">
                  <c:v>7.9724807770133549E-2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1-4123-9CC8-19409E013A89}"/>
            </c:ext>
          </c:extLst>
        </c:ser>
        <c:ser>
          <c:idx val="1"/>
          <c:order val="1"/>
          <c:tx>
            <c:strRef>
              <c:f>'q15 FinAid Support!'!$AN$8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'q15 FinAid Support!'!$AO$6:$AW$6</c:f>
              <c:strCache>
                <c:ptCount val="9"/>
                <c:pt idx="0">
                  <c:v>Parent </c:v>
                </c:pt>
                <c:pt idx="1">
                  <c:v>HS Counselor</c:v>
                </c:pt>
                <c:pt idx="2">
                  <c:v>HS Workshop</c:v>
                </c:pt>
                <c:pt idx="3">
                  <c:v>Teacher</c:v>
                </c:pt>
                <c:pt idx="4">
                  <c:v>Other Family</c:v>
                </c:pt>
                <c:pt idx="5">
                  <c:v>Online Resources</c:v>
                </c:pt>
                <c:pt idx="6">
                  <c:v>Friend</c:v>
                </c:pt>
                <c:pt idx="7">
                  <c:v>Community Workshop</c:v>
                </c:pt>
                <c:pt idx="8">
                  <c:v>Nobody</c:v>
                </c:pt>
              </c:strCache>
            </c:strRef>
          </c:cat>
          <c:val>
            <c:numRef>
              <c:f>'q15 FinAid Support!'!$AO$8:$AW$8</c:f>
              <c:numCache>
                <c:formatCode>0%</c:formatCode>
                <c:ptCount val="9"/>
                <c:pt idx="0">
                  <c:v>0.26689316723291806</c:v>
                </c:pt>
                <c:pt idx="1">
                  <c:v>0.52246130615326536</c:v>
                </c:pt>
                <c:pt idx="2">
                  <c:v>0.2872782181955455</c:v>
                </c:pt>
                <c:pt idx="3">
                  <c:v>0.27595318988297468</c:v>
                </c:pt>
                <c:pt idx="4">
                  <c:v>0.18497546243865609</c:v>
                </c:pt>
                <c:pt idx="5">
                  <c:v>9.2487731219328045E-2</c:v>
                </c:pt>
                <c:pt idx="6">
                  <c:v>9.0977727444318604E-2</c:v>
                </c:pt>
                <c:pt idx="7">
                  <c:v>6.983767459418648E-2</c:v>
                </c:pt>
                <c:pt idx="8">
                  <c:v>8.0785201963004913E-2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1-4123-9CC8-19409E013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 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'support by firstgen by region'!$J$10</c:f>
              <c:strCache>
                <c:ptCount val="1"/>
                <c:pt idx="0">
                  <c:v>HS Counselor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by firstgen by region'!$I$11:$I$20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'support by firstgen by region'!$J$11:$J$20</c:f>
              <c:numCache>
                <c:formatCode>0%</c:formatCode>
                <c:ptCount val="10"/>
                <c:pt idx="0">
                  <c:v>0.35964912280701755</c:v>
                </c:pt>
                <c:pt idx="1">
                  <c:v>0.34146341463414637</c:v>
                </c:pt>
                <c:pt idx="2">
                  <c:v>0.25889967637540451</c:v>
                </c:pt>
                <c:pt idx="3">
                  <c:v>0.42857142857142855</c:v>
                </c:pt>
                <c:pt idx="4">
                  <c:v>0.36799999999999999</c:v>
                </c:pt>
                <c:pt idx="5">
                  <c:v>0.48717948717948717</c:v>
                </c:pt>
                <c:pt idx="6">
                  <c:v>0.39826839826839827</c:v>
                </c:pt>
                <c:pt idx="7">
                  <c:v>0.40481927710843374</c:v>
                </c:pt>
                <c:pt idx="8">
                  <c:v>0.29032258064516131</c:v>
                </c:pt>
                <c:pt idx="9">
                  <c:v>0.32926829268292684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8-EF45-A072-7C8B428C9CED}"/>
            </c:ext>
          </c:extLst>
        </c:ser>
        <c:ser>
          <c:idx val="1"/>
          <c:order val="1"/>
          <c:tx>
            <c:strRef>
              <c:f>'support by firstgen by region'!$K$10</c:f>
              <c:strCache>
                <c:ptCount val="1"/>
                <c:pt idx="0">
                  <c:v>Parent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by firstgen by region'!$I$11:$I$20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'support by firstgen by region'!$K$11:$K$20</c:f>
              <c:numCache>
                <c:formatCode>0%</c:formatCode>
                <c:ptCount val="10"/>
                <c:pt idx="0">
                  <c:v>0.73684210526315785</c:v>
                </c:pt>
                <c:pt idx="1">
                  <c:v>0.65853658536585369</c:v>
                </c:pt>
                <c:pt idx="2">
                  <c:v>0.72168284789644011</c:v>
                </c:pt>
                <c:pt idx="3">
                  <c:v>0.5714285714285714</c:v>
                </c:pt>
                <c:pt idx="4">
                  <c:v>0.65600000000000003</c:v>
                </c:pt>
                <c:pt idx="5">
                  <c:v>0.58974358974358976</c:v>
                </c:pt>
                <c:pt idx="6">
                  <c:v>0.59740259740259738</c:v>
                </c:pt>
                <c:pt idx="7">
                  <c:v>0.6</c:v>
                </c:pt>
                <c:pt idx="8">
                  <c:v>0.74193548387096775</c:v>
                </c:pt>
                <c:pt idx="9">
                  <c:v>0.75609756097560976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8-EF45-A072-7C8B428C9C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0976704"/>
        <c:axId val="647759616"/>
      </c:barChart>
      <c:catAx>
        <c:axId val="74097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59616"/>
        <c:crosses val="autoZero"/>
        <c:auto val="1"/>
        <c:lblAlgn val="ctr"/>
        <c:lblOffset val="100"/>
        <c:noMultiLvlLbl val="0"/>
      </c:catAx>
      <c:valAx>
        <c:axId val="6477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7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</a:t>
            </a:r>
            <a:r>
              <a:rPr lang="en-US" baseline="0"/>
              <a:t> 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'support by firstgen by region'!$J$24</c:f>
              <c:strCache>
                <c:ptCount val="1"/>
                <c:pt idx="0">
                  <c:v>HS Counselor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by firstgen by region'!$I$25:$I$34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'support by firstgen by region'!$J$25:$J$34</c:f>
              <c:numCache>
                <c:formatCode>0%</c:formatCode>
                <c:ptCount val="10"/>
                <c:pt idx="0">
                  <c:v>0.41666666666666669</c:v>
                </c:pt>
                <c:pt idx="1">
                  <c:v>0.3902439024390244</c:v>
                </c:pt>
                <c:pt idx="2">
                  <c:v>0.5161290322580645</c:v>
                </c:pt>
                <c:pt idx="3">
                  <c:v>0.58974358974358976</c:v>
                </c:pt>
                <c:pt idx="4">
                  <c:v>0.3971631205673759</c:v>
                </c:pt>
                <c:pt idx="5">
                  <c:v>0.66055045871559637</c:v>
                </c:pt>
                <c:pt idx="6">
                  <c:v>0.46850393700787402</c:v>
                </c:pt>
                <c:pt idx="7">
                  <c:v>0.5611510791366906</c:v>
                </c:pt>
                <c:pt idx="8">
                  <c:v>0.47457627118644069</c:v>
                </c:pt>
                <c:pt idx="9">
                  <c:v>0.46043165467625902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5-D149-ACDF-B9C2C0D9018B}"/>
            </c:ext>
          </c:extLst>
        </c:ser>
        <c:ser>
          <c:idx val="1"/>
          <c:order val="1"/>
          <c:tx>
            <c:strRef>
              <c:f>'support by firstgen by region'!$K$24</c:f>
              <c:strCache>
                <c:ptCount val="1"/>
                <c:pt idx="0">
                  <c:v>Parent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by firstgen by region'!$I$25:$I$34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'support by firstgen by region'!$K$25:$K$34</c:f>
              <c:numCache>
                <c:formatCode>0%</c:formatCode>
                <c:ptCount val="10"/>
                <c:pt idx="0">
                  <c:v>0.34722222222222221</c:v>
                </c:pt>
                <c:pt idx="1">
                  <c:v>0.26829268292682928</c:v>
                </c:pt>
                <c:pt idx="2">
                  <c:v>0.31612903225806449</c:v>
                </c:pt>
                <c:pt idx="3">
                  <c:v>0.28205128205128205</c:v>
                </c:pt>
                <c:pt idx="4">
                  <c:v>0.25531914893617019</c:v>
                </c:pt>
                <c:pt idx="5">
                  <c:v>0.21559633027522937</c:v>
                </c:pt>
                <c:pt idx="6">
                  <c:v>0.29133858267716534</c:v>
                </c:pt>
                <c:pt idx="7">
                  <c:v>0.23381294964028776</c:v>
                </c:pt>
                <c:pt idx="8">
                  <c:v>0.29661016949152541</c:v>
                </c:pt>
                <c:pt idx="9">
                  <c:v>0.36690647482014388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5-D149-ACDF-B9C2C0D901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1431936"/>
        <c:axId val="661434624"/>
      </c:barChart>
      <c:catAx>
        <c:axId val="66143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434624"/>
        <c:crosses val="autoZero"/>
        <c:auto val="1"/>
        <c:lblAlgn val="ctr"/>
        <c:lblOffset val="100"/>
        <c:noMultiLvlLbl val="0"/>
      </c:catAx>
      <c:valAx>
        <c:axId val="661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43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Would you prefer an option for state-based aid only?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'q16 state aid only!'!$I$5</c:f>
              <c:strCache>
                <c:ptCount val="1"/>
                <c:pt idx="0">
                  <c:v>All 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'q16 state aid only!'!$J$4:$M$4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only!'!$J$5:$M$5</c:f>
              <c:numCache>
                <c:formatCode>0%</c:formatCode>
                <c:ptCount val="4"/>
                <c:pt idx="0">
                  <c:v>0.15564866542520173</c:v>
                </c:pt>
                <c:pt idx="1">
                  <c:v>0.19847920546244568</c:v>
                </c:pt>
                <c:pt idx="2">
                  <c:v>0.52777777777777779</c:v>
                </c:pt>
                <c:pt idx="3">
                  <c:v>0.1180943513345748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9-4B76-B71B-C0B2FF2A3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381280"/>
        <c:axId val="1830390400"/>
      </c:barChart>
      <c:catAx>
        <c:axId val="183038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390400"/>
        <c:crosses val="autoZero"/>
        <c:auto val="1"/>
        <c:lblAlgn val="ctr"/>
        <c:lblOffset val="100"/>
        <c:noMultiLvlLbl val="0"/>
      </c:catAx>
      <c:valAx>
        <c:axId val="183039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38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Would you prefer an option for state-based aid only?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'q16 state aid only!'!$I$19</c:f>
              <c:strCache>
                <c:ptCount val="1"/>
                <c:pt idx="0">
                  <c:v>Amer Ind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'q16 state aid only!'!$J$18:$M$18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only!'!$J$19:$M$19</c:f>
              <c:numCache>
                <c:formatCode>0%</c:formatCode>
                <c:ptCount val="4"/>
                <c:pt idx="0">
                  <c:v>0.16964285714285715</c:v>
                </c:pt>
                <c:pt idx="1">
                  <c:v>0.17857142857142858</c:v>
                </c:pt>
                <c:pt idx="2">
                  <c:v>0.5714285714285714</c:v>
                </c:pt>
                <c:pt idx="3">
                  <c:v>8.0357142857142863E-2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0-42C2-BC70-4D129227B090}"/>
            </c:ext>
          </c:extLst>
        </c:ser>
        <c:ser>
          <c:idx val="1"/>
          <c:order val="1"/>
          <c:tx>
            <c:strRef>
              <c:f>'q16 state aid only!'!$I$20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'q16 state aid only!'!$J$18:$M$18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only!'!$J$20:$M$20</c:f>
              <c:numCache>
                <c:formatCode>0%</c:formatCode>
                <c:ptCount val="4"/>
                <c:pt idx="0">
                  <c:v>0.15555555555555556</c:v>
                </c:pt>
                <c:pt idx="1">
                  <c:v>0.2361111111111111</c:v>
                </c:pt>
                <c:pt idx="2">
                  <c:v>0.53888888888888886</c:v>
                </c:pt>
                <c:pt idx="3">
                  <c:v>6.9444444444444448E-2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0-42C2-BC70-4D129227B090}"/>
            </c:ext>
          </c:extLst>
        </c:ser>
        <c:ser>
          <c:idx val="2"/>
          <c:order val="2"/>
          <c:tx>
            <c:strRef>
              <c:f>'q16 state aid only!'!$I$21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'q16 state aid only!'!$J$18:$M$18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only!'!$J$21:$M$21</c:f>
              <c:numCache>
                <c:formatCode>0%</c:formatCode>
                <c:ptCount val="4"/>
                <c:pt idx="0">
                  <c:v>0.14850843060959792</c:v>
                </c:pt>
                <c:pt idx="1">
                  <c:v>0.16601815823605706</c:v>
                </c:pt>
                <c:pt idx="2">
                  <c:v>0.54247730220492862</c:v>
                </c:pt>
                <c:pt idx="3">
                  <c:v>0.13975356679636836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0-42C2-BC70-4D129227B090}"/>
            </c:ext>
          </c:extLst>
        </c:ser>
        <c:ser>
          <c:idx val="4"/>
          <c:order val="4"/>
          <c:tx>
            <c:strRef>
              <c:f>'q16 state aid only!'!$I$23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'q16 state aid only!'!$J$18:$M$18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only!'!$J$23:$M$23</c:f>
              <c:numCache>
                <c:formatCode>0%</c:formatCode>
                <c:ptCount val="4"/>
                <c:pt idx="0">
                  <c:v>0.17857142857142858</c:v>
                </c:pt>
                <c:pt idx="1">
                  <c:v>0.23809523809523808</c:v>
                </c:pt>
                <c:pt idx="2">
                  <c:v>0.5178571428571429</c:v>
                </c:pt>
                <c:pt idx="3">
                  <c:v>6.5476190476190479E-2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90-42C2-BC70-4D129227B090}"/>
            </c:ext>
          </c:extLst>
        </c:ser>
        <c:ser>
          <c:idx val="5"/>
          <c:order val="5"/>
          <c:tx>
            <c:strRef>
              <c:f>'q16 state aid only!'!$I$24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'q16 state aid only!'!$J$18:$M$18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only!'!$J$24:$M$24</c:f>
              <c:numCache>
                <c:formatCode>0%</c:formatCode>
                <c:ptCount val="4"/>
                <c:pt idx="0">
                  <c:v>0.13643178410794601</c:v>
                </c:pt>
                <c:pt idx="1">
                  <c:v>0.24887556221889057</c:v>
                </c:pt>
                <c:pt idx="2">
                  <c:v>0.51724137931034486</c:v>
                </c:pt>
                <c:pt idx="3">
                  <c:v>9.7451274362818585E-2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90-42C2-BC70-4D129227B090}"/>
            </c:ext>
          </c:extLst>
        </c:ser>
        <c:ser>
          <c:idx val="6"/>
          <c:order val="6"/>
          <c:tx>
            <c:strRef>
              <c:f>'q16 state aid only!'!$I$25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'q16 state aid only!'!$J$18:$M$18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only!'!$J$25:$M$25</c:f>
              <c:numCache>
                <c:formatCode>0%</c:formatCode>
                <c:ptCount val="4"/>
                <c:pt idx="0">
                  <c:v>0.14634146341463414</c:v>
                </c:pt>
                <c:pt idx="1">
                  <c:v>0.17682926829268292</c:v>
                </c:pt>
                <c:pt idx="2">
                  <c:v>0.51219512195121952</c:v>
                </c:pt>
                <c:pt idx="3">
                  <c:v>0.16463414634146342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90-42C2-BC70-4D129227B090}"/>
            </c:ext>
          </c:extLst>
        </c:ser>
        <c:ser>
          <c:idx val="7"/>
          <c:order val="7"/>
          <c:tx>
            <c:strRef>
              <c:f>'q16 state aid only!'!$I$26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'q16 state aid only!'!$J$18:$M$18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only!'!$J$26:$M$26</c:f>
              <c:numCache>
                <c:formatCode>0%</c:formatCode>
                <c:ptCount val="4"/>
                <c:pt idx="0">
                  <c:v>0.14120667522464697</c:v>
                </c:pt>
                <c:pt idx="1">
                  <c:v>0.31322207958921694</c:v>
                </c:pt>
                <c:pt idx="2">
                  <c:v>0.50192554557124514</c:v>
                </c:pt>
                <c:pt idx="3">
                  <c:v>4.3645699614890884E-2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90-42C2-BC70-4D129227B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400480"/>
        <c:axId val="183041056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'q16 state aid only!'!$I$22</c15:sqref>
                        </c15:formulaRef>
                      </c:ext>
                    </c:extLst>
                    <c:strCache>
                      <c:ptCount val="1"/>
                      <c:pt idx="0">
                        <c:v>Pacific Islander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'q16 state aid only!'!$J$18:$M$18</c15:sqref>
                        </c15:formulaRef>
                      </c:ext>
                    </c:extLst>
                    <c:strCache>
                      <c:ptCount val="4"/>
                      <c:pt idx="0">
                        <c:v>Yes</c:v>
                      </c:pt>
                      <c:pt idx="1">
                        <c:v>No</c:v>
                      </c:pt>
                      <c:pt idx="2">
                        <c:v>Not Sure</c:v>
                      </c:pt>
                      <c:pt idx="3">
                        <c:v>Prefer not to answer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'q16 state aid only!'!$J$22:$M$22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3.4482758620689655E-2</c:v>
                      </c:pt>
                      <c:pt idx="1">
                        <c:v>0.2413793103448276</c:v>
                      </c:pt>
                      <c:pt idx="2">
                        <c:v>0.65517241379310343</c:v>
                      </c:pt>
                      <c:pt idx="3">
                        <c:v>6.8965517241379309E-2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A90-42C2-BC70-4D129227B090}"/>
                  </c:ext>
                </c:extLst>
              </c15:ser>
            </c15:filteredBarSeries>
          </c:ext>
        </c:extLst>
      </c:barChart>
      <c:catAx>
        <c:axId val="18304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10560"/>
        <c:crosses val="autoZero"/>
        <c:auto val="1"/>
        <c:lblAlgn val="ctr"/>
        <c:lblOffset val="100"/>
        <c:noMultiLvlLbl val="0"/>
      </c:catAx>
      <c:valAx>
        <c:axId val="18304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Would you prefer an option for state-based aid only?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'q16 state aid only!'!$I$37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'q16 state aid only!'!$J$36:$M$36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only!'!$J$37:$M$37</c:f>
              <c:numCache>
                <c:formatCode>0%</c:formatCode>
                <c:ptCount val="4"/>
                <c:pt idx="0">
                  <c:v>0.1419753086419753</c:v>
                </c:pt>
                <c:pt idx="1">
                  <c:v>0.27242798353909464</c:v>
                </c:pt>
                <c:pt idx="2">
                  <c:v>0.52716049382716046</c:v>
                </c:pt>
                <c:pt idx="3">
                  <c:v>5.8436213991769549E-2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8-4602-9BED-848DA2825CF5}"/>
            </c:ext>
          </c:extLst>
        </c:ser>
        <c:ser>
          <c:idx val="1"/>
          <c:order val="1"/>
          <c:tx>
            <c:strRef>
              <c:f>'q16 state aid only!'!$I$38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'q16 state aid only!'!$J$36:$M$36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only!'!$J$38:$M$38</c:f>
              <c:numCache>
                <c:formatCode>0%</c:formatCode>
                <c:ptCount val="4"/>
                <c:pt idx="0">
                  <c:v>0.15914396887159532</c:v>
                </c:pt>
                <c:pt idx="1">
                  <c:v>0.1556420233463035</c:v>
                </c:pt>
                <c:pt idx="2">
                  <c:v>0.53852140077821009</c:v>
                </c:pt>
                <c:pt idx="3">
                  <c:v>0.14669260700389106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8-4602-9BED-848DA2825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5017248"/>
        <c:axId val="2035018208"/>
      </c:barChart>
      <c:catAx>
        <c:axId val="20350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18208"/>
        <c:crosses val="autoZero"/>
        <c:auto val="1"/>
        <c:lblAlgn val="ctr"/>
        <c:lblOffset val="100"/>
        <c:noMultiLvlLbl val="0"/>
      </c:catAx>
      <c:valAx>
        <c:axId val="203501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1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Would you prefer an option for state-based aid only?</a:t>
            </a:r>
          </a:p>
        </c:rich>
      </c:tx>
      <c:layout>
        <c:manualLayout>
          <c:xMode val="edge"/>
          <c:yMode val="edge"/>
          <c:x val="0.1549286066458059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'q16 state aid only!'!$J$55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'q16 state aid only!'!$I$56:$I$65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'q16 state aid only!'!$J$56:$J$65</c:f>
              <c:numCache>
                <c:formatCode>0%</c:formatCode>
                <c:ptCount val="10"/>
                <c:pt idx="0">
                  <c:v>0.12655601659751037</c:v>
                </c:pt>
                <c:pt idx="1">
                  <c:v>0.15</c:v>
                </c:pt>
                <c:pt idx="2">
                  <c:v>0.13230240549828179</c:v>
                </c:pt>
                <c:pt idx="3">
                  <c:v>0.17682926829268292</c:v>
                </c:pt>
                <c:pt idx="4">
                  <c:v>0.16463414634146342</c:v>
                </c:pt>
                <c:pt idx="5">
                  <c:v>0.13562753036437247</c:v>
                </c:pt>
                <c:pt idx="6">
                  <c:v>0.1781701444622793</c:v>
                </c:pt>
                <c:pt idx="7">
                  <c:v>0.14720394736842105</c:v>
                </c:pt>
                <c:pt idx="8">
                  <c:v>0.15116279069767441</c:v>
                </c:pt>
                <c:pt idx="9">
                  <c:v>0.18133333333333335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B-42F1-A188-FD92B653B928}"/>
            </c:ext>
          </c:extLst>
        </c:ser>
        <c:ser>
          <c:idx val="1"/>
          <c:order val="1"/>
          <c:tx>
            <c:strRef>
              <c:f>'q16 state aid only!'!$K$55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'q16 state aid only!'!$I$56:$I$65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'q16 state aid only!'!$K$56:$K$65</c:f>
              <c:numCache>
                <c:formatCode>0%</c:formatCode>
                <c:ptCount val="10"/>
                <c:pt idx="0">
                  <c:v>0.25103734439834025</c:v>
                </c:pt>
                <c:pt idx="1">
                  <c:v>0.23</c:v>
                </c:pt>
                <c:pt idx="2">
                  <c:v>0.21993127147766323</c:v>
                </c:pt>
                <c:pt idx="3">
                  <c:v>0.17682926829268292</c:v>
                </c:pt>
                <c:pt idx="4">
                  <c:v>0.21341463414634146</c:v>
                </c:pt>
                <c:pt idx="5">
                  <c:v>0.17813765182186234</c:v>
                </c:pt>
                <c:pt idx="6">
                  <c:v>0.19903691813804172</c:v>
                </c:pt>
                <c:pt idx="7">
                  <c:v>0.16776315789473684</c:v>
                </c:pt>
                <c:pt idx="8">
                  <c:v>0.2441860465116279</c:v>
                </c:pt>
                <c:pt idx="9">
                  <c:v>0.22666666666666666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B-42F1-A188-FD92B653B928}"/>
            </c:ext>
          </c:extLst>
        </c:ser>
        <c:ser>
          <c:idx val="2"/>
          <c:order val="2"/>
          <c:tx>
            <c:strRef>
              <c:f>'q16 state aid only!'!$L$55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'q16 state aid only!'!$I$56:$I$65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'q16 state aid only!'!$L$56:$L$65</c:f>
              <c:numCache>
                <c:formatCode>0%</c:formatCode>
                <c:ptCount val="10"/>
                <c:pt idx="0">
                  <c:v>0.49585062240663902</c:v>
                </c:pt>
                <c:pt idx="1">
                  <c:v>0.54</c:v>
                </c:pt>
                <c:pt idx="2">
                  <c:v>0.55498281786941583</c:v>
                </c:pt>
                <c:pt idx="3">
                  <c:v>0.54878048780487809</c:v>
                </c:pt>
                <c:pt idx="4">
                  <c:v>0.53963414634146345</c:v>
                </c:pt>
                <c:pt idx="5">
                  <c:v>0.54048582995951422</c:v>
                </c:pt>
                <c:pt idx="6">
                  <c:v>0.5184590690208668</c:v>
                </c:pt>
                <c:pt idx="7">
                  <c:v>0.55180921052631582</c:v>
                </c:pt>
                <c:pt idx="8">
                  <c:v>0.5058139534883721</c:v>
                </c:pt>
                <c:pt idx="9">
                  <c:v>0.49333333333333335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B-42F1-A188-FD92B653B928}"/>
            </c:ext>
          </c:extLst>
        </c:ser>
        <c:ser>
          <c:idx val="3"/>
          <c:order val="3"/>
          <c:tx>
            <c:strRef>
              <c:f>'q16 state aid only!'!$M$55</c:f>
              <c:strCache>
                <c:ptCount val="1"/>
                <c:pt idx="0">
                  <c:v>Prefer not to answer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'q16 state aid only!'!$I$56:$I$65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'q16 state aid only!'!$M$56:$M$65</c:f>
              <c:numCache>
                <c:formatCode>0%</c:formatCode>
                <c:ptCount val="10"/>
                <c:pt idx="0">
                  <c:v>0.12655601659751037</c:v>
                </c:pt>
                <c:pt idx="1">
                  <c:v>0.08</c:v>
                </c:pt>
                <c:pt idx="2">
                  <c:v>9.2783505154639179E-2</c:v>
                </c:pt>
                <c:pt idx="3">
                  <c:v>9.7560975609756101E-2</c:v>
                </c:pt>
                <c:pt idx="4">
                  <c:v>8.2317073170731711E-2</c:v>
                </c:pt>
                <c:pt idx="5">
                  <c:v>0.145748987854251</c:v>
                </c:pt>
                <c:pt idx="6">
                  <c:v>0.1043338683788122</c:v>
                </c:pt>
                <c:pt idx="7">
                  <c:v>0.13322368421052633</c:v>
                </c:pt>
                <c:pt idx="8">
                  <c:v>9.8837209302325577E-2</c:v>
                </c:pt>
                <c:pt idx="9">
                  <c:v>9.8666666666666666E-2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B-42F1-A188-FD92B653B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552544"/>
        <c:axId val="1935953104"/>
      </c:barChart>
      <c:catAx>
        <c:axId val="20385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953104"/>
        <c:crosses val="autoZero"/>
        <c:auto val="1"/>
        <c:lblAlgn val="ctr"/>
        <c:lblOffset val="100"/>
        <c:noMultiLvlLbl val="0"/>
      </c:catAx>
      <c:valAx>
        <c:axId val="19359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Would you prefer an option for state-based aid only?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'q16 state aid only!'!$I$71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'q16 state aid only!'!$J$70:$M$70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only!'!$J$71:$M$71</c:f>
              <c:numCache>
                <c:formatCode>0%</c:formatCode>
                <c:ptCount val="4"/>
                <c:pt idx="0">
                  <c:v>0.14873266379722622</c:v>
                </c:pt>
                <c:pt idx="1">
                  <c:v>0.19177427068388331</c:v>
                </c:pt>
                <c:pt idx="2">
                  <c:v>0.54710664753706362</c:v>
                </c:pt>
                <c:pt idx="3">
                  <c:v>0.11238641798182687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4-4766-A304-71868BA028EA}"/>
            </c:ext>
          </c:extLst>
        </c:ser>
        <c:ser>
          <c:idx val="1"/>
          <c:order val="1"/>
          <c:tx>
            <c:strRef>
              <c:f>'q16 state aid only!'!$I$72</c:f>
              <c:strCache>
                <c:ptCount val="1"/>
                <c:pt idx="0">
                  <c:v>Suburn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'q16 state aid only!'!$J$70:$M$70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only!'!$J$72:$M$72</c:f>
              <c:numCache>
                <c:formatCode>0%</c:formatCode>
                <c:ptCount val="4"/>
                <c:pt idx="0">
                  <c:v>0.14997604216578822</c:v>
                </c:pt>
                <c:pt idx="1">
                  <c:v>0.20651653090560612</c:v>
                </c:pt>
                <c:pt idx="2">
                  <c:v>0.52755150934355532</c:v>
                </c:pt>
                <c:pt idx="3">
                  <c:v>0.11595591758505031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84-4766-A304-71868BA028EA}"/>
            </c:ext>
          </c:extLst>
        </c:ser>
        <c:ser>
          <c:idx val="2"/>
          <c:order val="2"/>
          <c:tx>
            <c:strRef>
              <c:f>'q16 state aid only!'!$I$73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'q16 state aid only!'!$J$70:$M$70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only!'!$J$73:$M$73</c:f>
              <c:numCache>
                <c:formatCode>0%</c:formatCode>
                <c:ptCount val="4"/>
                <c:pt idx="0">
                  <c:v>0.16860465116279069</c:v>
                </c:pt>
                <c:pt idx="1">
                  <c:v>0.22674418604651161</c:v>
                </c:pt>
                <c:pt idx="2">
                  <c:v>0.48255813953488375</c:v>
                </c:pt>
                <c:pt idx="3">
                  <c:v>0.12209302325581395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84-4766-A304-71868BA028EA}"/>
            </c:ext>
          </c:extLst>
        </c:ser>
        <c:ser>
          <c:idx val="3"/>
          <c:order val="3"/>
          <c:tx>
            <c:strRef>
              <c:f>'q16 state aid only!'!$I$74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'q16 state aid only!'!$J$70:$M$70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only!'!$J$74:$M$74</c:f>
              <c:numCache>
                <c:formatCode>0%</c:formatCode>
                <c:ptCount val="4"/>
                <c:pt idx="0">
                  <c:v>0.15946843853820597</c:v>
                </c:pt>
                <c:pt idx="1">
                  <c:v>0.21262458471760798</c:v>
                </c:pt>
                <c:pt idx="2">
                  <c:v>0.50830564784053156</c:v>
                </c:pt>
                <c:pt idx="3">
                  <c:v>0.11960132890365449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84-4766-A304-71868BA02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5061856"/>
        <c:axId val="2035063776"/>
      </c:barChart>
      <c:catAx>
        <c:axId val="20350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63776"/>
        <c:crosses val="autoZero"/>
        <c:auto val="1"/>
        <c:lblAlgn val="ctr"/>
        <c:lblOffset val="100"/>
        <c:noMultiLvlLbl val="0"/>
      </c:catAx>
      <c:valAx>
        <c:axId val="20350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6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Would you prefer an option for state-based aid only?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'q16 state aid only!'!$I$90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'q16 state aid only!'!$J$89:$M$89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only!'!$J$90:$M$90</c:f>
              <c:numCache>
                <c:formatCode>0%</c:formatCode>
                <c:ptCount val="4"/>
                <c:pt idx="0">
                  <c:v>0.13432835820895522</c:v>
                </c:pt>
                <c:pt idx="1">
                  <c:v>0.29539800995024873</c:v>
                </c:pt>
                <c:pt idx="2">
                  <c:v>0.49813432835820898</c:v>
                </c:pt>
                <c:pt idx="3">
                  <c:v>7.2139303482587069E-2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7-4338-9086-B3A24D27CCE4}"/>
            </c:ext>
          </c:extLst>
        </c:ser>
        <c:ser>
          <c:idx val="1"/>
          <c:order val="1"/>
          <c:tx>
            <c:strRef>
              <c:f>'q16 state aid only!'!$I$91</c:f>
              <c:strCache>
                <c:ptCount val="1"/>
                <c:pt idx="0">
                  <c:v>MostlyA/B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'q16 state aid only!'!$J$89:$M$89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only!'!$J$91:$M$91</c:f>
              <c:numCache>
                <c:formatCode>0%</c:formatCode>
                <c:ptCount val="4"/>
                <c:pt idx="0">
                  <c:v>0.15187713310580206</c:v>
                </c:pt>
                <c:pt idx="1">
                  <c:v>0.18771331058020477</c:v>
                </c:pt>
                <c:pt idx="2">
                  <c:v>0.53839590443686003</c:v>
                </c:pt>
                <c:pt idx="3">
                  <c:v>0.1220136518771331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7-4338-9086-B3A24D27CCE4}"/>
            </c:ext>
          </c:extLst>
        </c:ser>
        <c:ser>
          <c:idx val="2"/>
          <c:order val="2"/>
          <c:tx>
            <c:strRef>
              <c:f>'q16 state aid only!'!$I$92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'q16 state aid only!'!$J$89:$M$89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only!'!$J$92:$M$92</c:f>
              <c:numCache>
                <c:formatCode>0%</c:formatCode>
                <c:ptCount val="4"/>
                <c:pt idx="0">
                  <c:v>0.16037063435495366</c:v>
                </c:pt>
                <c:pt idx="1">
                  <c:v>0.14183891660727013</c:v>
                </c:pt>
                <c:pt idx="2">
                  <c:v>0.55381325730577335</c:v>
                </c:pt>
                <c:pt idx="3">
                  <c:v>0.14397719173200285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67-4338-9086-B3A24D27CCE4}"/>
            </c:ext>
          </c:extLst>
        </c:ser>
        <c:ser>
          <c:idx val="3"/>
          <c:order val="3"/>
          <c:tx>
            <c:strRef>
              <c:f>'q16 state aid only!'!$I$93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'q16 state aid only!'!$J$89:$M$89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Not Sure</c:v>
                </c:pt>
                <c:pt idx="3">
                  <c:v>Prefer not to answer</c:v>
                </c:pt>
              </c:strCache>
            </c:strRef>
          </c:cat>
          <c:val>
            <c:numRef>
              <c:f>'q16 state aid only!'!$J$93:$M$93</c:f>
              <c:numCache>
                <c:formatCode>0%</c:formatCode>
                <c:ptCount val="4"/>
                <c:pt idx="0">
                  <c:v>0.19163763066202091</c:v>
                </c:pt>
                <c:pt idx="1">
                  <c:v>0.15331010452961671</c:v>
                </c:pt>
                <c:pt idx="2">
                  <c:v>0.54006968641114983</c:v>
                </c:pt>
                <c:pt idx="3">
                  <c:v>0.11498257839721254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67-4338-9086-B3A24D27C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5061856"/>
        <c:axId val="2035063776"/>
      </c:barChart>
      <c:catAx>
        <c:axId val="20350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63776"/>
        <c:crosses val="autoZero"/>
        <c:auto val="1"/>
        <c:lblAlgn val="ctr"/>
        <c:lblOffset val="100"/>
        <c:noMultiLvlLbl val="0"/>
      </c:catAx>
      <c:valAx>
        <c:axId val="20350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6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FinAid!'!$G$2:$I$2</c:f>
              <c:strCache>
                <c:ptCount val="3"/>
                <c:pt idx="0">
                  <c:v>None</c:v>
                </c:pt>
                <c:pt idx="1">
                  <c:v>Some</c:v>
                </c:pt>
                <c:pt idx="2">
                  <c:v>All</c:v>
                </c:pt>
              </c:strCache>
            </c:strRef>
          </c:cat>
          <c:val>
            <c:numRef>
              <c:f>'q42 Contacted FinAid!'!$G$3:$I$3</c:f>
              <c:numCache>
                <c:formatCode>0%</c:formatCode>
                <c:ptCount val="3"/>
                <c:pt idx="0">
                  <c:v>0.28777855153203341</c:v>
                </c:pt>
                <c:pt idx="1">
                  <c:v>0.40981894150417825</c:v>
                </c:pt>
                <c:pt idx="2">
                  <c:v>0.30240250696378829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B-8860-223A45AF4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'q42 Contacted FinAid!'!$H$36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'q42 Contacted FinAid!'!$G$37:$G$45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'q42 Contacted FinAid!'!$H$37:$H$45</c:f>
              <c:numCache>
                <c:formatCode>0%</c:formatCode>
                <c:ptCount val="9"/>
                <c:pt idx="0">
                  <c:v>0.38235294117647056</c:v>
                </c:pt>
                <c:pt idx="1">
                  <c:v>0.30484330484330485</c:v>
                </c:pt>
                <c:pt idx="2">
                  <c:v>0.31331767863133175</c:v>
                </c:pt>
                <c:pt idx="3">
                  <c:v>0.31034482758620691</c:v>
                </c:pt>
                <c:pt idx="4">
                  <c:v>0.19620253164556961</c:v>
                </c:pt>
                <c:pt idx="5">
                  <c:v>0.20454545454545456</c:v>
                </c:pt>
                <c:pt idx="6">
                  <c:v>0.33898305084745761</c:v>
                </c:pt>
                <c:pt idx="7">
                  <c:v>0.24533333333333332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F-4950-A6D8-7AAD9F28C2F5}"/>
            </c:ext>
          </c:extLst>
        </c:ser>
        <c:ser>
          <c:idx val="1"/>
          <c:order val="1"/>
          <c:tx>
            <c:strRef>
              <c:f>'q42 Contacted FinAid!'!$I$36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'q42 Contacted FinAid!'!$G$37:$G$45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'q42 Contacted FinAid!'!$I$37:$I$45</c:f>
              <c:numCache>
                <c:formatCode>0%</c:formatCode>
                <c:ptCount val="9"/>
                <c:pt idx="0">
                  <c:v>0.41176470588235292</c:v>
                </c:pt>
                <c:pt idx="1">
                  <c:v>0.38746438746438744</c:v>
                </c:pt>
                <c:pt idx="2">
                  <c:v>0.39080845353908084</c:v>
                </c:pt>
                <c:pt idx="3">
                  <c:v>0.41379310344827586</c:v>
                </c:pt>
                <c:pt idx="4">
                  <c:v>0.43670886075949367</c:v>
                </c:pt>
                <c:pt idx="5">
                  <c:v>0.49696969696969695</c:v>
                </c:pt>
                <c:pt idx="6">
                  <c:v>0.38983050847457629</c:v>
                </c:pt>
                <c:pt idx="7">
                  <c:v>0.40133333333333332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F-4950-A6D8-7AAD9F28C2F5}"/>
            </c:ext>
          </c:extLst>
        </c:ser>
        <c:ser>
          <c:idx val="2"/>
          <c:order val="2"/>
          <c:tx>
            <c:strRef>
              <c:f>'q42 Contacted FinAid!'!$J$36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'q42 Contacted FinAid!'!$G$37:$G$45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'q42 Contacted FinAid!'!$J$37:$J$45</c:f>
              <c:numCache>
                <c:formatCode>0%</c:formatCode>
                <c:ptCount val="9"/>
                <c:pt idx="0">
                  <c:v>0.20588235294117646</c:v>
                </c:pt>
                <c:pt idx="1">
                  <c:v>0.30769230769230771</c:v>
                </c:pt>
                <c:pt idx="2">
                  <c:v>0.29587386782958741</c:v>
                </c:pt>
                <c:pt idx="3">
                  <c:v>0.27586206896551724</c:v>
                </c:pt>
                <c:pt idx="4">
                  <c:v>0.36708860759493672</c:v>
                </c:pt>
                <c:pt idx="5">
                  <c:v>0.29848484848484846</c:v>
                </c:pt>
                <c:pt idx="6">
                  <c:v>0.2711864406779661</c:v>
                </c:pt>
                <c:pt idx="7">
                  <c:v>0.35333333333333333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7F-4950-A6D8-7AAD9F28C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'q42 Contacted FinAid!'!$H$61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'q42 Contacted FinAid!'!$G$62:$G$65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'q42 Contacted FinAid!'!$H$62:$H$65</c:f>
              <c:numCache>
                <c:formatCode>0%</c:formatCode>
                <c:ptCount val="4"/>
                <c:pt idx="0">
                  <c:v>0.27032967032967031</c:v>
                </c:pt>
                <c:pt idx="1">
                  <c:v>0.29335494327390599</c:v>
                </c:pt>
                <c:pt idx="2">
                  <c:v>0.30819672131147541</c:v>
                </c:pt>
                <c:pt idx="3">
                  <c:v>0.31818181818181818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2-469D-B2AD-085E80E3E908}"/>
            </c:ext>
          </c:extLst>
        </c:ser>
        <c:ser>
          <c:idx val="1"/>
          <c:order val="1"/>
          <c:tx>
            <c:strRef>
              <c:f>'q42 Contacted FinAid!'!$I$61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'q42 Contacted FinAid!'!$G$62:$G$65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'q42 Contacted FinAid!'!$I$62:$I$65</c:f>
              <c:numCache>
                <c:formatCode>0%</c:formatCode>
                <c:ptCount val="4"/>
                <c:pt idx="0">
                  <c:v>0.42472527472527472</c:v>
                </c:pt>
                <c:pt idx="1">
                  <c:v>0.40842787682333875</c:v>
                </c:pt>
                <c:pt idx="2">
                  <c:v>0.3737704918032787</c:v>
                </c:pt>
                <c:pt idx="3">
                  <c:v>0.34469696969696972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2-469D-B2AD-085E80E3E908}"/>
            </c:ext>
          </c:extLst>
        </c:ser>
        <c:ser>
          <c:idx val="2"/>
          <c:order val="2"/>
          <c:tx>
            <c:strRef>
              <c:f>'q42 Contacted FinAid!'!$J$61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'q42 Contacted FinAid!'!$G$62:$G$65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'q42 Contacted FinAid!'!$J$62:$J$65</c:f>
              <c:numCache>
                <c:formatCode>0%</c:formatCode>
                <c:ptCount val="4"/>
                <c:pt idx="0">
                  <c:v>0.30494505494505497</c:v>
                </c:pt>
                <c:pt idx="1">
                  <c:v>0.29821717990275526</c:v>
                </c:pt>
                <c:pt idx="2">
                  <c:v>0.31803278688524589</c:v>
                </c:pt>
                <c:pt idx="3">
                  <c:v>0.3371212121212121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2-469D-B2AD-085E80E3E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578888"/>
        <c:axId val="1707580936"/>
      </c:barChart>
      <c:catAx>
        <c:axId val="1707578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'q42 Contacted FinAid!'!$H$79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'q42 Contacted FinAid!'!$G$80:$G$89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'q42 Contacted FinAid!'!$H$80:$H$89</c:f>
              <c:numCache>
                <c:formatCode>0%</c:formatCode>
                <c:ptCount val="10"/>
                <c:pt idx="0">
                  <c:v>0.26573426573426573</c:v>
                </c:pt>
                <c:pt idx="1">
                  <c:v>0.25555555555555554</c:v>
                </c:pt>
                <c:pt idx="2">
                  <c:v>0.58945386064030136</c:v>
                </c:pt>
                <c:pt idx="3">
                  <c:v>0.36428571428571427</c:v>
                </c:pt>
                <c:pt idx="4">
                  <c:v>0.27931034482758621</c:v>
                </c:pt>
                <c:pt idx="5">
                  <c:v>0.35</c:v>
                </c:pt>
                <c:pt idx="6">
                  <c:v>0.30943396226415093</c:v>
                </c:pt>
                <c:pt idx="7">
                  <c:v>0.16901408450704225</c:v>
                </c:pt>
                <c:pt idx="8">
                  <c:v>0.29487179487179488</c:v>
                </c:pt>
                <c:pt idx="9">
                  <c:v>0.2809667673716012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0-4D08-9C52-F4B0DD483F2D}"/>
            </c:ext>
          </c:extLst>
        </c:ser>
        <c:ser>
          <c:idx val="1"/>
          <c:order val="1"/>
          <c:tx>
            <c:strRef>
              <c:f>'q42 Contacted FinAid!'!$I$79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'q42 Contacted FinAid!'!$G$80:$G$89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'q42 Contacted FinAid!'!$I$80:$I$89</c:f>
              <c:numCache>
                <c:formatCode>0%</c:formatCode>
                <c:ptCount val="10"/>
                <c:pt idx="0">
                  <c:v>0.43822843822843821</c:v>
                </c:pt>
                <c:pt idx="1">
                  <c:v>0.33333333333333331</c:v>
                </c:pt>
                <c:pt idx="2">
                  <c:v>0.44256120527306969</c:v>
                </c:pt>
                <c:pt idx="3">
                  <c:v>0.34285714285714286</c:v>
                </c:pt>
                <c:pt idx="4">
                  <c:v>0.37586206896551722</c:v>
                </c:pt>
                <c:pt idx="5">
                  <c:v>0.35952380952380952</c:v>
                </c:pt>
                <c:pt idx="6">
                  <c:v>0.42641509433962266</c:v>
                </c:pt>
                <c:pt idx="7">
                  <c:v>0.41784037558685444</c:v>
                </c:pt>
                <c:pt idx="8">
                  <c:v>0.40064102564102566</c:v>
                </c:pt>
                <c:pt idx="9">
                  <c:v>0.42296072507552868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0-4D08-9C52-F4B0DD483F2D}"/>
            </c:ext>
          </c:extLst>
        </c:ser>
        <c:ser>
          <c:idx val="2"/>
          <c:order val="2"/>
          <c:tx>
            <c:strRef>
              <c:f>'q42 Contacted FinAid!'!$J$79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'q42 Contacted FinAid!'!$G$80:$G$89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'q42 Contacted FinAid!'!$J$80:$J$89</c:f>
              <c:numCache>
                <c:formatCode>0%</c:formatCode>
                <c:ptCount val="10"/>
                <c:pt idx="0">
                  <c:v>0.29603729603729606</c:v>
                </c:pt>
                <c:pt idx="1">
                  <c:v>0.41111111111111109</c:v>
                </c:pt>
                <c:pt idx="2">
                  <c:v>0.31073446327683618</c:v>
                </c:pt>
                <c:pt idx="3">
                  <c:v>0.29285714285714287</c:v>
                </c:pt>
                <c:pt idx="4">
                  <c:v>0.34482758620689657</c:v>
                </c:pt>
                <c:pt idx="5">
                  <c:v>0.2904761904761905</c:v>
                </c:pt>
                <c:pt idx="6">
                  <c:v>0.26415094339622641</c:v>
                </c:pt>
                <c:pt idx="7">
                  <c:v>0.31924882629107981</c:v>
                </c:pt>
                <c:pt idx="8">
                  <c:v>0.30448717948717946</c:v>
                </c:pt>
                <c:pt idx="9">
                  <c:v>0.29607250755287007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C0-4D08-9C52-F4B0DD483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'q42 Contacted FinAid!'!$H$20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'q42 Contacted FinAid!'!$G$21:$G$22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'q42 Contacted FinAid!'!$H$21:$H$22</c:f>
              <c:numCache>
                <c:formatCode>0%</c:formatCode>
                <c:ptCount val="2"/>
                <c:pt idx="0">
                  <c:v>0.24294736842105263</c:v>
                </c:pt>
                <c:pt idx="1">
                  <c:v>0.3140868140868141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1-44CA-93CA-F5F7C59CCA13}"/>
            </c:ext>
          </c:extLst>
        </c:ser>
        <c:ser>
          <c:idx val="1"/>
          <c:order val="1"/>
          <c:tx>
            <c:strRef>
              <c:f>'q42 Contacted FinAid!'!$I$20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'q42 Contacted FinAid!'!$G$21:$G$22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'q42 Contacted FinAid!'!$I$21:$I$22</c:f>
              <c:numCache>
                <c:formatCode>0%</c:formatCode>
                <c:ptCount val="2"/>
                <c:pt idx="0">
                  <c:v>0.43621052631578949</c:v>
                </c:pt>
                <c:pt idx="1">
                  <c:v>0.38493038493038495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41-44CA-93CA-F5F7C59CCA13}"/>
            </c:ext>
          </c:extLst>
        </c:ser>
        <c:ser>
          <c:idx val="2"/>
          <c:order val="2"/>
          <c:tx>
            <c:strRef>
              <c:f>'q42 Contacted FinAid!'!$J$20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'q42 Contacted FinAid!'!$G$21:$G$22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'q42 Contacted FinAid!'!$J$21:$J$22</c:f>
              <c:numCache>
                <c:formatCode>0%</c:formatCode>
                <c:ptCount val="2"/>
                <c:pt idx="0">
                  <c:v>0.32084210526315787</c:v>
                </c:pt>
                <c:pt idx="1">
                  <c:v>0.300982800982801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41-44CA-93CA-F5F7C59C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'q42 Contacted FinAid!'!$H$102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'q42 Contacted FinAid!'!$G$103:$G$107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'q42 Contacted FinAid!'!$H$103:$H$107</c:f>
              <c:numCache>
                <c:formatCode>0%</c:formatCode>
                <c:ptCount val="5"/>
                <c:pt idx="0">
                  <c:v>0.27527366387636831</c:v>
                </c:pt>
                <c:pt idx="1">
                  <c:v>0.31034482758620691</c:v>
                </c:pt>
                <c:pt idx="2">
                  <c:v>0.24</c:v>
                </c:pt>
                <c:pt idx="3">
                  <c:v>0.2831858407079646</c:v>
                </c:pt>
                <c:pt idx="4">
                  <c:v>0.34375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A-4B4D-8271-F23B2D474685}"/>
            </c:ext>
          </c:extLst>
        </c:ser>
        <c:ser>
          <c:idx val="1"/>
          <c:order val="1"/>
          <c:tx>
            <c:strRef>
              <c:f>'q42 Contacted FinAid!'!$I$102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'q42 Contacted FinAid!'!$G$103:$G$107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'q42 Contacted FinAid!'!$I$103:$I$107</c:f>
              <c:numCache>
                <c:formatCode>0%</c:formatCode>
                <c:ptCount val="5"/>
                <c:pt idx="0">
                  <c:v>0.42208628461043141</c:v>
                </c:pt>
                <c:pt idx="1">
                  <c:v>0.38987764182424917</c:v>
                </c:pt>
                <c:pt idx="2">
                  <c:v>0.34</c:v>
                </c:pt>
                <c:pt idx="3">
                  <c:v>0.39823008849557523</c:v>
                </c:pt>
                <c:pt idx="4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A-4B4D-8271-F23B2D474685}"/>
            </c:ext>
          </c:extLst>
        </c:ser>
        <c:ser>
          <c:idx val="2"/>
          <c:order val="2"/>
          <c:tx>
            <c:strRef>
              <c:f>'q42 Contacted FinAid!'!$J$102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'q42 Contacted FinAid!'!$G$103:$G$107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'q42 Contacted FinAid!'!$J$103:$J$107</c:f>
              <c:numCache>
                <c:formatCode>0%</c:formatCode>
                <c:ptCount val="5"/>
                <c:pt idx="0">
                  <c:v>0.30264005151320028</c:v>
                </c:pt>
                <c:pt idx="1">
                  <c:v>0.29977753058954393</c:v>
                </c:pt>
                <c:pt idx="2">
                  <c:v>0.42</c:v>
                </c:pt>
                <c:pt idx="3">
                  <c:v>0.31858407079646017</c:v>
                </c:pt>
                <c:pt idx="4">
                  <c:v>0.21875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AA-4B4D-8271-F23B2D474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7732384"/>
        <c:axId val="277732864"/>
      </c:barChart>
      <c:catAx>
        <c:axId val="27773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'q42 Contacted FinAid!'!$H$118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'q42 Contacted FinAid!'!$G$119:$G$122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'q42 Contacted FinAid!'!$H$119:$H$122</c:f>
              <c:numCache>
                <c:formatCode>0%</c:formatCode>
                <c:ptCount val="4"/>
                <c:pt idx="0">
                  <c:v>0.17787554996857322</c:v>
                </c:pt>
                <c:pt idx="1">
                  <c:v>0.26628521126760563</c:v>
                </c:pt>
                <c:pt idx="2">
                  <c:v>0.40538519072550488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7-45CA-8DE5-1A56759F6A1C}"/>
            </c:ext>
          </c:extLst>
        </c:ser>
        <c:ser>
          <c:idx val="1"/>
          <c:order val="1"/>
          <c:tx>
            <c:strRef>
              <c:f>'q42 Contacted FinAid!'!$I$118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'q42 Contacted FinAid!'!$G$119:$G$122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'q42 Contacted FinAid!'!$I$119:$I$122</c:f>
              <c:numCache>
                <c:formatCode>0%</c:formatCode>
                <c:ptCount val="4"/>
                <c:pt idx="0">
                  <c:v>0.44751728472658703</c:v>
                </c:pt>
                <c:pt idx="1">
                  <c:v>0.42957746478873238</c:v>
                </c:pt>
                <c:pt idx="2">
                  <c:v>0.3582647718773373</c:v>
                </c:pt>
                <c:pt idx="3">
                  <c:v>0.29296875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7-45CA-8DE5-1A56759F6A1C}"/>
            </c:ext>
          </c:extLst>
        </c:ser>
        <c:ser>
          <c:idx val="2"/>
          <c:order val="2"/>
          <c:tx>
            <c:strRef>
              <c:f>'q42 Contacted FinAid!'!$J$118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'q42 Contacted FinAid!'!$G$119:$G$122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'q42 Contacted FinAid!'!$J$119:$J$122</c:f>
              <c:numCache>
                <c:formatCode>0%</c:formatCode>
                <c:ptCount val="4"/>
                <c:pt idx="0">
                  <c:v>0.37460716530483973</c:v>
                </c:pt>
                <c:pt idx="1">
                  <c:v>0.304137323943662</c:v>
                </c:pt>
                <c:pt idx="2">
                  <c:v>0.23635003739715782</c:v>
                </c:pt>
                <c:pt idx="3">
                  <c:v>0.20703125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F7-45CA-8DE5-1A56759F6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840496"/>
        <c:axId val="2029855376"/>
      </c:barChart>
      <c:catAx>
        <c:axId val="202984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'q42 Contacted FinAid!'!$K$137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FinAid!'!$H$138:$H$143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 CA</c:v>
                </c:pt>
                <c:pt idx="4">
                  <c:v>Outside CA</c:v>
                </c:pt>
                <c:pt idx="5">
                  <c:v>Others</c:v>
                </c:pt>
              </c:strCache>
            </c:strRef>
          </c:cat>
          <c:val>
            <c:numRef>
              <c:f>'q42 Contacted FinAid!'!$K$138:$K$143</c:f>
              <c:numCache>
                <c:formatCode>0%</c:formatCode>
                <c:ptCount val="6"/>
                <c:pt idx="0">
                  <c:v>0.22061191626409019</c:v>
                </c:pt>
                <c:pt idx="1">
                  <c:v>0.3723849372384937</c:v>
                </c:pt>
                <c:pt idx="2">
                  <c:v>0.38461538461538464</c:v>
                </c:pt>
                <c:pt idx="3">
                  <c:v>0.45714285714285713</c:v>
                </c:pt>
                <c:pt idx="4">
                  <c:v>0.43564356435643564</c:v>
                </c:pt>
                <c:pt idx="5">
                  <c:v>0.33075933075933078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45-45A8-82CE-A97025399B32}"/>
            </c:ext>
          </c:extLst>
        </c:ser>
        <c:ser>
          <c:idx val="1"/>
          <c:order val="1"/>
          <c:tx>
            <c:strRef>
              <c:f>'q42 Contacted FinAid!'!$J$137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FinAid!'!$H$138:$H$143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 CA</c:v>
                </c:pt>
                <c:pt idx="4">
                  <c:v>Outside CA</c:v>
                </c:pt>
                <c:pt idx="5">
                  <c:v>Others</c:v>
                </c:pt>
              </c:strCache>
            </c:strRef>
          </c:cat>
          <c:val>
            <c:numRef>
              <c:f>'q42 Contacted FinAid!'!$J$138:$J$143</c:f>
              <c:numCache>
                <c:formatCode>0%</c:formatCode>
                <c:ptCount val="6"/>
                <c:pt idx="0">
                  <c:v>0.29522275899087491</c:v>
                </c:pt>
                <c:pt idx="1">
                  <c:v>0.39330543933054396</c:v>
                </c:pt>
                <c:pt idx="2">
                  <c:v>0.38461538461538464</c:v>
                </c:pt>
                <c:pt idx="3">
                  <c:v>0.27142857142857141</c:v>
                </c:pt>
                <c:pt idx="4">
                  <c:v>0.36633663366336633</c:v>
                </c:pt>
                <c:pt idx="5">
                  <c:v>0.48616473616473616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5-45A8-82CE-A97025399B32}"/>
            </c:ext>
          </c:extLst>
        </c:ser>
        <c:ser>
          <c:idx val="0"/>
          <c:order val="2"/>
          <c:tx>
            <c:strRef>
              <c:f>'q42 Contacted FinAid!'!$I$137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FinAid!'!$H$138:$H$143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 CA</c:v>
                </c:pt>
                <c:pt idx="4">
                  <c:v>Outside CA</c:v>
                </c:pt>
                <c:pt idx="5">
                  <c:v>Others</c:v>
                </c:pt>
              </c:strCache>
            </c:strRef>
          </c:cat>
          <c:val>
            <c:numRef>
              <c:f>'q42 Contacted FinAid!'!$I$138:$I$143</c:f>
              <c:numCache>
                <c:formatCode>0%</c:formatCode>
                <c:ptCount val="6"/>
                <c:pt idx="0">
                  <c:v>0.48416532474503488</c:v>
                </c:pt>
                <c:pt idx="1">
                  <c:v>0.23430962343096234</c:v>
                </c:pt>
                <c:pt idx="2">
                  <c:v>0.23076923076923078</c:v>
                </c:pt>
                <c:pt idx="3">
                  <c:v>0.27142857142857141</c:v>
                </c:pt>
                <c:pt idx="4">
                  <c:v>0.19801980198019803</c:v>
                </c:pt>
                <c:pt idx="5">
                  <c:v>0.18307593307593309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5-45A8-82CE-A97025399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'q42 Contacted FinAid!'!$K$137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FinAid!'!$H$138:$H$143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 CA</c:v>
                </c:pt>
                <c:pt idx="4">
                  <c:v>Outside CA</c:v>
                </c:pt>
                <c:pt idx="5">
                  <c:v>Others</c:v>
                </c:pt>
              </c:strCache>
            </c:strRef>
          </c:cat>
          <c:val>
            <c:numRef>
              <c:f>'q42 Contacted FinAid!'!$K$138:$K$143</c:f>
              <c:numCache>
                <c:formatCode>0%</c:formatCode>
                <c:ptCount val="6"/>
                <c:pt idx="0">
                  <c:v>0.22061191626409019</c:v>
                </c:pt>
                <c:pt idx="1">
                  <c:v>0.3723849372384937</c:v>
                </c:pt>
                <c:pt idx="2">
                  <c:v>0.38461538461538464</c:v>
                </c:pt>
                <c:pt idx="3">
                  <c:v>0.45714285714285713</c:v>
                </c:pt>
                <c:pt idx="4">
                  <c:v>0.43564356435643564</c:v>
                </c:pt>
                <c:pt idx="5">
                  <c:v>0.33075933075933078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1-48F9-B95B-294B8555C949}"/>
            </c:ext>
          </c:extLst>
        </c:ser>
        <c:ser>
          <c:idx val="1"/>
          <c:order val="1"/>
          <c:tx>
            <c:strRef>
              <c:f>'q42 Contacted FinAid!'!$J$137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FinAid!'!$H$138:$H$143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 CA</c:v>
                </c:pt>
                <c:pt idx="4">
                  <c:v>Outside CA</c:v>
                </c:pt>
                <c:pt idx="5">
                  <c:v>Others</c:v>
                </c:pt>
              </c:strCache>
            </c:strRef>
          </c:cat>
          <c:val>
            <c:numRef>
              <c:f>'q42 Contacted FinAid!'!$J$138:$J$143</c:f>
              <c:numCache>
                <c:formatCode>0%</c:formatCode>
                <c:ptCount val="6"/>
                <c:pt idx="0">
                  <c:v>0.29522275899087491</c:v>
                </c:pt>
                <c:pt idx="1">
                  <c:v>0.39330543933054396</c:v>
                </c:pt>
                <c:pt idx="2">
                  <c:v>0.38461538461538464</c:v>
                </c:pt>
                <c:pt idx="3">
                  <c:v>0.27142857142857141</c:v>
                </c:pt>
                <c:pt idx="4">
                  <c:v>0.36633663366336633</c:v>
                </c:pt>
                <c:pt idx="5">
                  <c:v>0.48616473616473616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1-48F9-B95B-294B8555C949}"/>
            </c:ext>
          </c:extLst>
        </c:ser>
        <c:ser>
          <c:idx val="0"/>
          <c:order val="2"/>
          <c:tx>
            <c:strRef>
              <c:f>'q42 Contacted FinAid!'!$I$137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FinAid!'!$H$138:$H$143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 CA</c:v>
                </c:pt>
                <c:pt idx="4">
                  <c:v>Outside CA</c:v>
                </c:pt>
                <c:pt idx="5">
                  <c:v>Others</c:v>
                </c:pt>
              </c:strCache>
            </c:strRef>
          </c:cat>
          <c:val>
            <c:numRef>
              <c:f>'q42 Contacted FinAid!'!$I$138:$I$143</c:f>
              <c:numCache>
                <c:formatCode>0%</c:formatCode>
                <c:ptCount val="6"/>
                <c:pt idx="0">
                  <c:v>0.48416532474503488</c:v>
                </c:pt>
                <c:pt idx="1">
                  <c:v>0.23430962343096234</c:v>
                </c:pt>
                <c:pt idx="2">
                  <c:v>0.23076923076923078</c:v>
                </c:pt>
                <c:pt idx="3">
                  <c:v>0.27142857142857141</c:v>
                </c:pt>
                <c:pt idx="4">
                  <c:v>0.19801980198019803</c:v>
                </c:pt>
                <c:pt idx="5">
                  <c:v>0.18307593307593309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1-48F9-B95B-294B8555C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'q42 Contacted FinAid!'!$H$162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FinAid!'!$G$163:$G$168</c:f>
              <c:strCache>
                <c:ptCount val="6"/>
                <c:pt idx="0">
                  <c:v>Outside CA</c:v>
                </c:pt>
                <c:pt idx="1">
                  <c:v>Private CA</c:v>
                </c:pt>
                <c:pt idx="2">
                  <c:v>UC</c:v>
                </c:pt>
                <c:pt idx="3">
                  <c:v>CSU</c:v>
                </c:pt>
                <c:pt idx="4">
                  <c:v>CCC</c:v>
                </c:pt>
                <c:pt idx="5">
                  <c:v>Total</c:v>
                </c:pt>
              </c:strCache>
            </c:strRef>
          </c:cat>
          <c:val>
            <c:numRef>
              <c:f>'q42 Contacted FinAid!'!$H$163:$H$168</c:f>
              <c:numCache>
                <c:formatCode>0%</c:formatCode>
                <c:ptCount val="6"/>
                <c:pt idx="0">
                  <c:v>0.19801980198019803</c:v>
                </c:pt>
                <c:pt idx="1">
                  <c:v>0.27142857142857141</c:v>
                </c:pt>
                <c:pt idx="2">
                  <c:v>0.23076923076923078</c:v>
                </c:pt>
                <c:pt idx="3">
                  <c:v>0.23430962343096234</c:v>
                </c:pt>
                <c:pt idx="4">
                  <c:v>0.48416532474503488</c:v>
                </c:pt>
                <c:pt idx="5">
                  <c:v>0.28777855153203341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0-4EC0-A6ED-403559A6A16E}"/>
            </c:ext>
          </c:extLst>
        </c:ser>
        <c:ser>
          <c:idx val="1"/>
          <c:order val="1"/>
          <c:tx>
            <c:strRef>
              <c:f>'q42 Contacted FinAid!'!$I$162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FinAid!'!$G$163:$G$168</c:f>
              <c:strCache>
                <c:ptCount val="6"/>
                <c:pt idx="0">
                  <c:v>Outside CA</c:v>
                </c:pt>
                <c:pt idx="1">
                  <c:v>Private CA</c:v>
                </c:pt>
                <c:pt idx="2">
                  <c:v>UC</c:v>
                </c:pt>
                <c:pt idx="3">
                  <c:v>CSU</c:v>
                </c:pt>
                <c:pt idx="4">
                  <c:v>CCC</c:v>
                </c:pt>
                <c:pt idx="5">
                  <c:v>Total</c:v>
                </c:pt>
              </c:strCache>
            </c:strRef>
          </c:cat>
          <c:val>
            <c:numRef>
              <c:f>'q42 Contacted FinAid!'!$I$163:$I$168</c:f>
              <c:numCache>
                <c:formatCode>0%</c:formatCode>
                <c:ptCount val="6"/>
                <c:pt idx="0">
                  <c:v>0.36633663366336633</c:v>
                </c:pt>
                <c:pt idx="1">
                  <c:v>0.27142857142857141</c:v>
                </c:pt>
                <c:pt idx="2">
                  <c:v>0.38461538461538464</c:v>
                </c:pt>
                <c:pt idx="3">
                  <c:v>0.39330543933054396</c:v>
                </c:pt>
                <c:pt idx="4">
                  <c:v>0.29522275899087491</c:v>
                </c:pt>
                <c:pt idx="5">
                  <c:v>0.40981894150417825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0-4EC0-A6ED-403559A6A16E}"/>
            </c:ext>
          </c:extLst>
        </c:ser>
        <c:ser>
          <c:idx val="2"/>
          <c:order val="2"/>
          <c:tx>
            <c:strRef>
              <c:f>'q42 Contacted FinAid!'!$J$162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'q42 Contacted FinAid!'!$G$163:$G$168</c:f>
              <c:strCache>
                <c:ptCount val="6"/>
                <c:pt idx="0">
                  <c:v>Outside CA</c:v>
                </c:pt>
                <c:pt idx="1">
                  <c:v>Private CA</c:v>
                </c:pt>
                <c:pt idx="2">
                  <c:v>UC</c:v>
                </c:pt>
                <c:pt idx="3">
                  <c:v>CSU</c:v>
                </c:pt>
                <c:pt idx="4">
                  <c:v>CCC</c:v>
                </c:pt>
                <c:pt idx="5">
                  <c:v>Total</c:v>
                </c:pt>
              </c:strCache>
            </c:strRef>
          </c:cat>
          <c:val>
            <c:numRef>
              <c:f>'q42 Contacted FinAid!'!$J$163:$J$168</c:f>
              <c:numCache>
                <c:formatCode>0%</c:formatCode>
                <c:ptCount val="6"/>
                <c:pt idx="0">
                  <c:v>0.43564356435643564</c:v>
                </c:pt>
                <c:pt idx="1">
                  <c:v>0.45714285714285713</c:v>
                </c:pt>
                <c:pt idx="2">
                  <c:v>0.38461538461538464</c:v>
                </c:pt>
                <c:pt idx="3">
                  <c:v>0.3723849372384937</c:v>
                </c:pt>
                <c:pt idx="4">
                  <c:v>0.22061191626409019</c:v>
                </c:pt>
                <c:pt idx="5">
                  <c:v>0.30240250696378829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0-4EC0-A6ED-403559A6A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4689215"/>
        <c:axId val="274696415"/>
      </c:barChart>
      <c:catAx>
        <c:axId val="27468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696415"/>
        <c:crosses val="autoZero"/>
        <c:auto val="1"/>
        <c:lblAlgn val="ctr"/>
        <c:lblOffset val="100"/>
        <c:noMultiLvlLbl val="0"/>
      </c:catAx>
      <c:valAx>
        <c:axId val="274696415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68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'q43 FinAid Contact Content!'!$G$3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'q43 FinAid Contact Content!'!$H$2:$L$2</c15:sqref>
                  </c15:fullRef>
                </c:ext>
              </c:extLst>
              <c:f>'q43 FinAid Contact Content!'!$H$2:$K$2</c:f>
              <c:strCache>
                <c:ptCount val="4"/>
                <c:pt idx="0">
                  <c:v>Verification/ additional docs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'q43 FinAid Contact Content!'!$H$3:$L$3</c15:sqref>
                  </c15:fullRef>
                </c:ext>
              </c:extLst>
              <c:f>'q43 FinAid Contact Content!'!$H$3:$K$3</c:f>
              <c:numCache>
                <c:formatCode>0%</c:formatCode>
                <c:ptCount val="4"/>
                <c:pt idx="0">
                  <c:v>0.59719087032856788</c:v>
                </c:pt>
                <c:pt idx="1">
                  <c:v>0.29044394281414598</c:v>
                </c:pt>
                <c:pt idx="2">
                  <c:v>0.62277401555053924</c:v>
                </c:pt>
                <c:pt idx="3">
                  <c:v>0.41810885377476797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6-44DD-BEFE-CF919E1D4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'q43 FinAid Contact Content!'!$H$37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Content!'!$I$37:$L$37</c:f>
              <c:numCache>
                <c:formatCode>0%</c:formatCode>
                <c:ptCount val="4"/>
                <c:pt idx="0">
                  <c:v>0.62295081967213117</c:v>
                </c:pt>
                <c:pt idx="1">
                  <c:v>0.24590163934426229</c:v>
                </c:pt>
                <c:pt idx="2">
                  <c:v>0.5901639344262295</c:v>
                </c:pt>
                <c:pt idx="3">
                  <c:v>0.37704918032786883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7-4383-8484-44A2410CDAE5}"/>
            </c:ext>
          </c:extLst>
        </c:ser>
        <c:ser>
          <c:idx val="1"/>
          <c:order val="1"/>
          <c:tx>
            <c:strRef>
              <c:f>'q43 FinAid Contact Content!'!$H$38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Content!'!$I$38:$L$38</c:f>
              <c:numCache>
                <c:formatCode>0%</c:formatCode>
                <c:ptCount val="4"/>
                <c:pt idx="0">
                  <c:v>0.64166666666666672</c:v>
                </c:pt>
                <c:pt idx="1">
                  <c:v>0.28749999999999998</c:v>
                </c:pt>
                <c:pt idx="2">
                  <c:v>0.65833333333333333</c:v>
                </c:pt>
                <c:pt idx="3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7-4383-8484-44A2410CDAE5}"/>
            </c:ext>
          </c:extLst>
        </c:ser>
        <c:ser>
          <c:idx val="2"/>
          <c:order val="2"/>
          <c:tx>
            <c:strRef>
              <c:f>'q43 FinAid Contact Content!'!$H$39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Content!'!$I$39:$L$39</c:f>
              <c:numCache>
                <c:formatCode>0%</c:formatCode>
                <c:ptCount val="4"/>
                <c:pt idx="0">
                  <c:v>0.61111111111111116</c:v>
                </c:pt>
                <c:pt idx="1">
                  <c:v>0.29960317460317459</c:v>
                </c:pt>
                <c:pt idx="2">
                  <c:v>0.61507936507936511</c:v>
                </c:pt>
                <c:pt idx="3">
                  <c:v>0.37103174603174605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7-4383-8484-44A2410CDAE5}"/>
            </c:ext>
          </c:extLst>
        </c:ser>
        <c:ser>
          <c:idx val="3"/>
          <c:order val="3"/>
          <c:tx>
            <c:strRef>
              <c:f>'q43 FinAid Contact Content!'!$H$40</c:f>
              <c:strCache>
                <c:ptCount val="1"/>
                <c:pt idx="0">
                  <c:v>Pacific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Content!'!$I$40:$L$40</c:f>
              <c:numCache>
                <c:formatCode>0%</c:formatCode>
                <c:ptCount val="4"/>
                <c:pt idx="0">
                  <c:v>0.42105263157894735</c:v>
                </c:pt>
                <c:pt idx="1">
                  <c:v>0.36842105263157893</c:v>
                </c:pt>
                <c:pt idx="2">
                  <c:v>0.47368421052631576</c:v>
                </c:pt>
                <c:pt idx="3">
                  <c:v>0.68421052631578949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3847-4383-8484-44A2410CDAE5}"/>
            </c:ext>
          </c:extLst>
        </c:ser>
        <c:ser>
          <c:idx val="4"/>
          <c:order val="4"/>
          <c:tx>
            <c:strRef>
              <c:f>'q43 FinAid Contact Content!'!$H$41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Content!'!$I$41:$L$41</c:f>
              <c:numCache>
                <c:formatCode>0%</c:formatCode>
                <c:ptCount val="4"/>
                <c:pt idx="0">
                  <c:v>0.60162601626016265</c:v>
                </c:pt>
                <c:pt idx="1">
                  <c:v>0.30081300813008133</c:v>
                </c:pt>
                <c:pt idx="2">
                  <c:v>0.62601626016260159</c:v>
                </c:pt>
                <c:pt idx="3">
                  <c:v>0.51219512195121952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3847-4383-8484-44A2410CDAE5}"/>
            </c:ext>
          </c:extLst>
        </c:ser>
        <c:ser>
          <c:idx val="5"/>
          <c:order val="5"/>
          <c:tx>
            <c:strRef>
              <c:f>'q43 FinAid Contact Content!'!$H$42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Content!'!$I$42:$L$42</c:f>
              <c:numCache>
                <c:formatCode>0%</c:formatCode>
                <c:ptCount val="4"/>
                <c:pt idx="0">
                  <c:v>0.55533980582524267</c:v>
                </c:pt>
                <c:pt idx="1">
                  <c:v>0.34174757281553397</c:v>
                </c:pt>
                <c:pt idx="2">
                  <c:v>0.68155339805825244</c:v>
                </c:pt>
                <c:pt idx="3">
                  <c:v>0.49902912621359224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47-4383-8484-44A2410CDAE5}"/>
            </c:ext>
          </c:extLst>
        </c:ser>
        <c:ser>
          <c:idx val="6"/>
          <c:order val="6"/>
          <c:tx>
            <c:strRef>
              <c:f>'q43 FinAid Contact Content!'!$H$43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Content!'!$I$43:$L$43</c:f>
              <c:numCache>
                <c:formatCode>0%</c:formatCode>
                <c:ptCount val="4"/>
                <c:pt idx="0">
                  <c:v>0.58441558441558439</c:v>
                </c:pt>
                <c:pt idx="1">
                  <c:v>0.32467532467532467</c:v>
                </c:pt>
                <c:pt idx="2">
                  <c:v>0.64935064935064934</c:v>
                </c:pt>
                <c:pt idx="3">
                  <c:v>0.41558441558441561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3847-4383-8484-44A2410CDAE5}"/>
            </c:ext>
          </c:extLst>
        </c:ser>
        <c:ser>
          <c:idx val="7"/>
          <c:order val="7"/>
          <c:tx>
            <c:strRef>
              <c:f>'q43 FinAid Contact Content!'!$H$44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Content!'!$I$44:$L$44</c:f>
              <c:numCache>
                <c:formatCode>0%</c:formatCode>
                <c:ptCount val="4"/>
                <c:pt idx="0">
                  <c:v>0.54039497307001794</c:v>
                </c:pt>
                <c:pt idx="1">
                  <c:v>0.22262118491921004</c:v>
                </c:pt>
                <c:pt idx="2">
                  <c:v>0.64631956912028721</c:v>
                </c:pt>
                <c:pt idx="3">
                  <c:v>0.53321364452423703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47-4383-8484-44A2410CDAE5}"/>
            </c:ext>
          </c:extLst>
        </c:ser>
        <c:ser>
          <c:idx val="8"/>
          <c:order val="8"/>
          <c:tx>
            <c:strRef>
              <c:f>'q43 FinAid Contact Content!'!$H$45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'q43 FinAid Contact Content!'!$I$36:$L$36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Content!'!$I$45:$L$45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3847-4383-8484-44A2410CD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'q43 FinAid Contact Content!'!$H$62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'q43 FinAid Contact Content!'!$I$61:$L$61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Content!'!$I$62:$L$62</c:f>
              <c:numCache>
                <c:formatCode>0%</c:formatCode>
                <c:ptCount val="4"/>
                <c:pt idx="0">
                  <c:v>0.59444872783346181</c:v>
                </c:pt>
                <c:pt idx="1">
                  <c:v>0.30300693909020815</c:v>
                </c:pt>
                <c:pt idx="2">
                  <c:v>0.63531225905936772</c:v>
                </c:pt>
                <c:pt idx="3">
                  <c:v>0.43562066306861991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4-4D28-8B94-F3063D237394}"/>
            </c:ext>
          </c:extLst>
        </c:ser>
        <c:ser>
          <c:idx val="1"/>
          <c:order val="1"/>
          <c:tx>
            <c:strRef>
              <c:f>'q43 FinAid Contact Content!'!$H$63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'q43 FinAid Contact Content!'!$I$61:$L$61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Content!'!$I$63:$L$63</c:f>
              <c:numCache>
                <c:formatCode>0%</c:formatCode>
                <c:ptCount val="4"/>
                <c:pt idx="0">
                  <c:v>0.60031471282454762</c:v>
                </c:pt>
                <c:pt idx="1">
                  <c:v>0.2887490165224233</c:v>
                </c:pt>
                <c:pt idx="2">
                  <c:v>0.60660896931549957</c:v>
                </c:pt>
                <c:pt idx="3">
                  <c:v>0.42879622344610541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4-4D28-8B94-F3063D237394}"/>
            </c:ext>
          </c:extLst>
        </c:ser>
        <c:ser>
          <c:idx val="2"/>
          <c:order val="2"/>
          <c:tx>
            <c:strRef>
              <c:f>'q43 FinAid Contact Content!'!$H$64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'q43 FinAid Contact Content!'!$I$61:$L$61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Content!'!$I$64:$L$64</c:f>
              <c:numCache>
                <c:formatCode>0%</c:formatCode>
                <c:ptCount val="4"/>
                <c:pt idx="0">
                  <c:v>0.63285024154589375</c:v>
                </c:pt>
                <c:pt idx="1">
                  <c:v>0.21256038647342995</c:v>
                </c:pt>
                <c:pt idx="2">
                  <c:v>0.58937198067632846</c:v>
                </c:pt>
                <c:pt idx="3">
                  <c:v>0.40096618357487923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4-4D28-8B94-F3063D237394}"/>
            </c:ext>
          </c:extLst>
        </c:ser>
        <c:ser>
          <c:idx val="3"/>
          <c:order val="3"/>
          <c:tx>
            <c:strRef>
              <c:f>'q43 FinAid Contact Content!'!$H$65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'q43 FinAid Contact Content!'!$I$61:$L$61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Content!'!$I$65:$L$65</c:f>
              <c:numCache>
                <c:formatCode>0%</c:formatCode>
                <c:ptCount val="4"/>
                <c:pt idx="0">
                  <c:v>0.57062146892655363</c:v>
                </c:pt>
                <c:pt idx="1">
                  <c:v>0.29943502824858759</c:v>
                </c:pt>
                <c:pt idx="2">
                  <c:v>0.57627118644067798</c:v>
                </c:pt>
                <c:pt idx="3">
                  <c:v>0.40677966101694918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64-4D28-8B94-F3063D237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78888"/>
        <c:axId val="1707580936"/>
      </c:barChart>
      <c:catAx>
        <c:axId val="17075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'q43 FinAid Contact Content!'!$H$80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Content!'!$I$80:$L$80</c:f>
              <c:numCache>
                <c:formatCode>0%</c:formatCode>
                <c:ptCount val="4"/>
                <c:pt idx="0">
                  <c:v>0.61639344262295082</c:v>
                </c:pt>
                <c:pt idx="1">
                  <c:v>0.25573770491803277</c:v>
                </c:pt>
                <c:pt idx="2">
                  <c:v>0.58360655737704914</c:v>
                </c:pt>
                <c:pt idx="3">
                  <c:v>0.42295081967213116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8-4768-A327-60D6244BB8DC}"/>
            </c:ext>
          </c:extLst>
        </c:ser>
        <c:ser>
          <c:idx val="1"/>
          <c:order val="1"/>
          <c:tx>
            <c:strRef>
              <c:f>'q43 FinAid Contact Content!'!$H$81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Content!'!$I$81:$L$81</c:f>
              <c:numCache>
                <c:formatCode>0%</c:formatCode>
                <c:ptCount val="4"/>
                <c:pt idx="0">
                  <c:v>0.63076923076923075</c:v>
                </c:pt>
                <c:pt idx="1">
                  <c:v>0.24615384615384617</c:v>
                </c:pt>
                <c:pt idx="2">
                  <c:v>0.63076923076923075</c:v>
                </c:pt>
                <c:pt idx="3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B8-4768-A327-60D6244BB8DC}"/>
            </c:ext>
          </c:extLst>
        </c:ser>
        <c:ser>
          <c:idx val="2"/>
          <c:order val="2"/>
          <c:tx>
            <c:strRef>
              <c:f>'q43 FinAid Contact Content!'!$H$82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Content!'!$I$82:$L$82</c:f>
              <c:numCache>
                <c:formatCode>0%</c:formatCode>
                <c:ptCount val="4"/>
                <c:pt idx="0">
                  <c:v>0.52162849872773542</c:v>
                </c:pt>
                <c:pt idx="1">
                  <c:v>0.29770992366412213</c:v>
                </c:pt>
                <c:pt idx="2">
                  <c:v>0.66157760814249367</c:v>
                </c:pt>
                <c:pt idx="3">
                  <c:v>0.5241730279898219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B8-4768-A327-60D6244BB8DC}"/>
            </c:ext>
          </c:extLst>
        </c:ser>
        <c:ser>
          <c:idx val="3"/>
          <c:order val="3"/>
          <c:tx>
            <c:strRef>
              <c:f>'q43 FinAid Contact Content!'!$H$83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Content!'!$I$83:$L$83</c:f>
              <c:numCache>
                <c:formatCode>0%</c:formatCode>
                <c:ptCount val="4"/>
                <c:pt idx="0">
                  <c:v>0.6179775280898876</c:v>
                </c:pt>
                <c:pt idx="1">
                  <c:v>0.24719101123595505</c:v>
                </c:pt>
                <c:pt idx="2">
                  <c:v>0.5393258426966292</c:v>
                </c:pt>
                <c:pt idx="3">
                  <c:v>0.30337078651685395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B8-4768-A327-60D6244BB8DC}"/>
            </c:ext>
          </c:extLst>
        </c:ser>
        <c:ser>
          <c:idx val="4"/>
          <c:order val="4"/>
          <c:tx>
            <c:strRef>
              <c:f>'q43 FinAid Contact Content!'!$H$84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Content!'!$I$84:$L$84</c:f>
              <c:numCache>
                <c:formatCode>0%</c:formatCode>
                <c:ptCount val="4"/>
                <c:pt idx="0">
                  <c:v>0.60696517412935325</c:v>
                </c:pt>
                <c:pt idx="1">
                  <c:v>0.29353233830845771</c:v>
                </c:pt>
                <c:pt idx="2">
                  <c:v>0.65671641791044777</c:v>
                </c:pt>
                <c:pt idx="3">
                  <c:v>0.48258706467661694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B8-4768-A327-60D6244BB8DC}"/>
            </c:ext>
          </c:extLst>
        </c:ser>
        <c:ser>
          <c:idx val="5"/>
          <c:order val="5"/>
          <c:tx>
            <c:strRef>
              <c:f>'q43 FinAid Contact Content!'!$H$85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Content!'!$I$85:$L$85</c:f>
              <c:numCache>
                <c:formatCode>0%</c:formatCode>
                <c:ptCount val="4"/>
                <c:pt idx="0">
                  <c:v>0.64885496183206104</c:v>
                </c:pt>
                <c:pt idx="1">
                  <c:v>0.21374045801526717</c:v>
                </c:pt>
                <c:pt idx="2">
                  <c:v>0.53053435114503822</c:v>
                </c:pt>
                <c:pt idx="3">
                  <c:v>0.2862595419847328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B8-4768-A327-60D6244BB8DC}"/>
            </c:ext>
          </c:extLst>
        </c:ser>
        <c:ser>
          <c:idx val="6"/>
          <c:order val="6"/>
          <c:tx>
            <c:strRef>
              <c:f>'q43 FinAid Contact Content!'!$H$86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Content!'!$I$86:$L$86</c:f>
              <c:numCache>
                <c:formatCode>0%</c:formatCode>
                <c:ptCount val="4"/>
                <c:pt idx="0">
                  <c:v>0.65</c:v>
                </c:pt>
                <c:pt idx="1">
                  <c:v>0.27500000000000002</c:v>
                </c:pt>
                <c:pt idx="2">
                  <c:v>0.60833333333333328</c:v>
                </c:pt>
                <c:pt idx="3">
                  <c:v>0.44166666666666665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B8-4768-A327-60D6244BB8DC}"/>
            </c:ext>
          </c:extLst>
        </c:ser>
        <c:ser>
          <c:idx val="7"/>
          <c:order val="7"/>
          <c:tx>
            <c:strRef>
              <c:f>'q43 FinAid Contact Content!'!$H$87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Content!'!$I$87:$L$87</c:f>
              <c:numCache>
                <c:formatCode>0%</c:formatCode>
                <c:ptCount val="4"/>
                <c:pt idx="0">
                  <c:v>0.59001314060446786</c:v>
                </c:pt>
                <c:pt idx="1">
                  <c:v>0.33245729303547961</c:v>
                </c:pt>
                <c:pt idx="2">
                  <c:v>0.61629434954007889</c:v>
                </c:pt>
                <c:pt idx="3">
                  <c:v>0.4375821287779238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B8-4768-A327-60D6244BB8DC}"/>
            </c:ext>
          </c:extLst>
        </c:ser>
        <c:ser>
          <c:idx val="8"/>
          <c:order val="8"/>
          <c:tx>
            <c:strRef>
              <c:f>'q43 FinAid Contact Content!'!$H$88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Content!'!$I$88:$L$88</c:f>
              <c:numCache>
                <c:formatCode>0%</c:formatCode>
                <c:ptCount val="4"/>
                <c:pt idx="0">
                  <c:v>0.62557077625570778</c:v>
                </c:pt>
                <c:pt idx="1">
                  <c:v>0.30136986301369861</c:v>
                </c:pt>
                <c:pt idx="2">
                  <c:v>0.62557077625570778</c:v>
                </c:pt>
                <c:pt idx="3">
                  <c:v>0.41552511415525112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B8-4768-A327-60D6244BB8DC}"/>
            </c:ext>
          </c:extLst>
        </c:ser>
        <c:ser>
          <c:idx val="9"/>
          <c:order val="9"/>
          <c:tx>
            <c:strRef>
              <c:f>'q43 FinAid Contact Content!'!$H$89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'q43 FinAid Contact Content!'!$I$79:$L$79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Content!'!$I$89:$L$89</c:f>
              <c:numCache>
                <c:formatCode>0%</c:formatCode>
                <c:ptCount val="4"/>
                <c:pt idx="0">
                  <c:v>0.53879310344827591</c:v>
                </c:pt>
                <c:pt idx="1">
                  <c:v>0.28448275862068967</c:v>
                </c:pt>
                <c:pt idx="2">
                  <c:v>0.6681034482758621</c:v>
                </c:pt>
                <c:pt idx="3">
                  <c:v>0.42672413793103448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B8-4768-A327-60D6244BB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'q43 FinAid Contact Content!'!$H$103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'q43 FinAid Contact Content!'!$I$102:$L$102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Content!'!$I$103:$L$103</c:f>
              <c:numCache>
                <c:formatCode>0%</c:formatCode>
                <c:ptCount val="4"/>
                <c:pt idx="0">
                  <c:v>0.59764918625678121</c:v>
                </c:pt>
                <c:pt idx="1">
                  <c:v>0.30741410488245929</c:v>
                </c:pt>
                <c:pt idx="2">
                  <c:v>0.64647377938517181</c:v>
                </c:pt>
                <c:pt idx="3">
                  <c:v>0.4294755877034358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E-4EE6-860B-534BEA4AFB08}"/>
            </c:ext>
          </c:extLst>
        </c:ser>
        <c:ser>
          <c:idx val="1"/>
          <c:order val="1"/>
          <c:tx>
            <c:strRef>
              <c:f>'q43 FinAid Contact Content!'!$H$104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'q43 FinAid Contact Content!'!$I$102:$L$102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Content!'!$I$104:$L$104</c:f>
              <c:numCache>
                <c:formatCode>0%</c:formatCode>
                <c:ptCount val="4"/>
                <c:pt idx="0">
                  <c:v>0.59247135842880527</c:v>
                </c:pt>
                <c:pt idx="1">
                  <c:v>0.26841243862520459</c:v>
                </c:pt>
                <c:pt idx="2">
                  <c:v>0.60720130932896887</c:v>
                </c:pt>
                <c:pt idx="3">
                  <c:v>0.4067103109656301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E-4EE6-860B-534BEA4AFB08}"/>
            </c:ext>
          </c:extLst>
        </c:ser>
        <c:ser>
          <c:idx val="2"/>
          <c:order val="2"/>
          <c:tx>
            <c:strRef>
              <c:f>'q43 FinAid Contact Content!'!$H$105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'q43 FinAid Contact Content!'!$I$102:$L$102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Content!'!$I$105:$L$105</c:f>
              <c:numCache>
                <c:formatCode>0%</c:formatCode>
                <c:ptCount val="4"/>
                <c:pt idx="0">
                  <c:v>0.50666666666666671</c:v>
                </c:pt>
                <c:pt idx="1">
                  <c:v>0.26666666666666666</c:v>
                </c:pt>
                <c:pt idx="2">
                  <c:v>0.7466666666666667</c:v>
                </c:pt>
                <c:pt idx="3">
                  <c:v>0.50666666666666671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E-4EE6-860B-534BEA4AFB08}"/>
            </c:ext>
          </c:extLst>
        </c:ser>
        <c:ser>
          <c:idx val="3"/>
          <c:order val="3"/>
          <c:tx>
            <c:strRef>
              <c:f>'q43 FinAid Contact Content!'!$H$106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'q43 FinAid Contact Content!'!$I$102:$L$102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Content!'!$I$106:$L$106</c:f>
              <c:numCache>
                <c:formatCode>0%</c:formatCode>
                <c:ptCount val="4"/>
                <c:pt idx="0">
                  <c:v>0.52564102564102566</c:v>
                </c:pt>
                <c:pt idx="1">
                  <c:v>0.25641025641025639</c:v>
                </c:pt>
                <c:pt idx="2">
                  <c:v>0.5641025641025641</c:v>
                </c:pt>
                <c:pt idx="3">
                  <c:v>0.52564102564102566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E-4EE6-860B-534BEA4AFB08}"/>
            </c:ext>
          </c:extLst>
        </c:ser>
        <c:ser>
          <c:idx val="4"/>
          <c:order val="4"/>
          <c:tx>
            <c:strRef>
              <c:f>'q43 FinAid Contact Content!'!$H$107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'q43 FinAid Contact Content!'!$I$102:$L$102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Content!'!$I$107:$L$107</c:f>
              <c:numCache>
                <c:formatCode>0%</c:formatCode>
                <c:ptCount val="4"/>
                <c:pt idx="0">
                  <c:v>0.47619047619047616</c:v>
                </c:pt>
                <c:pt idx="1">
                  <c:v>0.19047619047619047</c:v>
                </c:pt>
                <c:pt idx="2">
                  <c:v>0.61904761904761907</c:v>
                </c:pt>
                <c:pt idx="3">
                  <c:v>0.38095238095238093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0E-4EE6-860B-534BEA4A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732384"/>
        <c:axId val="277732864"/>
      </c:barChart>
      <c:catAx>
        <c:axId val="2777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'q43 FinAid Contact Content!'!$H$119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'q43 FinAid Contact Content!'!$I$118:$L$118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Content!'!$I$119:$L$119</c:f>
              <c:numCache>
                <c:formatCode>0%</c:formatCode>
                <c:ptCount val="4"/>
                <c:pt idx="0">
                  <c:v>0.50888030888030888</c:v>
                </c:pt>
                <c:pt idx="1">
                  <c:v>0.34440154440154441</c:v>
                </c:pt>
                <c:pt idx="2">
                  <c:v>0.74594594594594599</c:v>
                </c:pt>
                <c:pt idx="3">
                  <c:v>0.54980694980694977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E-452D-9C7B-EA02CF208165}"/>
            </c:ext>
          </c:extLst>
        </c:ser>
        <c:ser>
          <c:idx val="1"/>
          <c:order val="1"/>
          <c:tx>
            <c:strRef>
              <c:f>'q43 FinAid Contact Content!'!$H$120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'q43 FinAid Contact Content!'!$I$118:$L$118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Content!'!$I$120:$L$120</c:f>
              <c:numCache>
                <c:formatCode>0%</c:formatCode>
                <c:ptCount val="4"/>
                <c:pt idx="0">
                  <c:v>0.60402684563758391</c:v>
                </c:pt>
                <c:pt idx="1">
                  <c:v>0.30079316656497862</c:v>
                </c:pt>
                <c:pt idx="2">
                  <c:v>0.6235509456985967</c:v>
                </c:pt>
                <c:pt idx="3">
                  <c:v>0.40146430750457596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E-452D-9C7B-EA02CF208165}"/>
            </c:ext>
          </c:extLst>
        </c:ser>
        <c:ser>
          <c:idx val="2"/>
          <c:order val="2"/>
          <c:tx>
            <c:strRef>
              <c:f>'q43 FinAid Contact Content!'!$H$121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'q43 FinAid Contact Content!'!$I$118:$L$118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Content!'!$I$121:$L$121</c:f>
              <c:numCache>
                <c:formatCode>0%</c:formatCode>
                <c:ptCount val="4"/>
                <c:pt idx="0">
                  <c:v>0.69598965071151353</c:v>
                </c:pt>
                <c:pt idx="1">
                  <c:v>0.21086675291073739</c:v>
                </c:pt>
                <c:pt idx="2">
                  <c:v>0.48512289780077622</c:v>
                </c:pt>
                <c:pt idx="3">
                  <c:v>0.296248382923674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E-452D-9C7B-EA02CF208165}"/>
            </c:ext>
          </c:extLst>
        </c:ser>
        <c:ser>
          <c:idx val="3"/>
          <c:order val="3"/>
          <c:tx>
            <c:strRef>
              <c:f>'q43 FinAid Contact Content!'!$H$122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'q43 FinAid Contact Content!'!$I$118:$L$118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Content!'!$I$122:$L$122</c:f>
              <c:numCache>
                <c:formatCode>0%</c:formatCode>
                <c:ptCount val="4"/>
                <c:pt idx="0">
                  <c:v>0.68852459016393441</c:v>
                </c:pt>
                <c:pt idx="1">
                  <c:v>0.11475409836065574</c:v>
                </c:pt>
                <c:pt idx="2">
                  <c:v>0.37704918032786883</c:v>
                </c:pt>
                <c:pt idx="3">
                  <c:v>0.25409836065573771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FE-452D-9C7B-EA02CF20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840496"/>
        <c:axId val="2029855376"/>
      </c:barChart>
      <c:catAx>
        <c:axId val="20298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did the colleges contact you about regarding your financial aid offer? (Select all that apply)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'q43 FinAid Contact Content!'!$H$21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'q43 FinAid Contact Content!'!$I$20:$L$20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Content!'!$I$21:$L$21</c:f>
              <c:numCache>
                <c:formatCode>0%</c:formatCode>
                <c:ptCount val="4"/>
                <c:pt idx="0">
                  <c:v>0.54709531866892269</c:v>
                </c:pt>
                <c:pt idx="1">
                  <c:v>0.28482797518330516</c:v>
                </c:pt>
                <c:pt idx="2">
                  <c:v>0.68189509306260576</c:v>
                </c:pt>
                <c:pt idx="3">
                  <c:v>0.51212633953750708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B-498C-8C4C-88A9E8D01E6A}"/>
            </c:ext>
          </c:extLst>
        </c:ser>
        <c:ser>
          <c:idx val="1"/>
          <c:order val="1"/>
          <c:tx>
            <c:strRef>
              <c:f>'q43 FinAid Contact Content!'!$H$22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'q43 FinAid Contact Content!'!$I$20:$L$20</c:f>
              <c:strCache>
                <c:ptCount val="4"/>
                <c:pt idx="0">
                  <c:v>FAFSA/CADAA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Content!'!$I$22:$L$22</c:f>
              <c:numCache>
                <c:formatCode>0%</c:formatCode>
                <c:ptCount val="4"/>
                <c:pt idx="0">
                  <c:v>0.63193174893357706</c:v>
                </c:pt>
                <c:pt idx="1">
                  <c:v>0.30712979890310788</c:v>
                </c:pt>
                <c:pt idx="2">
                  <c:v>0.59354052407068858</c:v>
                </c:pt>
                <c:pt idx="3">
                  <c:v>0.35100548446069468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6B-498C-8C4C-88A9E8D0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2411400"/>
        <c:axId val="1812413448"/>
      </c:barChart>
      <c:catAx>
        <c:axId val="1812411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13448"/>
        <c:crosses val="autoZero"/>
        <c:auto val="1"/>
        <c:lblAlgn val="ctr"/>
        <c:lblOffset val="100"/>
        <c:noMultiLvlLbl val="0"/>
      </c:catAx>
      <c:valAx>
        <c:axId val="1812413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1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'q43 FinAid Contact Content!'!$H$138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Content!'!$I$137:$L$137</c:f>
              <c:strCache>
                <c:ptCount val="4"/>
                <c:pt idx="0">
                  <c:v>Verification or additional docs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Content!'!$I$138:$L$138</c:f>
              <c:numCache>
                <c:formatCode>0%</c:formatCode>
                <c:ptCount val="4"/>
                <c:pt idx="0">
                  <c:v>0.76746724890829698</c:v>
                </c:pt>
                <c:pt idx="1">
                  <c:v>0.13864628820960698</c:v>
                </c:pt>
                <c:pt idx="2">
                  <c:v>0.37772925764192139</c:v>
                </c:pt>
                <c:pt idx="3">
                  <c:v>0.17576419213973798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8-4E27-BB8F-63D236E410D1}"/>
            </c:ext>
          </c:extLst>
        </c:ser>
        <c:ser>
          <c:idx val="1"/>
          <c:order val="1"/>
          <c:tx>
            <c:strRef>
              <c:f>'q43 FinAid Contact Content!'!$H$139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Content!'!$I$137:$L$137</c:f>
              <c:strCache>
                <c:ptCount val="4"/>
                <c:pt idx="0">
                  <c:v>Verification or additional docs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Content!'!$I$139:$L$139</c:f>
              <c:numCache>
                <c:formatCode>0%</c:formatCode>
                <c:ptCount val="4"/>
                <c:pt idx="0">
                  <c:v>0.5444444444444444</c:v>
                </c:pt>
                <c:pt idx="1">
                  <c:v>0.2638888888888889</c:v>
                </c:pt>
                <c:pt idx="2">
                  <c:v>0.61944444444444446</c:v>
                </c:pt>
                <c:pt idx="3">
                  <c:v>0.40833333333333333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8-4E27-BB8F-63D236E410D1}"/>
            </c:ext>
          </c:extLst>
        </c:ser>
        <c:ser>
          <c:idx val="2"/>
          <c:order val="2"/>
          <c:tx>
            <c:strRef>
              <c:f>'q43 FinAid Contact Content!'!$H$140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Content!'!$I$137:$L$137</c:f>
              <c:strCache>
                <c:ptCount val="4"/>
                <c:pt idx="0">
                  <c:v>Verification or additional docs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Content!'!$I$140:$L$140</c:f>
              <c:numCache>
                <c:formatCode>0%</c:formatCode>
                <c:ptCount val="4"/>
                <c:pt idx="0">
                  <c:v>0.6</c:v>
                </c:pt>
                <c:pt idx="1">
                  <c:v>0.52500000000000002</c:v>
                </c:pt>
                <c:pt idx="2">
                  <c:v>0.77500000000000002</c:v>
                </c:pt>
                <c:pt idx="3">
                  <c:v>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8-4E27-BB8F-63D236E410D1}"/>
            </c:ext>
          </c:extLst>
        </c:ser>
        <c:ser>
          <c:idx val="3"/>
          <c:order val="3"/>
          <c:tx>
            <c:strRef>
              <c:f>'q43 FinAid Contact Content!'!$H$141</c:f>
              <c:strCache>
                <c:ptCount val="1"/>
                <c:pt idx="0">
                  <c:v>Private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Content!'!$I$137:$L$137</c:f>
              <c:strCache>
                <c:ptCount val="4"/>
                <c:pt idx="0">
                  <c:v>Verification or additional docs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Content!'!$I$141:$L$141</c:f>
              <c:numCache>
                <c:formatCode>0%</c:formatCode>
                <c:ptCount val="4"/>
                <c:pt idx="0">
                  <c:v>0.76470588235294112</c:v>
                </c:pt>
                <c:pt idx="1">
                  <c:v>0.23529411764705882</c:v>
                </c:pt>
                <c:pt idx="2">
                  <c:v>0.68627450980392157</c:v>
                </c:pt>
                <c:pt idx="3">
                  <c:v>0.45098039215686275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B8-4E27-BB8F-63D236E410D1}"/>
            </c:ext>
          </c:extLst>
        </c:ser>
        <c:ser>
          <c:idx val="4"/>
          <c:order val="4"/>
          <c:tx>
            <c:strRef>
              <c:f>'q43 FinAid Contact Content!'!$H$142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Content!'!$I$137:$L$137</c:f>
              <c:strCache>
                <c:ptCount val="4"/>
                <c:pt idx="0">
                  <c:v>Verification or additional docs</c:v>
                </c:pt>
                <c:pt idx="1">
                  <c:v>Eligibility for work study</c:v>
                </c:pt>
                <c:pt idx="2">
                  <c:v>Grants or Scholarships</c:v>
                </c:pt>
                <c:pt idx="3">
                  <c:v>Information about loans</c:v>
                </c:pt>
              </c:strCache>
            </c:strRef>
          </c:cat>
          <c:val>
            <c:numRef>
              <c:f>'q43 FinAid Contact Content!'!$I$142:$L$142</c:f>
              <c:numCache>
                <c:formatCode>0%</c:formatCode>
                <c:ptCount val="4"/>
                <c:pt idx="0">
                  <c:v>0.44303797468354428</c:v>
                </c:pt>
                <c:pt idx="1">
                  <c:v>0.21518987341772153</c:v>
                </c:pt>
                <c:pt idx="2">
                  <c:v>0.74683544303797467</c:v>
                </c:pt>
                <c:pt idx="3">
                  <c:v>0.45569620253164556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B8-4E27-BB8F-63D236E41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'q43 FinAid Contact Content!'!$H$143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'q43 FinAid Contact Content!'!$I$137:$L$137</c15:sqref>
                        </c15:formulaRef>
                      </c:ext>
                    </c:extLst>
                    <c:strCache>
                      <c:ptCount val="4"/>
                      <c:pt idx="0">
                        <c:v>Verification or additional docs</c:v>
                      </c:pt>
                      <c:pt idx="1">
                        <c:v>Eligibility for work study</c:v>
                      </c:pt>
                      <c:pt idx="2">
                        <c:v>Grants or Scholarships</c:v>
                      </c:pt>
                      <c:pt idx="3">
                        <c:v>Information about loans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'q43 FinAid Contact Content!'!$I$143:$L$143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0.5427882683808759</c:v>
                      </c:pt>
                      <c:pt idx="1">
                        <c:v>0.34592205705102452</c:v>
                      </c:pt>
                      <c:pt idx="2">
                        <c:v>0.70389714744877463</c:v>
                      </c:pt>
                      <c:pt idx="3">
                        <c:v>0.50622740056247484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3B8-4E27-BB8F-63D236E410D1}"/>
                  </c:ext>
                </c:extLst>
              </c15:ser>
            </c15:filteredBarSeries>
          </c:ext>
        </c:extLst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Content!'!$V$2:$Y$2</c:f>
              <c:strCache>
                <c:ptCount val="4"/>
                <c:pt idx="0">
                  <c:v>Grants or Scholarships</c:v>
                </c:pt>
                <c:pt idx="1">
                  <c:v>Verification/ additional docs</c:v>
                </c:pt>
                <c:pt idx="2">
                  <c:v>Information about loans</c:v>
                </c:pt>
                <c:pt idx="3">
                  <c:v>Eligibility for work study</c:v>
                </c:pt>
              </c:strCache>
            </c:strRef>
          </c:cat>
          <c:val>
            <c:numRef>
              <c:f>'q43 FinAid Contact Content!'!$V$3:$Y$3</c:f>
              <c:numCache>
                <c:formatCode>0%</c:formatCode>
                <c:ptCount val="4"/>
                <c:pt idx="0">
                  <c:v>0.62277401555053924</c:v>
                </c:pt>
                <c:pt idx="1">
                  <c:v>0.59719087032856788</c:v>
                </c:pt>
                <c:pt idx="2">
                  <c:v>0.41810885377476797</c:v>
                </c:pt>
                <c:pt idx="3">
                  <c:v>0.29044394281414598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9-415D-A36D-8F947D4F1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'q43 FinAid Contact Content!'!$X$148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Content!'!$Y$147:$AB$147</c:f>
              <c:strCache>
                <c:ptCount val="4"/>
                <c:pt idx="0">
                  <c:v>Grants or Scholarships</c:v>
                </c:pt>
                <c:pt idx="1">
                  <c:v>Verification or additional docs</c:v>
                </c:pt>
                <c:pt idx="2">
                  <c:v>Information about loans</c:v>
                </c:pt>
                <c:pt idx="3">
                  <c:v>Eligibility for work study</c:v>
                </c:pt>
              </c:strCache>
            </c:strRef>
          </c:cat>
          <c:val>
            <c:numRef>
              <c:f>'q43 FinAid Contact Content!'!$Y$148:$AB$148</c:f>
              <c:numCache>
                <c:formatCode>0%</c:formatCode>
                <c:ptCount val="4"/>
                <c:pt idx="0">
                  <c:v>0.37772925764192139</c:v>
                </c:pt>
                <c:pt idx="1">
                  <c:v>0.76746724890829698</c:v>
                </c:pt>
                <c:pt idx="2">
                  <c:v>0.17576419213973798</c:v>
                </c:pt>
                <c:pt idx="3">
                  <c:v>0.13864628820960698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9-4E2D-98DB-DE3F6E2A9991}"/>
            </c:ext>
          </c:extLst>
        </c:ser>
        <c:ser>
          <c:idx val="1"/>
          <c:order val="1"/>
          <c:tx>
            <c:strRef>
              <c:f>'q43 FinAid Contact Content!'!$X$149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Content!'!$Y$147:$AB$147</c:f>
              <c:strCache>
                <c:ptCount val="4"/>
                <c:pt idx="0">
                  <c:v>Grants or Scholarships</c:v>
                </c:pt>
                <c:pt idx="1">
                  <c:v>Verification or additional docs</c:v>
                </c:pt>
                <c:pt idx="2">
                  <c:v>Information about loans</c:v>
                </c:pt>
                <c:pt idx="3">
                  <c:v>Eligibility for work study</c:v>
                </c:pt>
              </c:strCache>
            </c:strRef>
          </c:cat>
          <c:val>
            <c:numRef>
              <c:f>'q43 FinAid Contact Content!'!$Y$149:$AB$149</c:f>
              <c:numCache>
                <c:formatCode>0%</c:formatCode>
                <c:ptCount val="4"/>
                <c:pt idx="0">
                  <c:v>0.37772925764192139</c:v>
                </c:pt>
                <c:pt idx="1">
                  <c:v>0.76746724890829698</c:v>
                </c:pt>
                <c:pt idx="2">
                  <c:v>0.17576419213973798</c:v>
                </c:pt>
                <c:pt idx="3">
                  <c:v>0.13864628820960698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9-4E2D-98DB-DE3F6E2A9991}"/>
            </c:ext>
          </c:extLst>
        </c:ser>
        <c:ser>
          <c:idx val="2"/>
          <c:order val="2"/>
          <c:tx>
            <c:strRef>
              <c:f>'q43 FinAid Contact Content!'!$X$150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Content!'!$Y$147:$AB$147</c:f>
              <c:strCache>
                <c:ptCount val="4"/>
                <c:pt idx="0">
                  <c:v>Grants or Scholarships</c:v>
                </c:pt>
                <c:pt idx="1">
                  <c:v>Verification or additional docs</c:v>
                </c:pt>
                <c:pt idx="2">
                  <c:v>Information about loans</c:v>
                </c:pt>
                <c:pt idx="3">
                  <c:v>Eligibility for work study</c:v>
                </c:pt>
              </c:strCache>
            </c:strRef>
          </c:cat>
          <c:val>
            <c:numRef>
              <c:f>'q43 FinAid Contact Content!'!$Y$150:$AB$150</c:f>
              <c:numCache>
                <c:formatCode>0%</c:formatCode>
                <c:ptCount val="4"/>
                <c:pt idx="0">
                  <c:v>0.61944444444444446</c:v>
                </c:pt>
                <c:pt idx="1">
                  <c:v>0.5444444444444444</c:v>
                </c:pt>
                <c:pt idx="2">
                  <c:v>0.40833333333333333</c:v>
                </c:pt>
                <c:pt idx="3">
                  <c:v>0.2638888888888889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E9-4E2D-98DB-DE3F6E2A9991}"/>
            </c:ext>
          </c:extLst>
        </c:ser>
        <c:ser>
          <c:idx val="3"/>
          <c:order val="3"/>
          <c:tx>
            <c:strRef>
              <c:f>'q43 FinAid Contact Content!'!$X$151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Content!'!$Y$147:$AB$147</c:f>
              <c:strCache>
                <c:ptCount val="4"/>
                <c:pt idx="0">
                  <c:v>Grants or Scholarships</c:v>
                </c:pt>
                <c:pt idx="1">
                  <c:v>Verification or additional docs</c:v>
                </c:pt>
                <c:pt idx="2">
                  <c:v>Information about loans</c:v>
                </c:pt>
                <c:pt idx="3">
                  <c:v>Eligibility for work study</c:v>
                </c:pt>
              </c:strCache>
            </c:strRef>
          </c:cat>
          <c:val>
            <c:numRef>
              <c:f>'q43 FinAid Contact Content!'!$Y$151:$AB$151</c:f>
              <c:numCache>
                <c:formatCode>0%</c:formatCode>
                <c:ptCount val="4"/>
                <c:pt idx="0">
                  <c:v>0.77500000000000002</c:v>
                </c:pt>
                <c:pt idx="1">
                  <c:v>0.6</c:v>
                </c:pt>
                <c:pt idx="2">
                  <c:v>0.47499999999999998</c:v>
                </c:pt>
                <c:pt idx="3">
                  <c:v>0.52500000000000002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E9-4E2D-98DB-DE3F6E2A9991}"/>
            </c:ext>
          </c:extLst>
        </c:ser>
        <c:ser>
          <c:idx val="4"/>
          <c:order val="4"/>
          <c:tx>
            <c:strRef>
              <c:f>'q43 FinAid Contact Content!'!$X$152</c:f>
              <c:strCache>
                <c:ptCount val="1"/>
                <c:pt idx="0">
                  <c:v>Private 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'q43 FinAid Contact Content!'!$Y$147:$AB$147</c:f>
              <c:strCache>
                <c:ptCount val="4"/>
                <c:pt idx="0">
                  <c:v>Grants or Scholarships</c:v>
                </c:pt>
                <c:pt idx="1">
                  <c:v>Verification or additional docs</c:v>
                </c:pt>
                <c:pt idx="2">
                  <c:v>Information about loans</c:v>
                </c:pt>
                <c:pt idx="3">
                  <c:v>Eligibility for work study</c:v>
                </c:pt>
              </c:strCache>
            </c:strRef>
          </c:cat>
          <c:val>
            <c:numRef>
              <c:f>'q43 FinAid Contact Content!'!$Y$152:$AB$152</c:f>
              <c:numCache>
                <c:formatCode>0%</c:formatCode>
                <c:ptCount val="4"/>
                <c:pt idx="0">
                  <c:v>0.68627450980392157</c:v>
                </c:pt>
                <c:pt idx="1">
                  <c:v>0.76470588235294112</c:v>
                </c:pt>
                <c:pt idx="2">
                  <c:v>0.45098039215686275</c:v>
                </c:pt>
                <c:pt idx="3">
                  <c:v>0.23529411764705882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E9-4E2D-98DB-DE3F6E2A9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190016"/>
        <c:axId val="690190976"/>
      </c:barChart>
      <c:catAx>
        <c:axId val="69019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90976"/>
        <c:crosses val="autoZero"/>
        <c:auto val="1"/>
        <c:lblAlgn val="ctr"/>
        <c:lblOffset val="100"/>
        <c:noMultiLvlLbl val="0"/>
      </c:catAx>
      <c:valAx>
        <c:axId val="6901909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9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Very Worried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'q50 - Worry-S'!$M$27</c:f>
              <c:strCache>
                <c:ptCount val="1"/>
                <c:pt idx="0">
                  <c:v>Afford Tuition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'q50 - Worry-S'!$L$28:$L$33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Outside CA</c:v>
                </c:pt>
                <c:pt idx="5">
                  <c:v>More than one/Others</c:v>
                </c:pt>
              </c:strCache>
            </c:strRef>
          </c:cat>
          <c:val>
            <c:numRef>
              <c:f>'q50 - Worry-S'!$M$28:$M$33</c:f>
              <c:numCache>
                <c:formatCode>0%</c:formatCode>
                <c:ptCount val="6"/>
                <c:pt idx="0">
                  <c:v>0.373371104815864</c:v>
                </c:pt>
                <c:pt idx="1">
                  <c:v>0.42424242424242425</c:v>
                </c:pt>
                <c:pt idx="2">
                  <c:v>0.44117647058823528</c:v>
                </c:pt>
                <c:pt idx="3">
                  <c:v>0.58461538461538465</c:v>
                </c:pt>
                <c:pt idx="4">
                  <c:v>0.40860215053763443</c:v>
                </c:pt>
                <c:pt idx="5">
                  <c:v>0.44470431005679922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0-DB4A-906C-A3BE3F952656}"/>
            </c:ext>
          </c:extLst>
        </c:ser>
        <c:ser>
          <c:idx val="1"/>
          <c:order val="1"/>
          <c:tx>
            <c:strRef>
              <c:f>'q50 - Worry-S'!$N$27</c:f>
              <c:strCache>
                <c:ptCount val="1"/>
                <c:pt idx="0">
                  <c:v>Afford Living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'q50 - Worry-S'!$L$28:$L$33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Outside CA</c:v>
                </c:pt>
                <c:pt idx="5">
                  <c:v>More than one/Others</c:v>
                </c:pt>
              </c:strCache>
            </c:strRef>
          </c:cat>
          <c:val>
            <c:numRef>
              <c:f>'q50 - Worry-S'!$N$28:$N$33</c:f>
              <c:numCache>
                <c:formatCode>0%</c:formatCode>
                <c:ptCount val="6"/>
                <c:pt idx="0">
                  <c:v>0.3575070821529745</c:v>
                </c:pt>
                <c:pt idx="1">
                  <c:v>0.36796536796536794</c:v>
                </c:pt>
                <c:pt idx="2">
                  <c:v>0.43137254901960786</c:v>
                </c:pt>
                <c:pt idx="3">
                  <c:v>0.46153846153846156</c:v>
                </c:pt>
                <c:pt idx="4">
                  <c:v>0.31182795698924731</c:v>
                </c:pt>
                <c:pt idx="5">
                  <c:v>0.4122953558302706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0-DB4A-906C-A3BE3F952656}"/>
            </c:ext>
          </c:extLst>
        </c:ser>
        <c:ser>
          <c:idx val="2"/>
          <c:order val="2"/>
          <c:tx>
            <c:strRef>
              <c:f>'q50 - Worry-S'!$O$27</c:f>
              <c:strCache>
                <c:ptCount val="1"/>
                <c:pt idx="0">
                  <c:v>Getting Good Grades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'q50 - Worry-S'!$L$28:$L$33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Outside CA</c:v>
                </c:pt>
                <c:pt idx="5">
                  <c:v>More than one/Others</c:v>
                </c:pt>
              </c:strCache>
            </c:strRef>
          </c:cat>
          <c:val>
            <c:numRef>
              <c:f>'q50 - Worry-S'!$O$28:$O$33</c:f>
              <c:numCache>
                <c:formatCode>0%</c:formatCode>
                <c:ptCount val="6"/>
                <c:pt idx="0">
                  <c:v>0.29405099150141645</c:v>
                </c:pt>
                <c:pt idx="1">
                  <c:v>0.2943722943722944</c:v>
                </c:pt>
                <c:pt idx="2">
                  <c:v>0.36274509803921567</c:v>
                </c:pt>
                <c:pt idx="3">
                  <c:v>0.30769230769230771</c:v>
                </c:pt>
                <c:pt idx="4">
                  <c:v>0.26881720430107525</c:v>
                </c:pt>
                <c:pt idx="5">
                  <c:v>0.32475776812562646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0-DB4A-906C-A3BE3F952656}"/>
            </c:ext>
          </c:extLst>
        </c:ser>
        <c:ser>
          <c:idx val="3"/>
          <c:order val="3"/>
          <c:tx>
            <c:strRef>
              <c:f>'q50 - Worry-S'!$P$27</c:f>
              <c:strCache>
                <c:ptCount val="1"/>
                <c:pt idx="0">
                  <c:v>Balancing 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'q50 - Worry-S'!$L$28:$L$33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Outside CA</c:v>
                </c:pt>
                <c:pt idx="5">
                  <c:v>More than one/Others</c:v>
                </c:pt>
              </c:strCache>
            </c:strRef>
          </c:cat>
          <c:val>
            <c:numRef>
              <c:f>'q50 - Worry-S'!$P$28:$P$33</c:f>
              <c:numCache>
                <c:formatCode>0%</c:formatCode>
                <c:ptCount val="6"/>
                <c:pt idx="0">
                  <c:v>0.26968838526912181</c:v>
                </c:pt>
                <c:pt idx="1">
                  <c:v>0.30303030303030304</c:v>
                </c:pt>
                <c:pt idx="2">
                  <c:v>0.30392156862745096</c:v>
                </c:pt>
                <c:pt idx="3">
                  <c:v>0.27692307692307694</c:v>
                </c:pt>
                <c:pt idx="4">
                  <c:v>0.20430107526881722</c:v>
                </c:pt>
                <c:pt idx="5">
                  <c:v>0.32809889742733045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00-DB4A-906C-A3BE3F952656}"/>
            </c:ext>
          </c:extLst>
        </c:ser>
        <c:ser>
          <c:idx val="4"/>
          <c:order val="4"/>
          <c:tx>
            <c:strRef>
              <c:f>'q50 - Worry-S'!$Q$27</c:f>
              <c:strCache>
                <c:ptCount val="1"/>
                <c:pt idx="0">
                  <c:v>Balancing Family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'q50 - Worry-S'!$L$28:$L$33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Outside CA</c:v>
                </c:pt>
                <c:pt idx="5">
                  <c:v>More than one/Others</c:v>
                </c:pt>
              </c:strCache>
            </c:strRef>
          </c:cat>
          <c:val>
            <c:numRef>
              <c:f>'q50 - Worry-S'!$Q$28:$Q$33</c:f>
              <c:numCache>
                <c:formatCode>0%</c:formatCode>
                <c:ptCount val="6"/>
                <c:pt idx="0">
                  <c:v>0.1631728045325779</c:v>
                </c:pt>
                <c:pt idx="1">
                  <c:v>0.16233766233766234</c:v>
                </c:pt>
                <c:pt idx="2">
                  <c:v>0.15686274509803921</c:v>
                </c:pt>
                <c:pt idx="3">
                  <c:v>0.18461538461538463</c:v>
                </c:pt>
                <c:pt idx="4">
                  <c:v>9.6774193548387094E-2</c:v>
                </c:pt>
                <c:pt idx="5">
                  <c:v>0.1677246909455396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0-DB4A-906C-A3BE3F952656}"/>
            </c:ext>
          </c:extLst>
        </c:ser>
        <c:ser>
          <c:idx val="5"/>
          <c:order val="5"/>
          <c:tx>
            <c:strRef>
              <c:f>'q50 - Worry-S'!$R$27</c:f>
              <c:strCache>
                <c:ptCount val="1"/>
                <c:pt idx="0">
                  <c:v>Finding Community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'q50 - Worry-S'!$L$28:$L$33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Outside CA</c:v>
                </c:pt>
                <c:pt idx="5">
                  <c:v>More than one/Others</c:v>
                </c:pt>
              </c:strCache>
            </c:strRef>
          </c:cat>
          <c:val>
            <c:numRef>
              <c:f>'q50 - Worry-S'!$R$28:$R$33</c:f>
              <c:numCache>
                <c:formatCode>0%</c:formatCode>
                <c:ptCount val="6"/>
                <c:pt idx="0">
                  <c:v>0.19943342776203965</c:v>
                </c:pt>
                <c:pt idx="1">
                  <c:v>0</c:v>
                </c:pt>
                <c:pt idx="2">
                  <c:v>0.24509803921568626</c:v>
                </c:pt>
                <c:pt idx="3">
                  <c:v>0.24615384615384617</c:v>
                </c:pt>
                <c:pt idx="4">
                  <c:v>0.25806451612903225</c:v>
                </c:pt>
                <c:pt idx="5">
                  <c:v>0.25559639158035413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00-DB4A-906C-A3BE3F952656}"/>
            </c:ext>
          </c:extLst>
        </c:ser>
        <c:ser>
          <c:idx val="6"/>
          <c:order val="6"/>
          <c:tx>
            <c:strRef>
              <c:f>'q50 - Worry-S'!$S$27</c:f>
              <c:strCache>
                <c:ptCount val="1"/>
                <c:pt idx="0">
                  <c:v>Living Away from Home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'q50 - Worry-S'!$L$28:$L$33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Outside CA</c:v>
                </c:pt>
                <c:pt idx="5">
                  <c:v>More than one/Others</c:v>
                </c:pt>
              </c:strCache>
            </c:strRef>
          </c:cat>
          <c:val>
            <c:numRef>
              <c:f>'q50 - Worry-S'!$S$28:$S$33</c:f>
              <c:numCache>
                <c:formatCode>0%</c:formatCode>
                <c:ptCount val="6"/>
                <c:pt idx="0">
                  <c:v>0.12124645892351275</c:v>
                </c:pt>
                <c:pt idx="1">
                  <c:v>0.11471861471861472</c:v>
                </c:pt>
                <c:pt idx="2">
                  <c:v>0.16666666666666666</c:v>
                </c:pt>
                <c:pt idx="3">
                  <c:v>0.12307692307692308</c:v>
                </c:pt>
                <c:pt idx="4">
                  <c:v>0.19354838709677419</c:v>
                </c:pt>
                <c:pt idx="5">
                  <c:v>0.14433678583361176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5-4AEF-AA02-7432036A7953}"/>
            </c:ext>
          </c:extLst>
        </c:ser>
        <c:ser>
          <c:idx val="7"/>
          <c:order val="7"/>
          <c:tx>
            <c:strRef>
              <c:f>'q50 - Worry-S'!$T$27</c:f>
              <c:strCache>
                <c:ptCount val="1"/>
                <c:pt idx="0">
                  <c:v>Support for Mental Health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'q50 - Worry-S'!$L$28:$L$33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Outside CA</c:v>
                </c:pt>
                <c:pt idx="5">
                  <c:v>More than one/Others</c:v>
                </c:pt>
              </c:strCache>
            </c:strRef>
          </c:cat>
          <c:val>
            <c:numRef>
              <c:f>'q50 - Worry-S'!$T$28:$T$33</c:f>
              <c:numCache>
                <c:formatCode>0%</c:formatCode>
                <c:ptCount val="6"/>
                <c:pt idx="0">
                  <c:v>0.16827195467422096</c:v>
                </c:pt>
                <c:pt idx="1">
                  <c:v>0.18831168831168832</c:v>
                </c:pt>
                <c:pt idx="2">
                  <c:v>0.17647058823529413</c:v>
                </c:pt>
                <c:pt idx="3">
                  <c:v>0.18461538461538463</c:v>
                </c:pt>
                <c:pt idx="4">
                  <c:v>0.10752688172043011</c:v>
                </c:pt>
                <c:pt idx="5">
                  <c:v>0.19478783828934179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05-4AEF-AA02-7432036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729344"/>
        <c:axId val="939341824"/>
      </c:barChart>
      <c:catAx>
        <c:axId val="7357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41824"/>
        <c:crosses val="autoZero"/>
        <c:auto val="1"/>
        <c:lblAlgn val="ctr"/>
        <c:lblOffset val="100"/>
        <c:noMultiLvlLbl val="0"/>
      </c:catAx>
      <c:valAx>
        <c:axId val="9393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2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Very Worried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'q50 - Worry-S'!$M$49</c:f>
              <c:strCache>
                <c:ptCount val="1"/>
                <c:pt idx="0">
                  <c:v>Affording Tuition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'q50 - Worry-S'!$L$50:$L$55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'q50 - Worry-S'!$M$50:$M$55</c:f>
              <c:numCache>
                <c:formatCode>0%</c:formatCode>
                <c:ptCount val="6"/>
                <c:pt idx="0">
                  <c:v>0.40196078431372551</c:v>
                </c:pt>
                <c:pt idx="1">
                  <c:v>0.43965517241379309</c:v>
                </c:pt>
                <c:pt idx="2">
                  <c:v>0.45112781954887216</c:v>
                </c:pt>
                <c:pt idx="3">
                  <c:v>0.484375</c:v>
                </c:pt>
                <c:pt idx="4">
                  <c:v>0.37234042553191488</c:v>
                </c:pt>
                <c:pt idx="5">
                  <c:v>0.36784741144414168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A-4E6F-BCB0-FF8DBE1690C1}"/>
            </c:ext>
          </c:extLst>
        </c:ser>
        <c:ser>
          <c:idx val="1"/>
          <c:order val="1"/>
          <c:tx>
            <c:strRef>
              <c:f>'q50 - Worry-S'!$N$49</c:f>
              <c:strCache>
                <c:ptCount val="1"/>
                <c:pt idx="0">
                  <c:v>Affording  Living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'q50 - Worry-S'!$L$50:$L$55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'q50 - Worry-S'!$N$50:$N$55</c:f>
              <c:numCache>
                <c:formatCode>0%</c:formatCode>
                <c:ptCount val="6"/>
                <c:pt idx="0">
                  <c:v>0.38194444444444442</c:v>
                </c:pt>
                <c:pt idx="1">
                  <c:v>0.39482758620689656</c:v>
                </c:pt>
                <c:pt idx="2">
                  <c:v>0.44790547798066593</c:v>
                </c:pt>
                <c:pt idx="3">
                  <c:v>0.39453125</c:v>
                </c:pt>
                <c:pt idx="4">
                  <c:v>0.32978723404255317</c:v>
                </c:pt>
                <c:pt idx="5">
                  <c:v>0.30517711171662126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A-4E6F-BCB0-FF8DBE1690C1}"/>
            </c:ext>
          </c:extLst>
        </c:ser>
        <c:ser>
          <c:idx val="2"/>
          <c:order val="2"/>
          <c:tx>
            <c:strRef>
              <c:f>'q50 - Worry-S'!$O$49</c:f>
              <c:strCache>
                <c:ptCount val="1"/>
                <c:pt idx="0">
                  <c:v>Getting Good Grades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'q50 - Worry-S'!$L$50:$L$55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'q50 - Worry-S'!$O$50:$O$55</c:f>
              <c:numCache>
                <c:formatCode>0%</c:formatCode>
                <c:ptCount val="6"/>
                <c:pt idx="0">
                  <c:v>0.30187908496732024</c:v>
                </c:pt>
                <c:pt idx="1">
                  <c:v>0.30344827586206896</c:v>
                </c:pt>
                <c:pt idx="2">
                  <c:v>0.35660580021482274</c:v>
                </c:pt>
                <c:pt idx="3">
                  <c:v>0.30859375</c:v>
                </c:pt>
                <c:pt idx="4">
                  <c:v>0.27659574468085107</c:v>
                </c:pt>
                <c:pt idx="5">
                  <c:v>0.2670299727520436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A-4E6F-BCB0-FF8DBE1690C1}"/>
            </c:ext>
          </c:extLst>
        </c:ser>
        <c:ser>
          <c:idx val="3"/>
          <c:order val="3"/>
          <c:tx>
            <c:strRef>
              <c:f>'q50 - Worry-S'!$P$49</c:f>
              <c:strCache>
                <c:ptCount val="1"/>
                <c:pt idx="0">
                  <c:v>Balancing 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'q50 - Worry-S'!$L$50:$L$55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'q50 - Worry-S'!$P$50:$P$55</c:f>
              <c:numCache>
                <c:formatCode>0%</c:formatCode>
                <c:ptCount val="6"/>
                <c:pt idx="0">
                  <c:v>0.29044117647058826</c:v>
                </c:pt>
                <c:pt idx="1">
                  <c:v>0.33189655172413796</c:v>
                </c:pt>
                <c:pt idx="2">
                  <c:v>0.32975295381310421</c:v>
                </c:pt>
                <c:pt idx="3">
                  <c:v>0.33203125</c:v>
                </c:pt>
                <c:pt idx="4">
                  <c:v>0.30851063829787234</c:v>
                </c:pt>
                <c:pt idx="5">
                  <c:v>0.21798365122615804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A-4E6F-BCB0-FF8DBE1690C1}"/>
            </c:ext>
          </c:extLst>
        </c:ser>
        <c:ser>
          <c:idx val="4"/>
          <c:order val="4"/>
          <c:tx>
            <c:strRef>
              <c:f>'q50 - Worry-S'!$Q$49</c:f>
              <c:strCache>
                <c:ptCount val="1"/>
                <c:pt idx="0">
                  <c:v>Balancing Family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'q50 - Worry-S'!$L$50:$L$55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'q50 - Worry-S'!$Q$50:$Q$55</c:f>
              <c:numCache>
                <c:formatCode>0%</c:formatCode>
                <c:ptCount val="6"/>
                <c:pt idx="0">
                  <c:v>0.17075163398692811</c:v>
                </c:pt>
                <c:pt idx="1">
                  <c:v>0.18189655172413793</c:v>
                </c:pt>
                <c:pt idx="2">
                  <c:v>0.1460794844253491</c:v>
                </c:pt>
                <c:pt idx="3">
                  <c:v>0.171875</c:v>
                </c:pt>
                <c:pt idx="4">
                  <c:v>0.19148936170212766</c:v>
                </c:pt>
                <c:pt idx="5">
                  <c:v>0.10626702997275204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9A-4E6F-BCB0-FF8DBE1690C1}"/>
            </c:ext>
          </c:extLst>
        </c:ser>
        <c:ser>
          <c:idx val="5"/>
          <c:order val="5"/>
          <c:tx>
            <c:strRef>
              <c:f>'q50 - Worry-S'!$R$49</c:f>
              <c:strCache>
                <c:ptCount val="1"/>
                <c:pt idx="0">
                  <c:v>Finding Community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'q50 - Worry-S'!$L$50:$L$55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'q50 - Worry-S'!$R$50:$R$55</c:f>
              <c:numCache>
                <c:formatCode>0%</c:formatCode>
                <c:ptCount val="6"/>
                <c:pt idx="0">
                  <c:v>0.21609477124183007</c:v>
                </c:pt>
                <c:pt idx="1">
                  <c:v>0.23362068965517241</c:v>
                </c:pt>
                <c:pt idx="2">
                  <c:v>0.27926960257787325</c:v>
                </c:pt>
                <c:pt idx="3">
                  <c:v>0.265625</c:v>
                </c:pt>
                <c:pt idx="4">
                  <c:v>0.1276595744680851</c:v>
                </c:pt>
                <c:pt idx="5">
                  <c:v>0.26975476839237056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9A-4E6F-BCB0-FF8DBE1690C1}"/>
            </c:ext>
          </c:extLst>
        </c:ser>
        <c:ser>
          <c:idx val="6"/>
          <c:order val="6"/>
          <c:tx>
            <c:strRef>
              <c:f>'q50 - Worry-S'!$S$49</c:f>
              <c:strCache>
                <c:ptCount val="1"/>
                <c:pt idx="0">
                  <c:v>Living Away from Home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'q50 - Worry-S'!$L$50:$L$55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'q50 - Worry-S'!$S$50:$S$55</c:f>
              <c:numCache>
                <c:formatCode>0%</c:formatCode>
                <c:ptCount val="6"/>
                <c:pt idx="0">
                  <c:v>0.12622549019607843</c:v>
                </c:pt>
                <c:pt idx="1">
                  <c:v>0.10862068965517241</c:v>
                </c:pt>
                <c:pt idx="2">
                  <c:v>0.17185821697099893</c:v>
                </c:pt>
                <c:pt idx="3">
                  <c:v>0.109375</c:v>
                </c:pt>
                <c:pt idx="4">
                  <c:v>8.5106382978723402E-2</c:v>
                </c:pt>
                <c:pt idx="5">
                  <c:v>0.20163487738419619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9A-4E6F-BCB0-FF8DBE1690C1}"/>
            </c:ext>
          </c:extLst>
        </c:ser>
        <c:ser>
          <c:idx val="7"/>
          <c:order val="7"/>
          <c:tx>
            <c:strRef>
              <c:f>'q50 - Worry-S'!$T$49</c:f>
              <c:strCache>
                <c:ptCount val="1"/>
                <c:pt idx="0">
                  <c:v>Support for Mental Health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'q50 - Worry-S'!$L$50:$L$55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Private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'q50 - Worry-S'!$T$50:$T$55</c:f>
              <c:numCache>
                <c:formatCode>0%</c:formatCode>
                <c:ptCount val="6"/>
                <c:pt idx="0">
                  <c:v>0.1781045751633987</c:v>
                </c:pt>
                <c:pt idx="1">
                  <c:v>0.20086206896551725</c:v>
                </c:pt>
                <c:pt idx="2">
                  <c:v>0.18689581095596133</c:v>
                </c:pt>
                <c:pt idx="3">
                  <c:v>0.1875</c:v>
                </c:pt>
                <c:pt idx="4">
                  <c:v>0.20212765957446807</c:v>
                </c:pt>
                <c:pt idx="5">
                  <c:v>0.15531335149863759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9A-4E6F-BCB0-FF8DBE16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729344"/>
        <c:axId val="939341824"/>
      </c:barChart>
      <c:catAx>
        <c:axId val="7357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41824"/>
        <c:crosses val="autoZero"/>
        <c:auto val="1"/>
        <c:lblAlgn val="ctr"/>
        <c:lblOffset val="100"/>
        <c:noMultiLvlLbl val="0"/>
      </c:catAx>
      <c:valAx>
        <c:axId val="9393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2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'q50 - Worry-S'!$L$50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'q50 - Worry-S'!$M$49:$T$49</c15:sqref>
                  </c15:fullRef>
                </c:ext>
              </c:extLst>
              <c:f>('q50 - Worry-S'!$M$49:$N$49,'q50 - Worry-S'!$P$49)</c:f>
              <c:strCache>
                <c:ptCount val="3"/>
                <c:pt idx="0">
                  <c:v>Affording Tuition</c:v>
                </c:pt>
                <c:pt idx="1">
                  <c:v>Affording  Living Expenses</c:v>
                </c:pt>
                <c:pt idx="2">
                  <c:v>Balancing Work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'q50 - Worry-S'!$M$50:$T$50</c15:sqref>
                  </c15:fullRef>
                </c:ext>
              </c:extLst>
              <c:f>('q50 - Worry-S'!$M$50:$N$50,'q50 - Worry-S'!$P$50)</c:f>
              <c:numCache>
                <c:formatCode>0%</c:formatCode>
                <c:ptCount val="3"/>
                <c:pt idx="0">
                  <c:v>0.40196078431372551</c:v>
                </c:pt>
                <c:pt idx="1">
                  <c:v>0.38194444444444442</c:v>
                </c:pt>
                <c:pt idx="2">
                  <c:v>0.29044117647058826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2-4964-954F-3016A8496743}"/>
            </c:ext>
          </c:extLst>
        </c:ser>
        <c:ser>
          <c:idx val="1"/>
          <c:order val="1"/>
          <c:tx>
            <c:strRef>
              <c:f>'q50 - Worry-S'!$L$51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'q50 - Worry-S'!$M$49:$T$49</c15:sqref>
                  </c15:fullRef>
                </c:ext>
              </c:extLst>
              <c:f>('q50 - Worry-S'!$M$49:$N$49,'q50 - Worry-S'!$P$49)</c:f>
              <c:strCache>
                <c:ptCount val="3"/>
                <c:pt idx="0">
                  <c:v>Affording Tuition</c:v>
                </c:pt>
                <c:pt idx="1">
                  <c:v>Affording  Living Expenses</c:v>
                </c:pt>
                <c:pt idx="2">
                  <c:v>Balancing Work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'q50 - Worry-S'!$M$51:$T$51</c15:sqref>
                  </c15:fullRef>
                </c:ext>
              </c:extLst>
              <c:f>('q50 - Worry-S'!$M$51:$N$51,'q50 - Worry-S'!$P$51)</c:f>
              <c:numCache>
                <c:formatCode>0%</c:formatCode>
                <c:ptCount val="3"/>
                <c:pt idx="0">
                  <c:v>0.43965517241379309</c:v>
                </c:pt>
                <c:pt idx="1">
                  <c:v>0.39482758620689656</c:v>
                </c:pt>
                <c:pt idx="2">
                  <c:v>0.33189655172413796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2-4964-954F-3016A8496743}"/>
            </c:ext>
          </c:extLst>
        </c:ser>
        <c:ser>
          <c:idx val="2"/>
          <c:order val="2"/>
          <c:tx>
            <c:strRef>
              <c:f>'q50 - Worry-S'!$L$52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'q50 - Worry-S'!$M$49:$T$49</c15:sqref>
                  </c15:fullRef>
                </c:ext>
              </c:extLst>
              <c:f>('q50 - Worry-S'!$M$49:$N$49,'q50 - Worry-S'!$P$49)</c:f>
              <c:strCache>
                <c:ptCount val="3"/>
                <c:pt idx="0">
                  <c:v>Affording Tuition</c:v>
                </c:pt>
                <c:pt idx="1">
                  <c:v>Affording  Living Expenses</c:v>
                </c:pt>
                <c:pt idx="2">
                  <c:v>Balancing Work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'q50 - Worry-S'!$M$52:$T$52</c15:sqref>
                  </c15:fullRef>
                </c:ext>
              </c:extLst>
              <c:f>('q50 - Worry-S'!$M$52:$N$52,'q50 - Worry-S'!$P$52)</c:f>
              <c:numCache>
                <c:formatCode>0%</c:formatCode>
                <c:ptCount val="3"/>
                <c:pt idx="0">
                  <c:v>0.45112781954887216</c:v>
                </c:pt>
                <c:pt idx="1">
                  <c:v>0.44790547798066593</c:v>
                </c:pt>
                <c:pt idx="2">
                  <c:v>0.32975295381310421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42-4964-954F-3016A8496743}"/>
            </c:ext>
          </c:extLst>
        </c:ser>
        <c:ser>
          <c:idx val="3"/>
          <c:order val="3"/>
          <c:tx>
            <c:strRef>
              <c:f>'q50 - Worry-S'!$L$53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'q50 - Worry-S'!$M$49:$T$49</c15:sqref>
                  </c15:fullRef>
                </c:ext>
              </c:extLst>
              <c:f>('q50 - Worry-S'!$M$49:$N$49,'q50 - Worry-S'!$P$49)</c:f>
              <c:strCache>
                <c:ptCount val="3"/>
                <c:pt idx="0">
                  <c:v>Affording Tuition</c:v>
                </c:pt>
                <c:pt idx="1">
                  <c:v>Affording  Living Expenses</c:v>
                </c:pt>
                <c:pt idx="2">
                  <c:v>Balancing Work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'q50 - Worry-S'!$M$53:$T$53</c15:sqref>
                  </c15:fullRef>
                </c:ext>
              </c:extLst>
              <c:f>('q50 - Worry-S'!$M$53:$N$53,'q50 - Worry-S'!$P$53)</c:f>
              <c:numCache>
                <c:formatCode>0%</c:formatCode>
                <c:ptCount val="3"/>
                <c:pt idx="0">
                  <c:v>0.484375</c:v>
                </c:pt>
                <c:pt idx="1">
                  <c:v>0.39453125</c:v>
                </c:pt>
                <c:pt idx="2">
                  <c:v>0.33203125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42-4964-954F-3016A8496743}"/>
            </c:ext>
          </c:extLst>
        </c:ser>
        <c:ser>
          <c:idx val="4"/>
          <c:order val="4"/>
          <c:tx>
            <c:strRef>
              <c:f>'q50 - Worry-S'!$L$54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'q50 - Worry-S'!$M$49:$T$49</c15:sqref>
                  </c15:fullRef>
                </c:ext>
              </c:extLst>
              <c:f>('q50 - Worry-S'!$M$49:$N$49,'q50 - Worry-S'!$P$49)</c:f>
              <c:strCache>
                <c:ptCount val="3"/>
                <c:pt idx="0">
                  <c:v>Affording Tuition</c:v>
                </c:pt>
                <c:pt idx="1">
                  <c:v>Affording  Living Expenses</c:v>
                </c:pt>
                <c:pt idx="2">
                  <c:v>Balancing Work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'q50 - Worry-S'!$M$54:$T$54</c15:sqref>
                  </c15:fullRef>
                </c:ext>
              </c:extLst>
              <c:f>('q50 - Worry-S'!$M$54:$N$54,'q50 - Worry-S'!$P$54)</c:f>
              <c:numCache>
                <c:formatCode>0%</c:formatCode>
                <c:ptCount val="3"/>
                <c:pt idx="0">
                  <c:v>0.37234042553191488</c:v>
                </c:pt>
                <c:pt idx="1">
                  <c:v>0.32978723404255317</c:v>
                </c:pt>
                <c:pt idx="2">
                  <c:v>0.30851063829787234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42-4964-954F-3016A8496743}"/>
            </c:ext>
          </c:extLst>
        </c:ser>
        <c:ser>
          <c:idx val="5"/>
          <c:order val="5"/>
          <c:tx>
            <c:strRef>
              <c:f>'q50 - Worry-S'!$L$55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'q50 - Worry-S'!$M$49:$T$49</c15:sqref>
                  </c15:fullRef>
                </c:ext>
              </c:extLst>
              <c:f>('q50 - Worry-S'!$M$49:$N$49,'q50 - Worry-S'!$P$49)</c:f>
              <c:strCache>
                <c:ptCount val="3"/>
                <c:pt idx="0">
                  <c:v>Affording Tuition</c:v>
                </c:pt>
                <c:pt idx="1">
                  <c:v>Affording  Living Expenses</c:v>
                </c:pt>
                <c:pt idx="2">
                  <c:v>Balancing Work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'q50 - Worry-S'!$M$55:$T$55</c15:sqref>
                  </c15:fullRef>
                </c:ext>
              </c:extLst>
              <c:f>('q50 - Worry-S'!$M$55:$N$55,'q50 - Worry-S'!$P$55)</c:f>
              <c:numCache>
                <c:formatCode>0%</c:formatCode>
                <c:ptCount val="3"/>
                <c:pt idx="0">
                  <c:v>0.36784741144414168</c:v>
                </c:pt>
                <c:pt idx="1">
                  <c:v>0.30517711171662126</c:v>
                </c:pt>
                <c:pt idx="2">
                  <c:v>0.21798365122615804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42-4964-954F-3016A849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729344"/>
        <c:axId val="939341824"/>
      </c:barChart>
      <c:catAx>
        <c:axId val="7357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41824"/>
        <c:crosses val="autoZero"/>
        <c:auto val="1"/>
        <c:lblAlgn val="ctr"/>
        <c:lblOffset val="100"/>
        <c:noMultiLvlLbl val="0"/>
      </c:catAx>
      <c:valAx>
        <c:axId val="939341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Very Worried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2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'q50 - Worry-S'!$L$3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Worry-S'!$M$2:$T$2</c:f>
              <c:strCache>
                <c:ptCount val="8"/>
                <c:pt idx="0">
                  <c:v>Afford Tuition</c:v>
                </c:pt>
                <c:pt idx="1">
                  <c:v>Afford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Worry-S'!$M$3:$T$3</c:f>
              <c:numCache>
                <c:formatCode>0%</c:formatCode>
                <c:ptCount val="8"/>
                <c:pt idx="0">
                  <c:v>0.1055394641564084</c:v>
                </c:pt>
                <c:pt idx="1">
                  <c:v>0.18714932126696832</c:v>
                </c:pt>
                <c:pt idx="2">
                  <c:v>0.17613019891500903</c:v>
                </c:pt>
                <c:pt idx="3">
                  <c:v>0.14951069227981154</c:v>
                </c:pt>
                <c:pt idx="4">
                  <c:v>0.39310970081595648</c:v>
                </c:pt>
                <c:pt idx="5">
                  <c:v>0.30348078317621463</c:v>
                </c:pt>
                <c:pt idx="6">
                  <c:v>0.53022327101107281</c:v>
                </c:pt>
                <c:pt idx="7">
                  <c:v>0.38948517373112607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6-4D59-9715-CBE7C4B94C06}"/>
            </c:ext>
          </c:extLst>
        </c:ser>
        <c:ser>
          <c:idx val="1"/>
          <c:order val="1"/>
          <c:tx>
            <c:strRef>
              <c:f>'q50 - Worry-S'!$L$4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Worry-S'!$M$2:$T$2</c:f>
              <c:strCache>
                <c:ptCount val="8"/>
                <c:pt idx="0">
                  <c:v>Afford Tuition</c:v>
                </c:pt>
                <c:pt idx="1">
                  <c:v>Afford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Worry-S'!$M$4:$T$4</c:f>
              <c:numCache>
                <c:formatCode>0%</c:formatCode>
                <c:ptCount val="8"/>
                <c:pt idx="0">
                  <c:v>0.47574221578566256</c:v>
                </c:pt>
                <c:pt idx="1">
                  <c:v>0.42515837104072396</c:v>
                </c:pt>
                <c:pt idx="2">
                  <c:v>0.51446654611211573</c:v>
                </c:pt>
                <c:pt idx="3">
                  <c:v>0.54784342152953969</c:v>
                </c:pt>
                <c:pt idx="4">
                  <c:v>0.44297370806890302</c:v>
                </c:pt>
                <c:pt idx="5">
                  <c:v>0.46337926033357507</c:v>
                </c:pt>
                <c:pt idx="6">
                  <c:v>0.33472499546197132</c:v>
                </c:pt>
                <c:pt idx="7">
                  <c:v>0.42732399490631251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6-4D59-9715-CBE7C4B94C06}"/>
            </c:ext>
          </c:extLst>
        </c:ser>
        <c:ser>
          <c:idx val="2"/>
          <c:order val="2"/>
          <c:tx>
            <c:strRef>
              <c:f>'q50 - Worry-S'!$L$5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Worry-S'!$M$2:$T$2</c:f>
              <c:strCache>
                <c:ptCount val="8"/>
                <c:pt idx="0">
                  <c:v>Afford Tuition</c:v>
                </c:pt>
                <c:pt idx="1">
                  <c:v>Afford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Worry-S'!$M$5:$T$5</c:f>
              <c:numCache>
                <c:formatCode>0%</c:formatCode>
                <c:ptCount val="8"/>
                <c:pt idx="0">
                  <c:v>0.41871832005792903</c:v>
                </c:pt>
                <c:pt idx="1">
                  <c:v>0.38769230769230767</c:v>
                </c:pt>
                <c:pt idx="2">
                  <c:v>0.30940325497287524</c:v>
                </c:pt>
                <c:pt idx="3">
                  <c:v>0.30264588619064881</c:v>
                </c:pt>
                <c:pt idx="4">
                  <c:v>0.16391659111514054</c:v>
                </c:pt>
                <c:pt idx="5">
                  <c:v>0.2331399564902103</c:v>
                </c:pt>
                <c:pt idx="6">
                  <c:v>0.1350517335269559</c:v>
                </c:pt>
                <c:pt idx="7">
                  <c:v>0.1831908313625614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6-4D59-9715-CBE7C4B94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3895343"/>
        <c:axId val="1653890543"/>
      </c:barChart>
      <c:catAx>
        <c:axId val="165389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90543"/>
        <c:crosses val="autoZero"/>
        <c:auto val="1"/>
        <c:lblAlgn val="ctr"/>
        <c:lblOffset val="100"/>
        <c:noMultiLvlLbl val="0"/>
      </c:catAx>
      <c:valAx>
        <c:axId val="1653890543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9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'q50 - Worry-S'!$A$9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Worry-S'!$B$8:$I$8</c:f>
              <c:strCache>
                <c:ptCount val="8"/>
                <c:pt idx="0">
                  <c:v>Afford Tuition</c:v>
                </c:pt>
                <c:pt idx="1">
                  <c:v>Afford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Worry-S'!$B$9:$I$9</c:f>
              <c:numCache>
                <c:formatCode>0%</c:formatCode>
                <c:ptCount val="8"/>
                <c:pt idx="0">
                  <c:v>0.47</c:v>
                </c:pt>
                <c:pt idx="1">
                  <c:v>0.44</c:v>
                </c:pt>
                <c:pt idx="2">
                  <c:v>0.33</c:v>
                </c:pt>
                <c:pt idx="3">
                  <c:v>0.33</c:v>
                </c:pt>
                <c:pt idx="4">
                  <c:v>0.18</c:v>
                </c:pt>
                <c:pt idx="5">
                  <c:v>0.25</c:v>
                </c:pt>
                <c:pt idx="6">
                  <c:v>0.14000000000000001</c:v>
                </c:pt>
                <c:pt idx="7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1-4D86-9393-C0781D6DBDD4}"/>
            </c:ext>
          </c:extLst>
        </c:ser>
        <c:ser>
          <c:idx val="1"/>
          <c:order val="1"/>
          <c:tx>
            <c:strRef>
              <c:f>'q50 - Worry-S'!$A$10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Worry-S'!$B$8:$I$8</c:f>
              <c:strCache>
                <c:ptCount val="8"/>
                <c:pt idx="0">
                  <c:v>Afford Tuition</c:v>
                </c:pt>
                <c:pt idx="1">
                  <c:v>Afford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Worry-S'!$B$10:$I$10</c:f>
              <c:numCache>
                <c:formatCode>0%</c:formatCode>
                <c:ptCount val="8"/>
                <c:pt idx="0">
                  <c:v>0.41871832005792903</c:v>
                </c:pt>
                <c:pt idx="1">
                  <c:v>0.38769230769230767</c:v>
                </c:pt>
                <c:pt idx="2">
                  <c:v>0.30940325497287524</c:v>
                </c:pt>
                <c:pt idx="3">
                  <c:v>0.30264588619064881</c:v>
                </c:pt>
                <c:pt idx="4">
                  <c:v>0.16391659111514054</c:v>
                </c:pt>
                <c:pt idx="5">
                  <c:v>0.2331399564902103</c:v>
                </c:pt>
                <c:pt idx="6">
                  <c:v>0.1350517335269559</c:v>
                </c:pt>
                <c:pt idx="7">
                  <c:v>0.1831908313625614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1-4D86-9393-C0781D6DB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849631"/>
        <c:axId val="482838591"/>
      </c:barChart>
      <c:catAx>
        <c:axId val="48284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38591"/>
        <c:crosses val="autoZero"/>
        <c:auto val="1"/>
        <c:lblAlgn val="ctr"/>
        <c:lblOffset val="100"/>
        <c:noMultiLvlLbl val="0"/>
      </c:catAx>
      <c:valAx>
        <c:axId val="48283859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4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Very Worried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'q50 - Worry-S'!$L$50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'q50 - Worry-S'!$M$49:$T$49</c:f>
              <c:strCache>
                <c:ptCount val="8"/>
                <c:pt idx="0">
                  <c:v>Affording Tuition</c:v>
                </c:pt>
                <c:pt idx="1">
                  <c:v>Affording 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Worry-S'!$M$50:$T$50</c:f>
              <c:numCache>
                <c:formatCode>0%</c:formatCode>
                <c:ptCount val="8"/>
                <c:pt idx="0">
                  <c:v>0.40196078431372551</c:v>
                </c:pt>
                <c:pt idx="1">
                  <c:v>0.38194444444444442</c:v>
                </c:pt>
                <c:pt idx="2">
                  <c:v>0.30187908496732024</c:v>
                </c:pt>
                <c:pt idx="3">
                  <c:v>0.29044117647058826</c:v>
                </c:pt>
                <c:pt idx="4">
                  <c:v>0.17075163398692811</c:v>
                </c:pt>
                <c:pt idx="5">
                  <c:v>0.21609477124183007</c:v>
                </c:pt>
                <c:pt idx="6">
                  <c:v>0.12622549019607843</c:v>
                </c:pt>
                <c:pt idx="7">
                  <c:v>0.1781045751633987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0-4B12-8E03-90B093EBB128}"/>
            </c:ext>
          </c:extLst>
        </c:ser>
        <c:ser>
          <c:idx val="1"/>
          <c:order val="1"/>
          <c:tx>
            <c:strRef>
              <c:f>'q50 - Worry-S'!$L$51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'q50 - Worry-S'!$M$49:$T$49</c:f>
              <c:strCache>
                <c:ptCount val="8"/>
                <c:pt idx="0">
                  <c:v>Affording Tuition</c:v>
                </c:pt>
                <c:pt idx="1">
                  <c:v>Affording 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Worry-S'!$M$51:$T$51</c:f>
              <c:numCache>
                <c:formatCode>0%</c:formatCode>
                <c:ptCount val="8"/>
                <c:pt idx="0">
                  <c:v>0.43965517241379309</c:v>
                </c:pt>
                <c:pt idx="1">
                  <c:v>0.39482758620689656</c:v>
                </c:pt>
                <c:pt idx="2">
                  <c:v>0.30344827586206896</c:v>
                </c:pt>
                <c:pt idx="3">
                  <c:v>0.33189655172413796</c:v>
                </c:pt>
                <c:pt idx="4">
                  <c:v>0.18189655172413793</c:v>
                </c:pt>
                <c:pt idx="5">
                  <c:v>0.23362068965517241</c:v>
                </c:pt>
                <c:pt idx="6">
                  <c:v>0.10862068965517241</c:v>
                </c:pt>
                <c:pt idx="7">
                  <c:v>0.20086206896551725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0-4B12-8E03-90B093EBB128}"/>
            </c:ext>
          </c:extLst>
        </c:ser>
        <c:ser>
          <c:idx val="2"/>
          <c:order val="2"/>
          <c:tx>
            <c:strRef>
              <c:f>'q50 - Worry-S'!$L$52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'q50 - Worry-S'!$M$49:$T$49</c:f>
              <c:strCache>
                <c:ptCount val="8"/>
                <c:pt idx="0">
                  <c:v>Affording Tuition</c:v>
                </c:pt>
                <c:pt idx="1">
                  <c:v>Affording 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Worry-S'!$M$52:$T$52</c:f>
              <c:numCache>
                <c:formatCode>0%</c:formatCode>
                <c:ptCount val="8"/>
                <c:pt idx="0">
                  <c:v>0.45112781954887216</c:v>
                </c:pt>
                <c:pt idx="1">
                  <c:v>0.44790547798066593</c:v>
                </c:pt>
                <c:pt idx="2">
                  <c:v>0.35660580021482274</c:v>
                </c:pt>
                <c:pt idx="3">
                  <c:v>0.32975295381310421</c:v>
                </c:pt>
                <c:pt idx="4">
                  <c:v>0.1460794844253491</c:v>
                </c:pt>
                <c:pt idx="5">
                  <c:v>0.27926960257787325</c:v>
                </c:pt>
                <c:pt idx="6">
                  <c:v>0.17185821697099893</c:v>
                </c:pt>
                <c:pt idx="7">
                  <c:v>0.18689581095596133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0-4B12-8E03-90B093EBB128}"/>
            </c:ext>
          </c:extLst>
        </c:ser>
        <c:ser>
          <c:idx val="3"/>
          <c:order val="3"/>
          <c:tx>
            <c:strRef>
              <c:f>'q50 - Worry-S'!$L$53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'q50 - Worry-S'!$M$49:$T$49</c:f>
              <c:strCache>
                <c:ptCount val="8"/>
                <c:pt idx="0">
                  <c:v>Affording Tuition</c:v>
                </c:pt>
                <c:pt idx="1">
                  <c:v>Affording 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Worry-S'!$M$53:$T$53</c:f>
              <c:numCache>
                <c:formatCode>0%</c:formatCode>
                <c:ptCount val="8"/>
                <c:pt idx="0">
                  <c:v>0.484375</c:v>
                </c:pt>
                <c:pt idx="1">
                  <c:v>0.39453125</c:v>
                </c:pt>
                <c:pt idx="2">
                  <c:v>0.30859375</c:v>
                </c:pt>
                <c:pt idx="3">
                  <c:v>0.33203125</c:v>
                </c:pt>
                <c:pt idx="4">
                  <c:v>0.171875</c:v>
                </c:pt>
                <c:pt idx="5">
                  <c:v>0.265625</c:v>
                </c:pt>
                <c:pt idx="6">
                  <c:v>0.109375</c:v>
                </c:pt>
                <c:pt idx="7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40-4B12-8E03-90B093EBB128}"/>
            </c:ext>
          </c:extLst>
        </c:ser>
        <c:ser>
          <c:idx val="4"/>
          <c:order val="4"/>
          <c:tx>
            <c:strRef>
              <c:f>'q50 - Worry-S'!$L$54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'q50 - Worry-S'!$M$49:$T$49</c:f>
              <c:strCache>
                <c:ptCount val="8"/>
                <c:pt idx="0">
                  <c:v>Affording Tuition</c:v>
                </c:pt>
                <c:pt idx="1">
                  <c:v>Affording 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Worry-S'!$M$54:$T$54</c:f>
              <c:numCache>
                <c:formatCode>0%</c:formatCode>
                <c:ptCount val="8"/>
                <c:pt idx="0">
                  <c:v>0.37234042553191488</c:v>
                </c:pt>
                <c:pt idx="1">
                  <c:v>0.32978723404255317</c:v>
                </c:pt>
                <c:pt idx="2">
                  <c:v>0.27659574468085107</c:v>
                </c:pt>
                <c:pt idx="3">
                  <c:v>0.30851063829787234</c:v>
                </c:pt>
                <c:pt idx="4">
                  <c:v>0.19148936170212766</c:v>
                </c:pt>
                <c:pt idx="5">
                  <c:v>0.1276595744680851</c:v>
                </c:pt>
                <c:pt idx="6">
                  <c:v>8.5106382978723402E-2</c:v>
                </c:pt>
                <c:pt idx="7">
                  <c:v>0.20212765957446807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40-4B12-8E03-90B093EBB128}"/>
            </c:ext>
          </c:extLst>
        </c:ser>
        <c:ser>
          <c:idx val="5"/>
          <c:order val="5"/>
          <c:tx>
            <c:strRef>
              <c:f>'q50 - Worry-S'!$L$55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'q50 - Worry-S'!$M$49:$T$49</c:f>
              <c:strCache>
                <c:ptCount val="8"/>
                <c:pt idx="0">
                  <c:v>Affording Tuition</c:v>
                </c:pt>
                <c:pt idx="1">
                  <c:v>Affording 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Worry-S'!$M$55:$T$55</c:f>
              <c:numCache>
                <c:formatCode>0%</c:formatCode>
                <c:ptCount val="8"/>
                <c:pt idx="0">
                  <c:v>0.36784741144414168</c:v>
                </c:pt>
                <c:pt idx="1">
                  <c:v>0.30517711171662126</c:v>
                </c:pt>
                <c:pt idx="2">
                  <c:v>0.2670299727520436</c:v>
                </c:pt>
                <c:pt idx="3">
                  <c:v>0.21798365122615804</c:v>
                </c:pt>
                <c:pt idx="4">
                  <c:v>0.10626702997275204</c:v>
                </c:pt>
                <c:pt idx="5">
                  <c:v>0.26975476839237056</c:v>
                </c:pt>
                <c:pt idx="6">
                  <c:v>0.20163487738419619</c:v>
                </c:pt>
                <c:pt idx="7">
                  <c:v>0.15531335149863759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40-4B12-8E03-90B093EBB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729344"/>
        <c:axId val="939341824"/>
      </c:barChart>
      <c:catAx>
        <c:axId val="7357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41824"/>
        <c:crosses val="autoZero"/>
        <c:auto val="1"/>
        <c:lblAlgn val="ctr"/>
        <c:lblOffset val="100"/>
        <c:noMultiLvlLbl val="0"/>
      </c:catAx>
      <c:valAx>
        <c:axId val="9393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2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'q50 - Worry-S'!$L$3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Worry-S'!$M$2:$T$2</c:f>
              <c:strCache>
                <c:ptCount val="8"/>
                <c:pt idx="0">
                  <c:v>Afford Tuition</c:v>
                </c:pt>
                <c:pt idx="1">
                  <c:v>Afford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Worry-S'!$M$3:$T$3</c:f>
              <c:numCache>
                <c:formatCode>0%</c:formatCode>
                <c:ptCount val="8"/>
                <c:pt idx="0">
                  <c:v>0.1055394641564084</c:v>
                </c:pt>
                <c:pt idx="1">
                  <c:v>0.18714932126696832</c:v>
                </c:pt>
                <c:pt idx="2">
                  <c:v>0.17613019891500903</c:v>
                </c:pt>
                <c:pt idx="3">
                  <c:v>0.14951069227981154</c:v>
                </c:pt>
                <c:pt idx="4">
                  <c:v>0.39310970081595648</c:v>
                </c:pt>
                <c:pt idx="5">
                  <c:v>0.30348078317621463</c:v>
                </c:pt>
                <c:pt idx="6">
                  <c:v>0.53022327101107281</c:v>
                </c:pt>
                <c:pt idx="7">
                  <c:v>0.38948517373112607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E-4A55-8168-9E2B2108F246}"/>
            </c:ext>
          </c:extLst>
        </c:ser>
        <c:ser>
          <c:idx val="1"/>
          <c:order val="1"/>
          <c:tx>
            <c:strRef>
              <c:f>'q50 - Worry-S'!$L$4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Worry-S'!$M$2:$T$2</c:f>
              <c:strCache>
                <c:ptCount val="8"/>
                <c:pt idx="0">
                  <c:v>Afford Tuition</c:v>
                </c:pt>
                <c:pt idx="1">
                  <c:v>Afford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Worry-S'!$M$4:$T$4</c:f>
              <c:numCache>
                <c:formatCode>0%</c:formatCode>
                <c:ptCount val="8"/>
                <c:pt idx="0">
                  <c:v>0.47574221578566256</c:v>
                </c:pt>
                <c:pt idx="1">
                  <c:v>0.42515837104072396</c:v>
                </c:pt>
                <c:pt idx="2">
                  <c:v>0.51446654611211573</c:v>
                </c:pt>
                <c:pt idx="3">
                  <c:v>0.54784342152953969</c:v>
                </c:pt>
                <c:pt idx="4">
                  <c:v>0.44297370806890302</c:v>
                </c:pt>
                <c:pt idx="5">
                  <c:v>0.46337926033357507</c:v>
                </c:pt>
                <c:pt idx="6">
                  <c:v>0.33472499546197132</c:v>
                </c:pt>
                <c:pt idx="7">
                  <c:v>0.42732399490631251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E-4A55-8168-9E2B2108F246}"/>
            </c:ext>
          </c:extLst>
        </c:ser>
        <c:ser>
          <c:idx val="2"/>
          <c:order val="2"/>
          <c:tx>
            <c:strRef>
              <c:f>'q50 - Worry-S'!$L$5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Worry-S'!$M$2:$T$2</c:f>
              <c:strCache>
                <c:ptCount val="8"/>
                <c:pt idx="0">
                  <c:v>Afford Tuition</c:v>
                </c:pt>
                <c:pt idx="1">
                  <c:v>Afford Living Expenses</c:v>
                </c:pt>
                <c:pt idx="2">
                  <c:v>Getting Good Grades</c:v>
                </c:pt>
                <c:pt idx="3">
                  <c:v>Balancing Work</c:v>
                </c:pt>
                <c:pt idx="4">
                  <c:v>Balancing Family</c:v>
                </c:pt>
                <c:pt idx="5">
                  <c:v>Finding Community</c:v>
                </c:pt>
                <c:pt idx="6">
                  <c:v>Living Away from Home</c:v>
                </c:pt>
                <c:pt idx="7">
                  <c:v>Support for Mental Health</c:v>
                </c:pt>
              </c:strCache>
            </c:strRef>
          </c:cat>
          <c:val>
            <c:numRef>
              <c:f>'q50 - Worry-S'!$M$5:$T$5</c:f>
              <c:numCache>
                <c:formatCode>0%</c:formatCode>
                <c:ptCount val="8"/>
                <c:pt idx="0">
                  <c:v>0.41871832005792903</c:v>
                </c:pt>
                <c:pt idx="1">
                  <c:v>0.38769230769230767</c:v>
                </c:pt>
                <c:pt idx="2">
                  <c:v>0.30940325497287524</c:v>
                </c:pt>
                <c:pt idx="3">
                  <c:v>0.30264588619064881</c:v>
                </c:pt>
                <c:pt idx="4">
                  <c:v>0.16391659111514054</c:v>
                </c:pt>
                <c:pt idx="5">
                  <c:v>0.2331399564902103</c:v>
                </c:pt>
                <c:pt idx="6">
                  <c:v>0.1350517335269559</c:v>
                </c:pt>
                <c:pt idx="7">
                  <c:v>0.1831908313625614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0E-4A55-8168-9E2B2108F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3895343"/>
        <c:axId val="1653890543"/>
      </c:barChart>
      <c:catAx>
        <c:axId val="165389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90543"/>
        <c:crosses val="autoZero"/>
        <c:auto val="1"/>
        <c:lblAlgn val="ctr"/>
        <c:lblOffset val="100"/>
        <c:noMultiLvlLbl val="0"/>
      </c:catAx>
      <c:valAx>
        <c:axId val="1653890543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9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'q50 - Worry-S'!$AG$20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Worry-S'!$AH$19:$AO$19</c:f>
              <c:strCache>
                <c:ptCount val="8"/>
                <c:pt idx="0">
                  <c:v>Living Away from Home</c:v>
                </c:pt>
                <c:pt idx="1">
                  <c:v>Balancing Family</c:v>
                </c:pt>
                <c:pt idx="2">
                  <c:v>Support for Mental Health</c:v>
                </c:pt>
                <c:pt idx="3">
                  <c:v>Finding Community</c:v>
                </c:pt>
                <c:pt idx="4">
                  <c:v>Balancing Work</c:v>
                </c:pt>
                <c:pt idx="5">
                  <c:v>Getting Good Grades</c:v>
                </c:pt>
                <c:pt idx="6">
                  <c:v>Afford Living Expenses</c:v>
                </c:pt>
                <c:pt idx="7">
                  <c:v>Afford Tuition</c:v>
                </c:pt>
              </c:strCache>
            </c:strRef>
          </c:cat>
          <c:val>
            <c:numRef>
              <c:f>'q50 - Worry-S'!$AH$20:$AO$20</c:f>
              <c:numCache>
                <c:formatCode>0%</c:formatCode>
                <c:ptCount val="8"/>
                <c:pt idx="0">
                  <c:v>0.1350517335269559</c:v>
                </c:pt>
                <c:pt idx="1">
                  <c:v>0.16391659111514054</c:v>
                </c:pt>
                <c:pt idx="2">
                  <c:v>0.1831908313625614</c:v>
                </c:pt>
                <c:pt idx="3">
                  <c:v>0.2331399564902103</c:v>
                </c:pt>
                <c:pt idx="4">
                  <c:v>0.30264588619064881</c:v>
                </c:pt>
                <c:pt idx="5">
                  <c:v>0.30940325497287524</c:v>
                </c:pt>
                <c:pt idx="6">
                  <c:v>0.38769230769230767</c:v>
                </c:pt>
                <c:pt idx="7">
                  <c:v>0.41871832005792903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6-46CD-95EA-C21ACE86F2D7}"/>
            </c:ext>
          </c:extLst>
        </c:ser>
        <c:ser>
          <c:idx val="1"/>
          <c:order val="1"/>
          <c:tx>
            <c:strRef>
              <c:f>'q50 - Worry-S'!$AG$21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Worry-S'!$AH$19:$AO$19</c:f>
              <c:strCache>
                <c:ptCount val="8"/>
                <c:pt idx="0">
                  <c:v>Living Away from Home</c:v>
                </c:pt>
                <c:pt idx="1">
                  <c:v>Balancing Family</c:v>
                </c:pt>
                <c:pt idx="2">
                  <c:v>Support for Mental Health</c:v>
                </c:pt>
                <c:pt idx="3">
                  <c:v>Finding Community</c:v>
                </c:pt>
                <c:pt idx="4">
                  <c:v>Balancing Work</c:v>
                </c:pt>
                <c:pt idx="5">
                  <c:v>Getting Good Grades</c:v>
                </c:pt>
                <c:pt idx="6">
                  <c:v>Afford Living Expenses</c:v>
                </c:pt>
                <c:pt idx="7">
                  <c:v>Afford Tuition</c:v>
                </c:pt>
              </c:strCache>
            </c:strRef>
          </c:cat>
          <c:val>
            <c:numRef>
              <c:f>'q50 - Worry-S'!$AH$21:$AO$21</c:f>
              <c:numCache>
                <c:formatCode>0%</c:formatCode>
                <c:ptCount val="8"/>
                <c:pt idx="0">
                  <c:v>0.33472499546197132</c:v>
                </c:pt>
                <c:pt idx="1">
                  <c:v>0.44297370806890302</c:v>
                </c:pt>
                <c:pt idx="2">
                  <c:v>0.42732399490631251</c:v>
                </c:pt>
                <c:pt idx="3">
                  <c:v>0.46337926033357507</c:v>
                </c:pt>
                <c:pt idx="4">
                  <c:v>0.54784342152953969</c:v>
                </c:pt>
                <c:pt idx="5">
                  <c:v>0.51446654611211573</c:v>
                </c:pt>
                <c:pt idx="6">
                  <c:v>0.42515837104072396</c:v>
                </c:pt>
                <c:pt idx="7">
                  <c:v>0.47574221578566256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6-46CD-95EA-C21ACE86F2D7}"/>
            </c:ext>
          </c:extLst>
        </c:ser>
        <c:ser>
          <c:idx val="2"/>
          <c:order val="2"/>
          <c:tx>
            <c:strRef>
              <c:f>'q50 - Worry-S'!$AG$22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'q50 - Worry-S'!$AH$19:$AO$19</c:f>
              <c:strCache>
                <c:ptCount val="8"/>
                <c:pt idx="0">
                  <c:v>Living Away from Home</c:v>
                </c:pt>
                <c:pt idx="1">
                  <c:v>Balancing Family</c:v>
                </c:pt>
                <c:pt idx="2">
                  <c:v>Support for Mental Health</c:v>
                </c:pt>
                <c:pt idx="3">
                  <c:v>Finding Community</c:v>
                </c:pt>
                <c:pt idx="4">
                  <c:v>Balancing Work</c:v>
                </c:pt>
                <c:pt idx="5">
                  <c:v>Getting Good Grades</c:v>
                </c:pt>
                <c:pt idx="6">
                  <c:v>Afford Living Expenses</c:v>
                </c:pt>
                <c:pt idx="7">
                  <c:v>Afford Tuition</c:v>
                </c:pt>
              </c:strCache>
            </c:strRef>
          </c:cat>
          <c:val>
            <c:numRef>
              <c:f>'q50 - Worry-S'!$AH$22:$AO$22</c:f>
              <c:numCache>
                <c:formatCode>0%</c:formatCode>
                <c:ptCount val="8"/>
                <c:pt idx="0">
                  <c:v>0.53022327101107281</c:v>
                </c:pt>
                <c:pt idx="1">
                  <c:v>0.39310970081595648</c:v>
                </c:pt>
                <c:pt idx="2">
                  <c:v>0.38948517373112607</c:v>
                </c:pt>
                <c:pt idx="3">
                  <c:v>0.30348078317621463</c:v>
                </c:pt>
                <c:pt idx="4">
                  <c:v>0.14951069227981154</c:v>
                </c:pt>
                <c:pt idx="5">
                  <c:v>0.17613019891500903</c:v>
                </c:pt>
                <c:pt idx="6">
                  <c:v>0.18714932126696832</c:v>
                </c:pt>
                <c:pt idx="7">
                  <c:v>0.1055394641564084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6-46CD-95EA-C21ACE86F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3895343"/>
        <c:axId val="1653890543"/>
      </c:barChart>
      <c:catAx>
        <c:axId val="165389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90543"/>
        <c:crosses val="autoZero"/>
        <c:auto val="1"/>
        <c:lblAlgn val="ctr"/>
        <c:lblOffset val="100"/>
        <c:noMultiLvlLbl val="0"/>
      </c:catAx>
      <c:valAx>
        <c:axId val="1653890543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9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apply to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922097861114"/>
          <c:y val="0.22895061728395064"/>
          <c:w val="0.89223077902138881"/>
          <c:h val="0.48713959366190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'Q22 Where applied!'!$J$14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'Q22 Where applied!'!$K$13:$P$13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applied!'!$K$14:$P$14</c:f>
              <c:numCache>
                <c:formatCode>0%</c:formatCode>
                <c:ptCount val="6"/>
                <c:pt idx="0">
                  <c:v>0.44210526315789472</c:v>
                </c:pt>
                <c:pt idx="1">
                  <c:v>0.57044534412955461</c:v>
                </c:pt>
                <c:pt idx="2">
                  <c:v>0.48825910931174088</c:v>
                </c:pt>
                <c:pt idx="3">
                  <c:v>0.2834008097165992</c:v>
                </c:pt>
                <c:pt idx="4">
                  <c:v>2.2672064777327937E-2</c:v>
                </c:pt>
                <c:pt idx="5">
                  <c:v>0.33198380566801622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8-434E-8C0E-94EEAAC164FC}"/>
            </c:ext>
          </c:extLst>
        </c:ser>
        <c:ser>
          <c:idx val="1"/>
          <c:order val="1"/>
          <c:tx>
            <c:strRef>
              <c:f>'Q22 Where applied!'!$J$15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'Q22 Where applied!'!$K$13:$P$13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applied!'!$K$15:$P$15</c:f>
              <c:numCache>
                <c:formatCode>0%</c:formatCode>
                <c:ptCount val="6"/>
                <c:pt idx="0">
                  <c:v>0.6202723146747352</c:v>
                </c:pt>
                <c:pt idx="1">
                  <c:v>0.43797276853252648</c:v>
                </c:pt>
                <c:pt idx="2">
                  <c:v>0.27534039334341909</c:v>
                </c:pt>
                <c:pt idx="3">
                  <c:v>0.12027231467473525</c:v>
                </c:pt>
                <c:pt idx="4">
                  <c:v>3.517397881996974E-2</c:v>
                </c:pt>
                <c:pt idx="5">
                  <c:v>9.8335854765506811E-2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28-434E-8C0E-94EEAAC16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93544"/>
        <c:axId val="999675912"/>
      </c:barChart>
      <c:catAx>
        <c:axId val="6945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75912"/>
        <c:crosses val="autoZero"/>
        <c:auto val="1"/>
        <c:lblAlgn val="ctr"/>
        <c:lblOffset val="100"/>
        <c:noMultiLvlLbl val="0"/>
      </c:catAx>
      <c:valAx>
        <c:axId val="99967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9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apply to college?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'Q22 Where applied!'!$L$42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'Q22 Where applied!'!$M$41:$R$41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applied!'!$M$42:$R$42</c:f>
              <c:numCache>
                <c:formatCode>0%</c:formatCode>
                <c:ptCount val="6"/>
                <c:pt idx="0">
                  <c:v>0.54124748490945673</c:v>
                </c:pt>
                <c:pt idx="1">
                  <c:v>0.52565392354124751</c:v>
                </c:pt>
                <c:pt idx="2">
                  <c:v>0.38782696177062376</c:v>
                </c:pt>
                <c:pt idx="3">
                  <c:v>0.20925553319919518</c:v>
                </c:pt>
                <c:pt idx="4">
                  <c:v>2.8672032193158954E-2</c:v>
                </c:pt>
                <c:pt idx="5">
                  <c:v>0.21931589537223339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9-4BCD-8CFA-9DBB411AB246}"/>
            </c:ext>
          </c:extLst>
        </c:ser>
        <c:ser>
          <c:idx val="1"/>
          <c:order val="1"/>
          <c:tx>
            <c:strRef>
              <c:f>'Q22 Where applied!'!$L$43</c:f>
              <c:strCache>
                <c:ptCount val="1"/>
                <c:pt idx="0">
                  <c:v>Suburban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'Q22 Where applied!'!$M$41:$R$41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applied!'!$M$43:$R$43</c:f>
              <c:numCache>
                <c:formatCode>0%</c:formatCode>
                <c:ptCount val="6"/>
                <c:pt idx="0">
                  <c:v>0.54938271604938271</c:v>
                </c:pt>
                <c:pt idx="1">
                  <c:v>0.49537037037037035</c:v>
                </c:pt>
                <c:pt idx="2">
                  <c:v>0.37602880658436216</c:v>
                </c:pt>
                <c:pt idx="3">
                  <c:v>0.19290123456790123</c:v>
                </c:pt>
                <c:pt idx="4">
                  <c:v>3.0864197530864196E-2</c:v>
                </c:pt>
                <c:pt idx="5">
                  <c:v>0.20164609053497942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39-4BCD-8CFA-9DBB411AB246}"/>
            </c:ext>
          </c:extLst>
        </c:ser>
        <c:ser>
          <c:idx val="2"/>
          <c:order val="2"/>
          <c:tx>
            <c:strRef>
              <c:f>'Q22 Where applied!'!$L$44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'Q22 Where applied!'!$M$41:$R$41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applied!'!$M$44:$R$44</c:f>
              <c:numCache>
                <c:formatCode>0%</c:formatCode>
                <c:ptCount val="6"/>
                <c:pt idx="0">
                  <c:v>0.625</c:v>
                </c:pt>
                <c:pt idx="1">
                  <c:v>0.39329268292682928</c:v>
                </c:pt>
                <c:pt idx="2">
                  <c:v>0.25609756097560976</c:v>
                </c:pt>
                <c:pt idx="3">
                  <c:v>8.2317073170731711E-2</c:v>
                </c:pt>
                <c:pt idx="4">
                  <c:v>4.2682926829268296E-2</c:v>
                </c:pt>
                <c:pt idx="5">
                  <c:v>0.13414634146341464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39-4BCD-8CFA-9DBB411AB246}"/>
            </c:ext>
          </c:extLst>
        </c:ser>
        <c:ser>
          <c:idx val="3"/>
          <c:order val="3"/>
          <c:tx>
            <c:strRef>
              <c:f>'Q22 Where applied!'!$L$45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'Q22 Where applied!'!$M$41:$R$41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applied!'!$M$45:$R$45</c:f>
              <c:numCache>
                <c:formatCode>0%</c:formatCode>
                <c:ptCount val="6"/>
                <c:pt idx="0">
                  <c:v>0.55254237288135588</c:v>
                </c:pt>
                <c:pt idx="1">
                  <c:v>0.43050847457627117</c:v>
                </c:pt>
                <c:pt idx="2">
                  <c:v>0.27796610169491526</c:v>
                </c:pt>
                <c:pt idx="3">
                  <c:v>0.15593220338983052</c:v>
                </c:pt>
                <c:pt idx="4">
                  <c:v>2.7118644067796609E-2</c:v>
                </c:pt>
                <c:pt idx="5">
                  <c:v>0.16949152542372881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39-4BCD-8CFA-9DBB411AB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059591"/>
        <c:axId val="2026748424"/>
      </c:barChart>
      <c:catAx>
        <c:axId val="206905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8424"/>
        <c:crosses val="autoZero"/>
        <c:auto val="1"/>
        <c:lblAlgn val="ctr"/>
        <c:lblOffset val="100"/>
        <c:noMultiLvlLbl val="0"/>
      </c:catAx>
      <c:valAx>
        <c:axId val="202674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595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apply to college?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'Q22 Where applied!'!$L$66</c:f>
              <c:strCache>
                <c:ptCount val="1"/>
                <c:pt idx="0">
                  <c:v>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'Q22 Where applied!'!$M$65:$R$65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applied!'!$M$66:$R$66</c:f>
              <c:numCache>
                <c:formatCode>0%</c:formatCode>
                <c:ptCount val="6"/>
                <c:pt idx="0">
                  <c:v>0.36402439024390243</c:v>
                </c:pt>
                <c:pt idx="1">
                  <c:v>0.64512195121951221</c:v>
                </c:pt>
                <c:pt idx="2">
                  <c:v>0.65731707317073174</c:v>
                </c:pt>
                <c:pt idx="3">
                  <c:v>0.35853658536585364</c:v>
                </c:pt>
                <c:pt idx="4">
                  <c:v>8.5365853658536592E-3</c:v>
                </c:pt>
                <c:pt idx="5">
                  <c:v>0.38414634146341464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4A-4908-97ED-C7A6228A12EC}"/>
            </c:ext>
          </c:extLst>
        </c:ser>
        <c:ser>
          <c:idx val="1"/>
          <c:order val="1"/>
          <c:tx>
            <c:strRef>
              <c:f>'Q22 Where applied!'!$L$67</c:f>
              <c:strCache>
                <c:ptCount val="1"/>
                <c:pt idx="0">
                  <c:v>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'Q22 Where applied!'!$M$65:$R$65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applied!'!$M$67:$R$67</c:f>
              <c:numCache>
                <c:formatCode>0%</c:formatCode>
                <c:ptCount val="6"/>
                <c:pt idx="0">
                  <c:v>0.55110554860241967</c:v>
                </c:pt>
                <c:pt idx="1">
                  <c:v>0.53358364622444721</c:v>
                </c:pt>
                <c:pt idx="2">
                  <c:v>0.36045056320400498</c:v>
                </c:pt>
                <c:pt idx="3">
                  <c:v>0.1677096370463079</c:v>
                </c:pt>
                <c:pt idx="4">
                  <c:v>2.7534418022528161E-2</c:v>
                </c:pt>
                <c:pt idx="5">
                  <c:v>0.17104714226115977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4A-4908-97ED-C7A6228A12EC}"/>
            </c:ext>
          </c:extLst>
        </c:ser>
        <c:ser>
          <c:idx val="2"/>
          <c:order val="2"/>
          <c:tx>
            <c:strRef>
              <c:f>'Q22 Where applied!'!$L$68</c:f>
              <c:strCache>
                <c:ptCount val="1"/>
                <c:pt idx="0">
                  <c:v>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'Q22 Where applied!'!$M$65:$R$65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applied!'!$M$68:$R$68</c:f>
              <c:numCache>
                <c:formatCode>0%</c:formatCode>
                <c:ptCount val="6"/>
                <c:pt idx="0">
                  <c:v>0.68281036834924969</c:v>
                </c:pt>
                <c:pt idx="1">
                  <c:v>0.33083219645293316</c:v>
                </c:pt>
                <c:pt idx="2">
                  <c:v>0.11255115961800818</c:v>
                </c:pt>
                <c:pt idx="3">
                  <c:v>6.6848567530695777E-2</c:v>
                </c:pt>
                <c:pt idx="4">
                  <c:v>6.0027285129604369E-2</c:v>
                </c:pt>
                <c:pt idx="5">
                  <c:v>7.7762619372442013E-2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F4A-4908-97ED-C7A6228A12EC}"/>
            </c:ext>
          </c:extLst>
        </c:ser>
        <c:ser>
          <c:idx val="3"/>
          <c:order val="3"/>
          <c:tx>
            <c:strRef>
              <c:f>'Q22 Where applied!'!$L$69</c:f>
              <c:strCache>
                <c:ptCount val="1"/>
                <c:pt idx="0">
                  <c:v>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'Q22 Where applied!'!$M$65:$R$65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applied!'!$M$69:$R$69</c:f>
              <c:numCache>
                <c:formatCode>0%</c:formatCode>
                <c:ptCount val="6"/>
                <c:pt idx="0">
                  <c:v>0.78758169934640521</c:v>
                </c:pt>
                <c:pt idx="1">
                  <c:v>0.11764705882352941</c:v>
                </c:pt>
                <c:pt idx="2">
                  <c:v>2.9411764705882353E-2</c:v>
                </c:pt>
                <c:pt idx="3">
                  <c:v>2.2875816993464051E-2</c:v>
                </c:pt>
                <c:pt idx="4">
                  <c:v>3.5947712418300651E-2</c:v>
                </c:pt>
                <c:pt idx="5">
                  <c:v>4.2483660130718956E-2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F4A-4908-97ED-C7A6228A12EC}"/>
            </c:ext>
          </c:extLst>
        </c:ser>
        <c:ser>
          <c:idx val="4"/>
          <c:order val="4"/>
          <c:tx>
            <c:strRef>
              <c:f>'Q22 Where applied!'!$L$70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'Q22 Where applied!'!$M$65:$R$65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applied!'!$M$70:$R$70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BF4A-4908-97ED-C7A6228A12EC}"/>
            </c:ext>
          </c:extLst>
        </c:ser>
        <c:ser>
          <c:idx val="5"/>
          <c:order val="5"/>
          <c:tx>
            <c:strRef>
              <c:f>'Q22 Where applied!'!$L$71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'Q22 Where applied!'!$M$65:$R$65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applied!'!$M$71:$R$71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BF4A-4908-97ED-C7A6228A1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896135"/>
        <c:axId val="1131911688"/>
      </c:barChart>
      <c:catAx>
        <c:axId val="270896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11688"/>
        <c:crosses val="autoZero"/>
        <c:auto val="1"/>
        <c:lblAlgn val="ctr"/>
        <c:lblOffset val="100"/>
        <c:noMultiLvlLbl val="0"/>
      </c:catAx>
      <c:valAx>
        <c:axId val="113191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89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apply to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'Q22 Where applied!'!$K$2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'Q22 Where applied!'!$J$3</c:f>
              <c:numCache>
                <c:formatCode>General</c:formatCode>
                <c:ptCount val="1"/>
              </c:numCache>
            </c:numRef>
          </c:cat>
          <c:val>
            <c:numRef>
              <c:f>'Q22 Where applied!'!$K$3</c:f>
              <c:numCache>
                <c:formatCode>0%</c:formatCode>
                <c:ptCount val="1"/>
                <c:pt idx="0">
                  <c:v>0.55128409634710485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F-41DA-BBCD-655875A054D5}"/>
            </c:ext>
          </c:extLst>
        </c:ser>
        <c:ser>
          <c:idx val="1"/>
          <c:order val="1"/>
          <c:tx>
            <c:strRef>
              <c:f>'Q22 Where applied!'!$L$2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'Q22 Where applied!'!$J$3</c:f>
              <c:numCache>
                <c:formatCode>General</c:formatCode>
                <c:ptCount val="1"/>
              </c:numCache>
            </c:numRef>
          </c:cat>
          <c:val>
            <c:numRef>
              <c:f>'Q22 Where applied!'!$L$3</c:f>
              <c:numCache>
                <c:formatCode>0%</c:formatCode>
                <c:ptCount val="1"/>
                <c:pt idx="0">
                  <c:v>0.48125697878449514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F-41DA-BBCD-655875A054D5}"/>
            </c:ext>
          </c:extLst>
        </c:ser>
        <c:ser>
          <c:idx val="2"/>
          <c:order val="2"/>
          <c:tx>
            <c:strRef>
              <c:f>'Q22 Where applied!'!$M$2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'Q22 Where applied!'!$J$3</c:f>
              <c:numCache>
                <c:formatCode>General</c:formatCode>
                <c:ptCount val="1"/>
              </c:numCache>
            </c:numRef>
          </c:cat>
          <c:val>
            <c:numRef>
              <c:f>'Q22 Where applied!'!$M$3</c:f>
              <c:numCache>
                <c:formatCode>0%</c:formatCode>
                <c:ptCount val="1"/>
                <c:pt idx="0">
                  <c:v>0.35396394959323657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F-41DA-BBCD-655875A054D5}"/>
            </c:ext>
          </c:extLst>
        </c:ser>
        <c:ser>
          <c:idx val="3"/>
          <c:order val="3"/>
          <c:tx>
            <c:strRef>
              <c:f>'Q22 Where applied!'!$N$2</c:f>
              <c:strCache>
                <c:ptCount val="1"/>
                <c:pt idx="0">
                  <c:v>CA Priv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'Q22 Where applied!'!$J$3</c:f>
              <c:numCache>
                <c:formatCode>General</c:formatCode>
                <c:ptCount val="1"/>
              </c:numCache>
            </c:numRef>
          </c:cat>
          <c:val>
            <c:numRef>
              <c:f>'Q22 Where applied!'!$N$3</c:f>
              <c:numCache>
                <c:formatCode>0%</c:formatCode>
                <c:ptCount val="1"/>
                <c:pt idx="0">
                  <c:v>0.1866326367841761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3F-41DA-BBCD-655875A054D5}"/>
            </c:ext>
          </c:extLst>
        </c:ser>
        <c:ser>
          <c:idx val="4"/>
          <c:order val="4"/>
          <c:tx>
            <c:strRef>
              <c:f>'Q22 Where applied!'!$O$2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'Q22 Where applied!'!$J$3</c:f>
              <c:numCache>
                <c:formatCode>General</c:formatCode>
                <c:ptCount val="1"/>
              </c:numCache>
            </c:numRef>
          </c:cat>
          <c:val>
            <c:numRef>
              <c:f>'Q22 Where applied!'!$O$3</c:f>
              <c:numCache>
                <c:formatCode>0%</c:formatCode>
                <c:ptCount val="1"/>
                <c:pt idx="0">
                  <c:v>3.1105439464029352E-2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3F-41DA-BBCD-655875A054D5}"/>
            </c:ext>
          </c:extLst>
        </c:ser>
        <c:ser>
          <c:idx val="5"/>
          <c:order val="5"/>
          <c:tx>
            <c:strRef>
              <c:f>'Q22 Where applied!'!$P$2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'Q22 Where applied!'!$J$3</c:f>
              <c:numCache>
                <c:formatCode>General</c:formatCode>
                <c:ptCount val="1"/>
              </c:numCache>
            </c:numRef>
          </c:cat>
          <c:val>
            <c:numRef>
              <c:f>'Q22 Where applied!'!$P$3</c:f>
              <c:numCache>
                <c:formatCode>0%</c:formatCode>
                <c:ptCount val="1"/>
                <c:pt idx="0">
                  <c:v>0.19444887541872707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3F-41DA-BBCD-655875A05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93544"/>
        <c:axId val="999675912"/>
      </c:barChart>
      <c:catAx>
        <c:axId val="6945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75912"/>
        <c:crosses val="autoZero"/>
        <c:auto val="1"/>
        <c:lblAlgn val="ctr"/>
        <c:lblOffset val="100"/>
        <c:noMultiLvlLbl val="0"/>
      </c:catAx>
      <c:valAx>
        <c:axId val="99967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9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apply to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922097861114"/>
          <c:y val="0.22895061728395064"/>
          <c:w val="0.89223077902138881"/>
          <c:h val="0.48713959366190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'Q22 Where applied!'!$J$24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applied!'!$K$24:$P$24</c:f>
              <c:numCache>
                <c:formatCode>0%</c:formatCode>
                <c:ptCount val="6"/>
                <c:pt idx="0">
                  <c:v>0.56616052060737532</c:v>
                </c:pt>
                <c:pt idx="1">
                  <c:v>0.44902386117136661</c:v>
                </c:pt>
                <c:pt idx="2">
                  <c:v>0.32754880694143168</c:v>
                </c:pt>
                <c:pt idx="3">
                  <c:v>0.1561822125813449</c:v>
                </c:pt>
                <c:pt idx="4">
                  <c:v>0</c:v>
                </c:pt>
                <c:pt idx="5">
                  <c:v>0.20824295010845986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7-46B7-B2EE-13B01D780C42}"/>
            </c:ext>
          </c:extLst>
        </c:ser>
        <c:ser>
          <c:idx val="1"/>
          <c:order val="1"/>
          <c:tx>
            <c:strRef>
              <c:f>'Q22 Where applied!'!$J$25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applied!'!$K$25:$P$25</c:f>
              <c:numCache>
                <c:formatCode>0%</c:formatCode>
                <c:ptCount val="6"/>
                <c:pt idx="0">
                  <c:v>0.58762886597938147</c:v>
                </c:pt>
                <c:pt idx="1">
                  <c:v>0.42268041237113402</c:v>
                </c:pt>
                <c:pt idx="2">
                  <c:v>0.32989690721649484</c:v>
                </c:pt>
                <c:pt idx="3">
                  <c:v>0.15463917525773196</c:v>
                </c:pt>
                <c:pt idx="4">
                  <c:v>0</c:v>
                </c:pt>
                <c:pt idx="5">
                  <c:v>0.24742268041237114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7-46B7-B2EE-13B01D780C42}"/>
            </c:ext>
          </c:extLst>
        </c:ser>
        <c:ser>
          <c:idx val="2"/>
          <c:order val="2"/>
          <c:tx>
            <c:strRef>
              <c:f>'Q22 Where applied!'!$J$26</c:f>
              <c:strCache>
                <c:ptCount val="1"/>
                <c:pt idx="0">
                  <c:v>SF Bay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applied!'!$K$26:$P$26</c:f>
              <c:numCache>
                <c:formatCode>0%</c:formatCode>
                <c:ptCount val="6"/>
                <c:pt idx="0">
                  <c:v>0.42238267148014441</c:v>
                </c:pt>
                <c:pt idx="1">
                  <c:v>0.5703971119133574</c:v>
                </c:pt>
                <c:pt idx="2">
                  <c:v>0.49458483754512633</c:v>
                </c:pt>
                <c:pt idx="3">
                  <c:v>0.29963898916967507</c:v>
                </c:pt>
                <c:pt idx="4">
                  <c:v>0</c:v>
                </c:pt>
                <c:pt idx="5">
                  <c:v>0.35198555956678701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7-46B7-B2EE-13B01D780C42}"/>
            </c:ext>
          </c:extLst>
        </c:ser>
        <c:ser>
          <c:idx val="3"/>
          <c:order val="3"/>
          <c:tx>
            <c:strRef>
              <c:f>'Q22 Where applied!'!$J$27</c:f>
              <c:strCache>
                <c:ptCount val="1"/>
                <c:pt idx="0">
                  <c:v>N SJ 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applied!'!$K$27:$P$27</c:f>
              <c:numCache>
                <c:formatCode>0%</c:formatCode>
                <c:ptCount val="6"/>
                <c:pt idx="0">
                  <c:v>0.55921052631578949</c:v>
                </c:pt>
                <c:pt idx="1">
                  <c:v>0.45394736842105265</c:v>
                </c:pt>
                <c:pt idx="2">
                  <c:v>0.30921052631578949</c:v>
                </c:pt>
                <c:pt idx="3">
                  <c:v>7.8947368421052627E-2</c:v>
                </c:pt>
                <c:pt idx="4">
                  <c:v>0</c:v>
                </c:pt>
                <c:pt idx="5">
                  <c:v>7.2368421052631582E-2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67-46B7-B2EE-13B01D780C42}"/>
            </c:ext>
          </c:extLst>
        </c:ser>
        <c:ser>
          <c:idx val="4"/>
          <c:order val="4"/>
          <c:tx>
            <c:strRef>
              <c:f>'Q22 Where applied!'!$J$28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applied!'!$K$28:$P$28</c:f>
              <c:numCache>
                <c:formatCode>0%</c:formatCode>
                <c:ptCount val="6"/>
                <c:pt idx="0">
                  <c:v>0.62738853503184711</c:v>
                </c:pt>
                <c:pt idx="1">
                  <c:v>0.4426751592356688</c:v>
                </c:pt>
                <c:pt idx="2">
                  <c:v>0.35668789808917195</c:v>
                </c:pt>
                <c:pt idx="3">
                  <c:v>0.14968152866242038</c:v>
                </c:pt>
                <c:pt idx="4">
                  <c:v>0</c:v>
                </c:pt>
                <c:pt idx="5">
                  <c:v>0.20063694267515925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67-46B7-B2EE-13B01D780C42}"/>
            </c:ext>
          </c:extLst>
        </c:ser>
        <c:ser>
          <c:idx val="5"/>
          <c:order val="5"/>
          <c:tx>
            <c:strRef>
              <c:f>'Q22 Where applied!'!$J$29</c:f>
              <c:strCache>
                <c:ptCount val="1"/>
                <c:pt idx="0">
                  <c:v>S SJ Valley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applied!'!$K$29:$P$29</c:f>
              <c:numCache>
                <c:formatCode>0%</c:formatCode>
                <c:ptCount val="6"/>
                <c:pt idx="0">
                  <c:v>0.67372881355932202</c:v>
                </c:pt>
                <c:pt idx="1">
                  <c:v>0.40466101694915252</c:v>
                </c:pt>
                <c:pt idx="2">
                  <c:v>0.19915254237288135</c:v>
                </c:pt>
                <c:pt idx="3">
                  <c:v>6.991525423728813E-2</c:v>
                </c:pt>
                <c:pt idx="4">
                  <c:v>0</c:v>
                </c:pt>
                <c:pt idx="5">
                  <c:v>8.6864406779661021E-2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67-46B7-B2EE-13B01D780C42}"/>
            </c:ext>
          </c:extLst>
        </c:ser>
        <c:ser>
          <c:idx val="6"/>
          <c:order val="6"/>
          <c:tx>
            <c:strRef>
              <c:f>'Q22 Where applied!'!$J$30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applied!'!$K$30:$P$30</c:f>
              <c:numCache>
                <c:formatCode>0%</c:formatCode>
                <c:ptCount val="6"/>
                <c:pt idx="0">
                  <c:v>0.54067796610169494</c:v>
                </c:pt>
                <c:pt idx="1">
                  <c:v>0.45932203389830506</c:v>
                </c:pt>
                <c:pt idx="2">
                  <c:v>0.31525423728813562</c:v>
                </c:pt>
                <c:pt idx="3">
                  <c:v>0.19830508474576272</c:v>
                </c:pt>
                <c:pt idx="4">
                  <c:v>0</c:v>
                </c:pt>
                <c:pt idx="5">
                  <c:v>0.17457627118644067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67-46B7-B2EE-13B01D780C42}"/>
            </c:ext>
          </c:extLst>
        </c:ser>
        <c:ser>
          <c:idx val="7"/>
          <c:order val="7"/>
          <c:tx>
            <c:strRef>
              <c:f>'Q22 Where applied!'!$J$31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applied!'!$K$31:$P$31</c:f>
              <c:numCache>
                <c:formatCode>0%</c:formatCode>
                <c:ptCount val="6"/>
                <c:pt idx="0">
                  <c:v>0.51807228915662651</c:v>
                </c:pt>
                <c:pt idx="1">
                  <c:v>0.56712564543889843</c:v>
                </c:pt>
                <c:pt idx="2">
                  <c:v>0.38382099827882959</c:v>
                </c:pt>
                <c:pt idx="3">
                  <c:v>0.1901893287435456</c:v>
                </c:pt>
                <c:pt idx="4">
                  <c:v>0</c:v>
                </c:pt>
                <c:pt idx="5">
                  <c:v>0.17383820998278829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67-46B7-B2EE-13B01D780C42}"/>
            </c:ext>
          </c:extLst>
        </c:ser>
        <c:ser>
          <c:idx val="8"/>
          <c:order val="8"/>
          <c:tx>
            <c:strRef>
              <c:f>'Q22 Where applied!'!$J$32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applied!'!$K$32:$P$32</c:f>
              <c:numCache>
                <c:formatCode>0%</c:formatCode>
                <c:ptCount val="6"/>
                <c:pt idx="0">
                  <c:v>0.5757575757575758</c:v>
                </c:pt>
                <c:pt idx="1">
                  <c:v>0.45757575757575758</c:v>
                </c:pt>
                <c:pt idx="2">
                  <c:v>0.40606060606060607</c:v>
                </c:pt>
                <c:pt idx="3">
                  <c:v>0.23636363636363636</c:v>
                </c:pt>
                <c:pt idx="4">
                  <c:v>0</c:v>
                </c:pt>
                <c:pt idx="5">
                  <c:v>0.23939393939393938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67-46B7-B2EE-13B01D780C42}"/>
            </c:ext>
          </c:extLst>
        </c:ser>
        <c:ser>
          <c:idx val="9"/>
          <c:order val="9"/>
          <c:tx>
            <c:strRef>
              <c:f>'Q22 Where applied!'!$J$33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'Q22 Where applied!'!$K$23:$P$23</c:f>
              <c:strCache>
                <c:ptCount val="6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</c:strCache>
            </c:strRef>
          </c:cat>
          <c:val>
            <c:numRef>
              <c:f>'Q22 Where applied!'!$K$33:$P$33</c:f>
              <c:numCache>
                <c:formatCode>0%</c:formatCode>
                <c:ptCount val="6"/>
                <c:pt idx="0">
                  <c:v>0.51246537396121883</c:v>
                </c:pt>
                <c:pt idx="1">
                  <c:v>0.49307479224376732</c:v>
                </c:pt>
                <c:pt idx="2">
                  <c:v>0.4293628808864266</c:v>
                </c:pt>
                <c:pt idx="3">
                  <c:v>0.2188365650969529</c:v>
                </c:pt>
                <c:pt idx="4">
                  <c:v>0</c:v>
                </c:pt>
                <c:pt idx="5">
                  <c:v>0.25207756232686979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67-46B7-B2EE-13B01D780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93544"/>
        <c:axId val="999675912"/>
      </c:barChart>
      <c:catAx>
        <c:axId val="6945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75912"/>
        <c:crosses val="autoZero"/>
        <c:auto val="1"/>
        <c:lblAlgn val="ctr"/>
        <c:lblOffset val="100"/>
        <c:noMultiLvlLbl val="0"/>
      </c:catAx>
      <c:valAx>
        <c:axId val="99967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9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pay!'!$M$56:$T$56</c:f>
              <c:numCache>
                <c:formatCode>0%</c:formatCode>
                <c:ptCount val="8"/>
                <c:pt idx="0">
                  <c:v>0.48557692307692307</c:v>
                </c:pt>
                <c:pt idx="1">
                  <c:v>0.55528846153846156</c:v>
                </c:pt>
                <c:pt idx="2">
                  <c:v>0.38701923076923078</c:v>
                </c:pt>
                <c:pt idx="3">
                  <c:v>0.59134615384615385</c:v>
                </c:pt>
                <c:pt idx="4">
                  <c:v>0.5</c:v>
                </c:pt>
                <c:pt idx="5">
                  <c:v>0.31490384615384615</c:v>
                </c:pt>
                <c:pt idx="6">
                  <c:v>3.8461538461538464E-2</c:v>
                </c:pt>
                <c:pt idx="7">
                  <c:v>2.6442307692307692E-2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F-4AC0-B2A8-6C359E0AA403}"/>
            </c:ext>
          </c:extLst>
        </c:ser>
        <c:ser>
          <c:idx val="1"/>
          <c:order val="1"/>
          <c:tx>
            <c:strRef>
              <c:f>'q46-How to pay!'!$L$57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pay!'!$M$57:$T$57</c:f>
              <c:numCache>
                <c:formatCode>0%</c:formatCode>
                <c:ptCount val="8"/>
                <c:pt idx="0">
                  <c:v>0.64772727272727271</c:v>
                </c:pt>
                <c:pt idx="1">
                  <c:v>0.45454545454545453</c:v>
                </c:pt>
                <c:pt idx="2">
                  <c:v>0.40909090909090912</c:v>
                </c:pt>
                <c:pt idx="3">
                  <c:v>0.55681818181818177</c:v>
                </c:pt>
                <c:pt idx="4">
                  <c:v>0.44318181818181818</c:v>
                </c:pt>
                <c:pt idx="5">
                  <c:v>0.29545454545454547</c:v>
                </c:pt>
                <c:pt idx="6">
                  <c:v>3.4090909090909088E-2</c:v>
                </c:pt>
                <c:pt idx="7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F-4AC0-B2A8-6C359E0AA403}"/>
            </c:ext>
          </c:extLst>
        </c:ser>
        <c:ser>
          <c:idx val="2"/>
          <c:order val="2"/>
          <c:tx>
            <c:strRef>
              <c:f>'q46-How to pay!'!$L$58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pay!'!$M$58:$T$58</c:f>
              <c:numCache>
                <c:formatCode>0%</c:formatCode>
                <c:ptCount val="8"/>
                <c:pt idx="0">
                  <c:v>0.54913294797687862</c:v>
                </c:pt>
                <c:pt idx="1">
                  <c:v>0.40462427745664742</c:v>
                </c:pt>
                <c:pt idx="2">
                  <c:v>0.35452793834296725</c:v>
                </c:pt>
                <c:pt idx="3">
                  <c:v>0.5741811175337187</c:v>
                </c:pt>
                <c:pt idx="4">
                  <c:v>0.65125240847784205</c:v>
                </c:pt>
                <c:pt idx="5">
                  <c:v>0.31021194605009633</c:v>
                </c:pt>
                <c:pt idx="6">
                  <c:v>7.7071290944123313E-3</c:v>
                </c:pt>
                <c:pt idx="7">
                  <c:v>6.1657032755298651E-2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F-4AC0-B2A8-6C359E0AA403}"/>
            </c:ext>
          </c:extLst>
        </c:ser>
        <c:ser>
          <c:idx val="3"/>
          <c:order val="3"/>
          <c:tx>
            <c:strRef>
              <c:f>'q46-How to pay!'!$L$59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pay!'!$M$59:$T$59</c:f>
              <c:numCache>
                <c:formatCode>0%</c:formatCode>
                <c:ptCount val="8"/>
                <c:pt idx="0">
                  <c:v>0.5</c:v>
                </c:pt>
                <c:pt idx="1">
                  <c:v>0.55797101449275366</c:v>
                </c:pt>
                <c:pt idx="2">
                  <c:v>0.37681159420289856</c:v>
                </c:pt>
                <c:pt idx="3">
                  <c:v>0.55797101449275366</c:v>
                </c:pt>
                <c:pt idx="4">
                  <c:v>0.36231884057971014</c:v>
                </c:pt>
                <c:pt idx="5">
                  <c:v>0.25362318840579712</c:v>
                </c:pt>
                <c:pt idx="6">
                  <c:v>3.6231884057971016E-2</c:v>
                </c:pt>
                <c:pt idx="7">
                  <c:v>3.6231884057971016E-2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F-4AC0-B2A8-6C359E0AA403}"/>
            </c:ext>
          </c:extLst>
        </c:ser>
        <c:ser>
          <c:idx val="4"/>
          <c:order val="4"/>
          <c:tx>
            <c:strRef>
              <c:f>'q46-How to pay!'!$L$60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pay!'!$M$60:$T$60</c:f>
              <c:numCache>
                <c:formatCode>0%</c:formatCode>
                <c:ptCount val="8"/>
                <c:pt idx="0">
                  <c:v>0.48771929824561405</c:v>
                </c:pt>
                <c:pt idx="1">
                  <c:v>0.47368421052631576</c:v>
                </c:pt>
                <c:pt idx="2">
                  <c:v>0.35789473684210527</c:v>
                </c:pt>
                <c:pt idx="3">
                  <c:v>0.62456140350877198</c:v>
                </c:pt>
                <c:pt idx="4">
                  <c:v>0.42456140350877192</c:v>
                </c:pt>
                <c:pt idx="5">
                  <c:v>0.33333333333333331</c:v>
                </c:pt>
                <c:pt idx="6">
                  <c:v>2.456140350877193E-2</c:v>
                </c:pt>
                <c:pt idx="7">
                  <c:v>6.3157894736842107E-2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FF-4AC0-B2A8-6C359E0AA403}"/>
            </c:ext>
          </c:extLst>
        </c:ser>
        <c:ser>
          <c:idx val="5"/>
          <c:order val="5"/>
          <c:tx>
            <c:strRef>
              <c:f>'q46-How to pay!'!$L$61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pay!'!$M$61:$T$61</c:f>
              <c:numCache>
                <c:formatCode>0%</c:formatCode>
                <c:ptCount val="8"/>
                <c:pt idx="0">
                  <c:v>0.45783132530120479</c:v>
                </c:pt>
                <c:pt idx="1">
                  <c:v>0.5662650602409639</c:v>
                </c:pt>
                <c:pt idx="2">
                  <c:v>0.34216867469879519</c:v>
                </c:pt>
                <c:pt idx="3">
                  <c:v>0.60481927710843375</c:v>
                </c:pt>
                <c:pt idx="4">
                  <c:v>0.33734939759036142</c:v>
                </c:pt>
                <c:pt idx="5">
                  <c:v>0.28915662650602408</c:v>
                </c:pt>
                <c:pt idx="6">
                  <c:v>1.2048192771084338E-2</c:v>
                </c:pt>
                <c:pt idx="7">
                  <c:v>5.0602409638554217E-2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FF-4AC0-B2A8-6C359E0AA403}"/>
            </c:ext>
          </c:extLst>
        </c:ser>
        <c:ser>
          <c:idx val="6"/>
          <c:order val="6"/>
          <c:tx>
            <c:strRef>
              <c:f>'q46-How to pay!'!$L$62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pay!'!$M$62:$T$62</c:f>
              <c:numCache>
                <c:formatCode>0%</c:formatCode>
                <c:ptCount val="8"/>
                <c:pt idx="0">
                  <c:v>0.48727984344422698</c:v>
                </c:pt>
                <c:pt idx="1">
                  <c:v>0.54011741682974557</c:v>
                </c:pt>
                <c:pt idx="2">
                  <c:v>0.37573385518590996</c:v>
                </c:pt>
                <c:pt idx="3">
                  <c:v>0.61643835616438358</c:v>
                </c:pt>
                <c:pt idx="4">
                  <c:v>0.42661448140900193</c:v>
                </c:pt>
                <c:pt idx="5">
                  <c:v>0.3131115459882583</c:v>
                </c:pt>
                <c:pt idx="6">
                  <c:v>3.5225048923679059E-2</c:v>
                </c:pt>
                <c:pt idx="7">
                  <c:v>4.1095890410958902E-2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FF-4AC0-B2A8-6C359E0AA403}"/>
            </c:ext>
          </c:extLst>
        </c:ser>
        <c:ser>
          <c:idx val="7"/>
          <c:order val="7"/>
          <c:tx>
            <c:strRef>
              <c:f>'q46-How to pay!'!$L$63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pay!'!$M$63:$T$63</c:f>
              <c:numCache>
                <c:formatCode>0%</c:formatCode>
                <c:ptCount val="8"/>
                <c:pt idx="0">
                  <c:v>0.44951456310679611</c:v>
                </c:pt>
                <c:pt idx="1">
                  <c:v>0.54951456310679614</c:v>
                </c:pt>
                <c:pt idx="2">
                  <c:v>0.33300970873786406</c:v>
                </c:pt>
                <c:pt idx="3">
                  <c:v>0.55825242718446599</c:v>
                </c:pt>
                <c:pt idx="4">
                  <c:v>0.40873786407766988</c:v>
                </c:pt>
                <c:pt idx="5">
                  <c:v>0.2796116504854369</c:v>
                </c:pt>
                <c:pt idx="6">
                  <c:v>1.0679611650485437E-2</c:v>
                </c:pt>
                <c:pt idx="7">
                  <c:v>5.9223300970873784E-2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FF-4AC0-B2A8-6C359E0AA403}"/>
            </c:ext>
          </c:extLst>
        </c:ser>
        <c:ser>
          <c:idx val="8"/>
          <c:order val="8"/>
          <c:tx>
            <c:strRef>
              <c:f>'q46-How to pay!'!$L$64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pay!'!$M$64:$T$64</c:f>
              <c:numCache>
                <c:formatCode>0%</c:formatCode>
                <c:ptCount val="8"/>
                <c:pt idx="0">
                  <c:v>0.434640522875817</c:v>
                </c:pt>
                <c:pt idx="1">
                  <c:v>0.47385620915032678</c:v>
                </c:pt>
                <c:pt idx="2">
                  <c:v>0.41176470588235292</c:v>
                </c:pt>
                <c:pt idx="3">
                  <c:v>0.565359477124183</c:v>
                </c:pt>
                <c:pt idx="4">
                  <c:v>0.50980392156862742</c:v>
                </c:pt>
                <c:pt idx="5">
                  <c:v>0.26797385620915032</c:v>
                </c:pt>
                <c:pt idx="6">
                  <c:v>1.3071895424836602E-2</c:v>
                </c:pt>
                <c:pt idx="7">
                  <c:v>6.8627450980392163E-2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FF-4AC0-B2A8-6C359E0AA403}"/>
            </c:ext>
          </c:extLst>
        </c:ser>
        <c:ser>
          <c:idx val="9"/>
          <c:order val="9"/>
          <c:tx>
            <c:strRef>
              <c:f>'q46-How to pay!'!$L$65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'q46-How to pay!'!$M$55:$T$55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pay!'!$M$65:$T$65</c:f>
              <c:numCache>
                <c:formatCode>0%</c:formatCode>
                <c:ptCount val="8"/>
                <c:pt idx="0">
                  <c:v>0.51713395638629278</c:v>
                </c:pt>
                <c:pt idx="1">
                  <c:v>0.48909657320872274</c:v>
                </c:pt>
                <c:pt idx="2">
                  <c:v>0.33021806853582553</c:v>
                </c:pt>
                <c:pt idx="3">
                  <c:v>0.5669781931464174</c:v>
                </c:pt>
                <c:pt idx="4">
                  <c:v>0.48286604361370716</c:v>
                </c:pt>
                <c:pt idx="5">
                  <c:v>0.30218068535825543</c:v>
                </c:pt>
                <c:pt idx="6">
                  <c:v>5.2959501557632398E-2</c:v>
                </c:pt>
                <c:pt idx="7">
                  <c:v>5.9190031152647975E-2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FF-4AC0-B2A8-6C359E0AA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pay!'!$L$71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'q46-How to pay!'!$M$70:$T$70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pay!'!$M$71:$T$71</c:f>
              <c:numCache>
                <c:formatCode>0%</c:formatCode>
                <c:ptCount val="8"/>
                <c:pt idx="0">
                  <c:v>0.49803260258572229</c:v>
                </c:pt>
                <c:pt idx="1">
                  <c:v>0.50758853288364247</c:v>
                </c:pt>
                <c:pt idx="2">
                  <c:v>0.35525576166385608</c:v>
                </c:pt>
                <c:pt idx="3">
                  <c:v>0.57448004496908378</c:v>
                </c:pt>
                <c:pt idx="4">
                  <c:v>0.45868465430016864</c:v>
                </c:pt>
                <c:pt idx="5">
                  <c:v>0.29061270376616077</c:v>
                </c:pt>
                <c:pt idx="6">
                  <c:v>2.304665542439573E-2</c:v>
                </c:pt>
                <c:pt idx="7">
                  <c:v>5.6211354693648116E-2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D-4F15-8D73-163556EA9AD0}"/>
            </c:ext>
          </c:extLst>
        </c:ser>
        <c:ser>
          <c:idx val="1"/>
          <c:order val="1"/>
          <c:tx>
            <c:strRef>
              <c:f>'q46-How to pay!'!$L$72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'q46-How to pay!'!$M$70:$T$70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pay!'!$M$72:$T$72</c:f>
              <c:numCache>
                <c:formatCode>0%</c:formatCode>
                <c:ptCount val="8"/>
                <c:pt idx="0">
                  <c:v>0.46406685236768802</c:v>
                </c:pt>
                <c:pt idx="1">
                  <c:v>0.51253481894150421</c:v>
                </c:pt>
                <c:pt idx="2">
                  <c:v>0.36434540389972148</c:v>
                </c:pt>
                <c:pt idx="3">
                  <c:v>0.5821727019498607</c:v>
                </c:pt>
                <c:pt idx="4">
                  <c:v>0.47910863509749302</c:v>
                </c:pt>
                <c:pt idx="5">
                  <c:v>0.31754874651810583</c:v>
                </c:pt>
                <c:pt idx="6">
                  <c:v>2.0612813370473538E-2</c:v>
                </c:pt>
                <c:pt idx="7">
                  <c:v>5.2367688022284122E-2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D-4F15-8D73-163556EA9AD0}"/>
            </c:ext>
          </c:extLst>
        </c:ser>
        <c:ser>
          <c:idx val="2"/>
          <c:order val="2"/>
          <c:tx>
            <c:strRef>
              <c:f>'q46-How to pay!'!$L$73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'q46-How to pay!'!$M$70:$T$70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pay!'!$M$73:$T$73</c:f>
              <c:numCache>
                <c:formatCode>0%</c:formatCode>
                <c:ptCount val="8"/>
                <c:pt idx="0">
                  <c:v>0.5298013245033113</c:v>
                </c:pt>
                <c:pt idx="1">
                  <c:v>0.53973509933774833</c:v>
                </c:pt>
                <c:pt idx="2">
                  <c:v>0.31788079470198677</c:v>
                </c:pt>
                <c:pt idx="3">
                  <c:v>0.61589403973509937</c:v>
                </c:pt>
                <c:pt idx="4">
                  <c:v>0.36754966887417218</c:v>
                </c:pt>
                <c:pt idx="5">
                  <c:v>0.24503311258278146</c:v>
                </c:pt>
                <c:pt idx="6">
                  <c:v>3.3112582781456956E-2</c:v>
                </c:pt>
                <c:pt idx="7">
                  <c:v>4.3046357615894038E-2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D-4F15-8D73-163556EA9AD0}"/>
            </c:ext>
          </c:extLst>
        </c:ser>
        <c:ser>
          <c:idx val="3"/>
          <c:order val="3"/>
          <c:tx>
            <c:strRef>
              <c:f>'q46-How to pay!'!$L$74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'q46-How to pay!'!$M$70:$T$70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pay!'!$M$74:$T$74</c:f>
              <c:numCache>
                <c:formatCode>0%</c:formatCode>
                <c:ptCount val="8"/>
                <c:pt idx="0">
                  <c:v>0.50194552529182879</c:v>
                </c:pt>
                <c:pt idx="1">
                  <c:v>0.54474708171206221</c:v>
                </c:pt>
                <c:pt idx="2">
                  <c:v>0.38132295719844356</c:v>
                </c:pt>
                <c:pt idx="3">
                  <c:v>0.64980544747081714</c:v>
                </c:pt>
                <c:pt idx="4">
                  <c:v>0.43190661478599224</c:v>
                </c:pt>
                <c:pt idx="5">
                  <c:v>0.26070038910505838</c:v>
                </c:pt>
                <c:pt idx="6">
                  <c:v>3.1128404669260701E-2</c:v>
                </c:pt>
                <c:pt idx="7">
                  <c:v>5.0583657587548639E-2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BD-4F15-8D73-163556EA9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'q46-How to pay!'!$M$13:$T$13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pay!'!$M$14:$T$14</c:f>
              <c:numCache>
                <c:formatCode>0%</c:formatCode>
                <c:ptCount val="8"/>
                <c:pt idx="0">
                  <c:v>0.52507374631268433</c:v>
                </c:pt>
                <c:pt idx="1">
                  <c:v>0.46607669616519176</c:v>
                </c:pt>
                <c:pt idx="2">
                  <c:v>0.37589549093973873</c:v>
                </c:pt>
                <c:pt idx="3">
                  <c:v>0.57901390644753481</c:v>
                </c:pt>
                <c:pt idx="4">
                  <c:v>0.61946902654867253</c:v>
                </c:pt>
                <c:pt idx="5">
                  <c:v>0.3577749683944374</c:v>
                </c:pt>
                <c:pt idx="6">
                  <c:v>3.7083860092709649E-2</c:v>
                </c:pt>
                <c:pt idx="7">
                  <c:v>5.6047197640117993E-2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F-442F-8EC4-B46DCC22C6B7}"/>
            </c:ext>
          </c:extLst>
        </c:ser>
        <c:ser>
          <c:idx val="1"/>
          <c:order val="1"/>
          <c:tx>
            <c:strRef>
              <c:f>'q46-How to pay!'!$L$15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'q46-How to pay!'!$M$13:$T$13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pay!'!$M$15:$T$15</c:f>
              <c:numCache>
                <c:formatCode>0%</c:formatCode>
                <c:ptCount val="8"/>
                <c:pt idx="0">
                  <c:v>0.46233017702758339</c:v>
                </c:pt>
                <c:pt idx="1">
                  <c:v>0.58172087278715523</c:v>
                </c:pt>
                <c:pt idx="2">
                  <c:v>0.32976533552902432</c:v>
                </c:pt>
                <c:pt idx="3">
                  <c:v>0.59777686290654586</c:v>
                </c:pt>
                <c:pt idx="4">
                  <c:v>0.3104158089748868</c:v>
                </c:pt>
                <c:pt idx="5">
                  <c:v>0.24248662000823384</c:v>
                </c:pt>
                <c:pt idx="6">
                  <c:v>1.0292301358583779E-2</c:v>
                </c:pt>
                <c:pt idx="7">
                  <c:v>4.5697818032111981E-2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AF-442F-8EC4-B46DCC22C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pay!'!$L$24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'q46-How to pay!'!$M$23:$T$23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pay!'!$M$24:$T$24</c:f>
              <c:numCache>
                <c:formatCode>0%</c:formatCode>
                <c:ptCount val="8"/>
                <c:pt idx="0">
                  <c:v>0.42574257425742573</c:v>
                </c:pt>
                <c:pt idx="1">
                  <c:v>0.53465346534653468</c:v>
                </c:pt>
                <c:pt idx="2">
                  <c:v>0.38613861386138615</c:v>
                </c:pt>
                <c:pt idx="3">
                  <c:v>0.51485148514851486</c:v>
                </c:pt>
                <c:pt idx="4">
                  <c:v>0.34653465346534651</c:v>
                </c:pt>
                <c:pt idx="5">
                  <c:v>0.30693069306930693</c:v>
                </c:pt>
                <c:pt idx="6">
                  <c:v>3.9603960396039604E-2</c:v>
                </c:pt>
                <c:pt idx="7">
                  <c:v>7.9207920792079209E-2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2-4492-9E8C-FF8574C8C166}"/>
            </c:ext>
          </c:extLst>
        </c:ser>
        <c:ser>
          <c:idx val="1"/>
          <c:order val="1"/>
          <c:tx>
            <c:strRef>
              <c:f>'q46-How to pay!'!$L$25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'q46-How to pay!'!$M$23:$T$23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pay!'!$M$25:$T$25</c:f>
              <c:numCache>
                <c:formatCode>0%</c:formatCode>
                <c:ptCount val="8"/>
                <c:pt idx="0">
                  <c:v>0.55142857142857138</c:v>
                </c:pt>
                <c:pt idx="1">
                  <c:v>0.59142857142857141</c:v>
                </c:pt>
                <c:pt idx="2">
                  <c:v>0.31714285714285712</c:v>
                </c:pt>
                <c:pt idx="3">
                  <c:v>0.57714285714285718</c:v>
                </c:pt>
                <c:pt idx="4">
                  <c:v>0.43714285714285717</c:v>
                </c:pt>
                <c:pt idx="5">
                  <c:v>0.37428571428571428</c:v>
                </c:pt>
                <c:pt idx="6">
                  <c:v>5.1428571428571428E-2</c:v>
                </c:pt>
                <c:pt idx="7">
                  <c:v>5.7142857142857141E-2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2-4492-9E8C-FF8574C8C166}"/>
            </c:ext>
          </c:extLst>
        </c:ser>
        <c:ser>
          <c:idx val="2"/>
          <c:order val="2"/>
          <c:tx>
            <c:strRef>
              <c:f>'q46-How to pay!'!$L$26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'q46-How to pay!'!$M$23:$T$23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pay!'!$M$26:$T$26</c:f>
              <c:numCache>
                <c:formatCode>0%</c:formatCode>
                <c:ptCount val="8"/>
                <c:pt idx="0">
                  <c:v>0.46265141318977121</c:v>
                </c:pt>
                <c:pt idx="1">
                  <c:v>0.56628532974427992</c:v>
                </c:pt>
                <c:pt idx="2">
                  <c:v>0.33849259757738898</c:v>
                </c:pt>
                <c:pt idx="3">
                  <c:v>0.6113728129205922</c:v>
                </c:pt>
                <c:pt idx="4">
                  <c:v>0.35296096904441454</c:v>
                </c:pt>
                <c:pt idx="5">
                  <c:v>0.25908479138627188</c:v>
                </c:pt>
                <c:pt idx="6">
                  <c:v>1.5141318977119785E-2</c:v>
                </c:pt>
                <c:pt idx="7">
                  <c:v>4.4078061911170932E-2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2-4492-9E8C-FF8574C8C166}"/>
            </c:ext>
          </c:extLst>
        </c:ser>
        <c:ser>
          <c:idx val="3"/>
          <c:order val="3"/>
          <c:tx>
            <c:strRef>
              <c:f>'q46-How to pay!'!$L$27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'q46-How to pay!'!$M$23:$T$23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pay!'!$M$27:$T$27</c:f>
              <c:numCache>
                <c:formatCode>0%</c:formatCode>
                <c:ptCount val="8"/>
                <c:pt idx="0">
                  <c:v>0.62068965517241381</c:v>
                </c:pt>
                <c:pt idx="1">
                  <c:v>0.31034482758620691</c:v>
                </c:pt>
                <c:pt idx="2">
                  <c:v>0.62068965517241381</c:v>
                </c:pt>
                <c:pt idx="3">
                  <c:v>0.55172413793103448</c:v>
                </c:pt>
                <c:pt idx="4">
                  <c:v>0.55172413793103448</c:v>
                </c:pt>
                <c:pt idx="5">
                  <c:v>0.48275862068965519</c:v>
                </c:pt>
                <c:pt idx="6">
                  <c:v>0</c:v>
                </c:pt>
                <c:pt idx="7">
                  <c:v>0.17241379310344829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5-4672-A87D-730713E0597E}"/>
            </c:ext>
          </c:extLst>
        </c:ser>
        <c:ser>
          <c:idx val="4"/>
          <c:order val="4"/>
          <c:tx>
            <c:strRef>
              <c:f>'q46-How to pay!'!$L$28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'q46-How to pay!'!$M$23:$T$23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pay!'!$M$28:$T$28</c:f>
              <c:numCache>
                <c:formatCode>0%</c:formatCode>
                <c:ptCount val="8"/>
                <c:pt idx="0">
                  <c:v>0.5</c:v>
                </c:pt>
                <c:pt idx="1">
                  <c:v>0.53797468354430378</c:v>
                </c:pt>
                <c:pt idx="2">
                  <c:v>0.36075949367088606</c:v>
                </c:pt>
                <c:pt idx="3">
                  <c:v>0.55696202531645567</c:v>
                </c:pt>
                <c:pt idx="4">
                  <c:v>0.61392405063291144</c:v>
                </c:pt>
                <c:pt idx="5">
                  <c:v>0.38607594936708861</c:v>
                </c:pt>
                <c:pt idx="6">
                  <c:v>2.5316455696202531E-2</c:v>
                </c:pt>
                <c:pt idx="7">
                  <c:v>7.5949367088607597E-2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5-4672-A87D-730713E0597E}"/>
            </c:ext>
          </c:extLst>
        </c:ser>
        <c:ser>
          <c:idx val="5"/>
          <c:order val="5"/>
          <c:tx>
            <c:strRef>
              <c:f>'q46-How to pay!'!$L$29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'q46-How to pay!'!$M$23:$T$23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pay!'!$M$29:$T$29</c:f>
              <c:numCache>
                <c:formatCode>0%</c:formatCode>
                <c:ptCount val="8"/>
                <c:pt idx="0">
                  <c:v>0.53414264036418813</c:v>
                </c:pt>
                <c:pt idx="1">
                  <c:v>0.46282245827010621</c:v>
                </c:pt>
                <c:pt idx="2">
                  <c:v>0.36418816388467373</c:v>
                </c:pt>
                <c:pt idx="3">
                  <c:v>0.53566009104704093</c:v>
                </c:pt>
                <c:pt idx="4">
                  <c:v>0.67071320182094085</c:v>
                </c:pt>
                <c:pt idx="5">
                  <c:v>0.27617602427921095</c:v>
                </c:pt>
                <c:pt idx="6">
                  <c:v>1.9726858877086494E-2</c:v>
                </c:pt>
                <c:pt idx="7">
                  <c:v>6.525037936267071E-2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5-4672-A87D-730713E0597E}"/>
            </c:ext>
          </c:extLst>
        </c:ser>
        <c:ser>
          <c:idx val="6"/>
          <c:order val="6"/>
          <c:tx>
            <c:strRef>
              <c:f>'q46-How to pay!'!$L$30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'q46-How to pay!'!$M$23:$T$23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pay!'!$M$30:$T$30</c:f>
              <c:numCache>
                <c:formatCode>0%</c:formatCode>
                <c:ptCount val="8"/>
                <c:pt idx="0">
                  <c:v>0.48245614035087719</c:v>
                </c:pt>
                <c:pt idx="1">
                  <c:v>0.53508771929824561</c:v>
                </c:pt>
                <c:pt idx="2">
                  <c:v>0.32456140350877194</c:v>
                </c:pt>
                <c:pt idx="3">
                  <c:v>0.53508771929824561</c:v>
                </c:pt>
                <c:pt idx="4">
                  <c:v>0.50877192982456143</c:v>
                </c:pt>
                <c:pt idx="5">
                  <c:v>0.36842105263157893</c:v>
                </c:pt>
                <c:pt idx="6">
                  <c:v>8.771929824561403E-3</c:v>
                </c:pt>
                <c:pt idx="7">
                  <c:v>7.8947368421052627E-2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B5-4672-A87D-730713E0597E}"/>
            </c:ext>
          </c:extLst>
        </c:ser>
        <c:ser>
          <c:idx val="7"/>
          <c:order val="7"/>
          <c:tx>
            <c:strRef>
              <c:f>'q46-How to pay!'!$L$31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'q46-How to pay!'!$M$23:$T$23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pay!'!$M$31:$T$31</c:f>
              <c:numCache>
                <c:formatCode>0%</c:formatCode>
                <c:ptCount val="8"/>
                <c:pt idx="0">
                  <c:v>0.52336448598130836</c:v>
                </c:pt>
                <c:pt idx="1">
                  <c:v>0.3644859813084112</c:v>
                </c:pt>
                <c:pt idx="2">
                  <c:v>0.39519359145527372</c:v>
                </c:pt>
                <c:pt idx="3">
                  <c:v>0.56742323097463288</c:v>
                </c:pt>
                <c:pt idx="4">
                  <c:v>0.6421895861148198</c:v>
                </c:pt>
                <c:pt idx="5">
                  <c:v>0.37650200267022699</c:v>
                </c:pt>
                <c:pt idx="6">
                  <c:v>4.1388518024032039E-2</c:v>
                </c:pt>
                <c:pt idx="7">
                  <c:v>4.8064085447263018E-2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B5-4672-A87D-730713E0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pay!'!$L$48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'q46-How to pay!'!$M$47:$T$47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pay!'!$M$48:$T$48</c:f>
              <c:numCache>
                <c:formatCode>0%</c:formatCode>
                <c:ptCount val="8"/>
                <c:pt idx="0">
                  <c:v>0.50775193798449614</c:v>
                </c:pt>
                <c:pt idx="1">
                  <c:v>0.53552971576227393</c:v>
                </c:pt>
                <c:pt idx="2">
                  <c:v>0.35077519379844962</c:v>
                </c:pt>
                <c:pt idx="3">
                  <c:v>0.60626614987080107</c:v>
                </c:pt>
                <c:pt idx="4">
                  <c:v>0.45284237726098192</c:v>
                </c:pt>
                <c:pt idx="5">
                  <c:v>0.29780361757105944</c:v>
                </c:pt>
                <c:pt idx="6">
                  <c:v>2.0348837209302327E-2</c:v>
                </c:pt>
                <c:pt idx="7">
                  <c:v>4.8449612403100778E-2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7-4F71-A00D-B62E08B28B94}"/>
            </c:ext>
          </c:extLst>
        </c:ser>
        <c:ser>
          <c:idx val="1"/>
          <c:order val="1"/>
          <c:tx>
            <c:strRef>
              <c:f>'q46-How to pay!'!$L$49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'q46-How to pay!'!$M$47:$T$47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pay!'!$M$49:$T$49</c:f>
              <c:numCache>
                <c:formatCode>0%</c:formatCode>
                <c:ptCount val="8"/>
                <c:pt idx="0">
                  <c:v>0.44742729306487694</c:v>
                </c:pt>
                <c:pt idx="1">
                  <c:v>0.5</c:v>
                </c:pt>
                <c:pt idx="2">
                  <c:v>0.34060402684563756</c:v>
                </c:pt>
                <c:pt idx="3">
                  <c:v>0.54194630872483218</c:v>
                </c:pt>
                <c:pt idx="4">
                  <c:v>0.45022371364653246</c:v>
                </c:pt>
                <c:pt idx="5">
                  <c:v>0.28523489932885904</c:v>
                </c:pt>
                <c:pt idx="6">
                  <c:v>2.5167785234899327E-2</c:v>
                </c:pt>
                <c:pt idx="7">
                  <c:v>5.7606263982102911E-2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7-4F71-A00D-B62E08B28B94}"/>
            </c:ext>
          </c:extLst>
        </c:ser>
        <c:ser>
          <c:idx val="2"/>
          <c:order val="2"/>
          <c:tx>
            <c:strRef>
              <c:f>'q46-How to pay!'!$L$50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'q46-How to pay!'!$M$47:$T$47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pay!'!$M$50:$T$50</c:f>
              <c:numCache>
                <c:formatCode>0%</c:formatCode>
                <c:ptCount val="8"/>
                <c:pt idx="0">
                  <c:v>0.62</c:v>
                </c:pt>
                <c:pt idx="1">
                  <c:v>0.54</c:v>
                </c:pt>
                <c:pt idx="2">
                  <c:v>0.47</c:v>
                </c:pt>
                <c:pt idx="3">
                  <c:v>0.72</c:v>
                </c:pt>
                <c:pt idx="4">
                  <c:v>0.55000000000000004</c:v>
                </c:pt>
                <c:pt idx="5">
                  <c:v>0.37</c:v>
                </c:pt>
                <c:pt idx="6">
                  <c:v>0.03</c:v>
                </c:pt>
                <c:pt idx="7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4-4E29-8C2A-EF8A6E0E59E6}"/>
            </c:ext>
          </c:extLst>
        </c:ser>
        <c:ser>
          <c:idx val="3"/>
          <c:order val="3"/>
          <c:tx>
            <c:strRef>
              <c:f>'q46-How to pay!'!$L$51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'q46-How to pay!'!$M$47:$T$47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pay!'!$M$51:$T$51</c:f>
              <c:numCache>
                <c:formatCode>0%</c:formatCode>
                <c:ptCount val="8"/>
                <c:pt idx="0">
                  <c:v>0.45614035087719296</c:v>
                </c:pt>
                <c:pt idx="1">
                  <c:v>0.47368421052631576</c:v>
                </c:pt>
                <c:pt idx="2">
                  <c:v>0.40350877192982454</c:v>
                </c:pt>
                <c:pt idx="3">
                  <c:v>0.59649122807017541</c:v>
                </c:pt>
                <c:pt idx="4">
                  <c:v>0.48245614035087719</c:v>
                </c:pt>
                <c:pt idx="5">
                  <c:v>0.27192982456140352</c:v>
                </c:pt>
                <c:pt idx="6">
                  <c:v>4.3859649122807015E-2</c:v>
                </c:pt>
                <c:pt idx="7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4-4E29-8C2A-EF8A6E0E59E6}"/>
            </c:ext>
          </c:extLst>
        </c:ser>
        <c:ser>
          <c:idx val="4"/>
          <c:order val="4"/>
          <c:tx>
            <c:strRef>
              <c:f>'q46-How to pay!'!$L$52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'q46-How to pay!'!$M$47:$T$47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pay!'!$M$52:$T$52</c:f>
              <c:numCache>
                <c:formatCode>0%</c:formatCode>
                <c:ptCount val="8"/>
                <c:pt idx="0">
                  <c:v>0.6875</c:v>
                </c:pt>
                <c:pt idx="1">
                  <c:v>0.40625</c:v>
                </c:pt>
                <c:pt idx="2">
                  <c:v>0.5</c:v>
                </c:pt>
                <c:pt idx="3">
                  <c:v>0.78125</c:v>
                </c:pt>
                <c:pt idx="4">
                  <c:v>0.53125</c:v>
                </c:pt>
                <c:pt idx="5">
                  <c:v>0.375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4-4E29-8C2A-EF8A6E0E5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79623"/>
        <c:axId val="999666696"/>
      </c:barChart>
      <c:catAx>
        <c:axId val="14344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6696"/>
        <c:crosses val="autoZero"/>
        <c:auto val="1"/>
        <c:lblAlgn val="ctr"/>
        <c:lblOffset val="100"/>
        <c:noMultiLvlLbl val="0"/>
      </c:catAx>
      <c:valAx>
        <c:axId val="9996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pay!'!$L$81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'q46-How to pay!'!$M$80:$T$80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pay!'!$M$81:$T$81</c:f>
              <c:numCache>
                <c:formatCode>0%</c:formatCode>
                <c:ptCount val="8"/>
                <c:pt idx="0">
                  <c:v>0.6360201511335013</c:v>
                </c:pt>
                <c:pt idx="1">
                  <c:v>0.51070528967254403</c:v>
                </c:pt>
                <c:pt idx="2">
                  <c:v>0.3897984886649874</c:v>
                </c:pt>
                <c:pt idx="3">
                  <c:v>0.58627204030226698</c:v>
                </c:pt>
                <c:pt idx="4">
                  <c:v>0.61523929471032746</c:v>
                </c:pt>
                <c:pt idx="5">
                  <c:v>0.33879093198992444</c:v>
                </c:pt>
                <c:pt idx="6">
                  <c:v>2.5188916876574308E-2</c:v>
                </c:pt>
                <c:pt idx="7">
                  <c:v>5.2896725440806043E-2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7-45AF-B6C3-4D221D70A89C}"/>
            </c:ext>
          </c:extLst>
        </c:ser>
        <c:ser>
          <c:idx val="1"/>
          <c:order val="1"/>
          <c:tx>
            <c:strRef>
              <c:f>'q46-How to pay!'!$L$82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'q46-How to pay!'!$M$80:$T$80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pay!'!$M$82:$T$82</c:f>
              <c:numCache>
                <c:formatCode>0%</c:formatCode>
                <c:ptCount val="8"/>
                <c:pt idx="0">
                  <c:v>0.49379982285208146</c:v>
                </c:pt>
                <c:pt idx="1">
                  <c:v>0.55137289636846765</c:v>
                </c:pt>
                <c:pt idx="2">
                  <c:v>0.35518157661647476</c:v>
                </c:pt>
                <c:pt idx="3">
                  <c:v>0.58724534986713905</c:v>
                </c:pt>
                <c:pt idx="4">
                  <c:v>0.41762621789193977</c:v>
                </c:pt>
                <c:pt idx="5">
                  <c:v>0.28742249778565104</c:v>
                </c:pt>
                <c:pt idx="6">
                  <c:v>2.2143489813994686E-2</c:v>
                </c:pt>
                <c:pt idx="7">
                  <c:v>5.6687333923826397E-2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7-45AF-B6C3-4D221D70A89C}"/>
            </c:ext>
          </c:extLst>
        </c:ser>
        <c:ser>
          <c:idx val="2"/>
          <c:order val="2"/>
          <c:tx>
            <c:strRef>
              <c:f>'q46-How to pay!'!$L$83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'q46-How to pay!'!$M$80:$T$80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pay!'!$M$83:$T$83</c:f>
              <c:numCache>
                <c:formatCode>0%</c:formatCode>
                <c:ptCount val="8"/>
                <c:pt idx="0">
                  <c:v>0.33333333333333331</c:v>
                </c:pt>
                <c:pt idx="1">
                  <c:v>0.47265917602996255</c:v>
                </c:pt>
                <c:pt idx="2">
                  <c:v>0.31835205992509363</c:v>
                </c:pt>
                <c:pt idx="3">
                  <c:v>0.57977528089887642</c:v>
                </c:pt>
                <c:pt idx="4">
                  <c:v>0.34606741573033706</c:v>
                </c:pt>
                <c:pt idx="5">
                  <c:v>0.2696629213483146</c:v>
                </c:pt>
                <c:pt idx="6">
                  <c:v>2.1722846441947566E-2</c:v>
                </c:pt>
                <c:pt idx="7">
                  <c:v>4.7191011235955059E-2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7-45AF-B6C3-4D221D70A89C}"/>
            </c:ext>
          </c:extLst>
        </c:ser>
        <c:ser>
          <c:idx val="3"/>
          <c:order val="3"/>
          <c:tx>
            <c:strRef>
              <c:f>'q46-How to pay!'!$L$84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'q46-How to pay!'!$M$80:$T$80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pay!'!$M$84:$T$84</c:f>
              <c:numCache>
                <c:formatCode>0%</c:formatCode>
                <c:ptCount val="8"/>
                <c:pt idx="0">
                  <c:v>0.24313725490196078</c:v>
                </c:pt>
                <c:pt idx="1">
                  <c:v>0.46666666666666667</c:v>
                </c:pt>
                <c:pt idx="2">
                  <c:v>0.29019607843137257</c:v>
                </c:pt>
                <c:pt idx="3">
                  <c:v>0.6</c:v>
                </c:pt>
                <c:pt idx="4">
                  <c:v>0.29019607843137257</c:v>
                </c:pt>
                <c:pt idx="5">
                  <c:v>0.19215686274509805</c:v>
                </c:pt>
                <c:pt idx="6">
                  <c:v>1.9607843137254902E-2</c:v>
                </c:pt>
                <c:pt idx="7">
                  <c:v>4.7058823529411764E-2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7-45AF-B6C3-4D221D70A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'q46-How to pay!'!$M$2:$T$2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pay!'!$M$3:$T$3</c:f>
              <c:numCache>
                <c:formatCode>0%</c:formatCode>
                <c:ptCount val="8"/>
                <c:pt idx="0">
                  <c:v>0.48212370396853771</c:v>
                </c:pt>
                <c:pt idx="1">
                  <c:v>0.51269217018233826</c:v>
                </c:pt>
                <c:pt idx="2">
                  <c:v>0.35234179478012156</c:v>
                </c:pt>
                <c:pt idx="3">
                  <c:v>0.58276725062567036</c:v>
                </c:pt>
                <c:pt idx="4">
                  <c:v>0.4485162674293886</c:v>
                </c:pt>
                <c:pt idx="5">
                  <c:v>0.29084733643189131</c:v>
                </c:pt>
                <c:pt idx="6">
                  <c:v>2.2881658920271719E-2</c:v>
                </c:pt>
                <c:pt idx="7">
                  <c:v>5.3271362173757594E-2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8-4A68-835D-E6A8E794A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pay!'!$AG$3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'q46-How to pay!'!$AH$2:$AO$2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pay!'!$AH$3:$AO$3</c:f>
              <c:numCache>
                <c:formatCode>0%</c:formatCode>
                <c:ptCount val="8"/>
                <c:pt idx="0">
                  <c:v>0.5</c:v>
                </c:pt>
                <c:pt idx="1">
                  <c:v>0.52</c:v>
                </c:pt>
                <c:pt idx="2">
                  <c:v>0.34</c:v>
                </c:pt>
                <c:pt idx="3">
                  <c:v>0.59</c:v>
                </c:pt>
                <c:pt idx="4">
                  <c:v>0.41</c:v>
                </c:pt>
                <c:pt idx="5">
                  <c:v>0.32</c:v>
                </c:pt>
                <c:pt idx="6">
                  <c:v>0.03</c:v>
                </c:pt>
                <c:pt idx="7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C-4CDA-B567-91B42A3ED7B9}"/>
            </c:ext>
          </c:extLst>
        </c:ser>
        <c:ser>
          <c:idx val="1"/>
          <c:order val="1"/>
          <c:tx>
            <c:strRef>
              <c:f>'q46-How to pay!'!$AG$4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'q46-How to pay!'!$AH$2:$AO$2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pay!'!$AH$4:$AO$4</c:f>
              <c:numCache>
                <c:formatCode>0%</c:formatCode>
                <c:ptCount val="8"/>
                <c:pt idx="0">
                  <c:v>0.48212370396853771</c:v>
                </c:pt>
                <c:pt idx="1">
                  <c:v>0.51269217018233826</c:v>
                </c:pt>
                <c:pt idx="2">
                  <c:v>0.35234179478012156</c:v>
                </c:pt>
                <c:pt idx="3">
                  <c:v>0.58276725062567036</c:v>
                </c:pt>
                <c:pt idx="4">
                  <c:v>0.4485162674293886</c:v>
                </c:pt>
                <c:pt idx="5">
                  <c:v>0.29084733643189131</c:v>
                </c:pt>
                <c:pt idx="6">
                  <c:v>2.2881658920271719E-2</c:v>
                </c:pt>
                <c:pt idx="7">
                  <c:v>5.3271362173757594E-2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FC-4CDA-B567-91B42A3ED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485408"/>
        <c:axId val="756480608"/>
      </c:barChart>
      <c:catAx>
        <c:axId val="75648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80608"/>
        <c:crosses val="autoZero"/>
        <c:auto val="1"/>
        <c:lblAlgn val="ctr"/>
        <c:lblOffset val="100"/>
        <c:noMultiLvlLbl val="0"/>
      </c:catAx>
      <c:valAx>
        <c:axId val="7564806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8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pay!'!$M$56:$T$56</c15:sqref>
                  </c15:fullRef>
                </c:ext>
              </c:extLst>
              <c:f>('q46-How to pay!'!$N$56,'q46-How to pay!'!$R$56)</c:f>
              <c:numCache>
                <c:formatCode>0%</c:formatCode>
                <c:ptCount val="2"/>
                <c:pt idx="0">
                  <c:v>0.55528846153846156</c:v>
                </c:pt>
                <c:pt idx="1">
                  <c:v>0.31490384615384615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E-4B47-A0FA-7AED39507703}"/>
            </c:ext>
          </c:extLst>
        </c:ser>
        <c:ser>
          <c:idx val="1"/>
          <c:order val="1"/>
          <c:tx>
            <c:strRef>
              <c:f>'q46-How to pay!'!$L$57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pay!'!$M$57:$T$57</c15:sqref>
                  </c15:fullRef>
                </c:ext>
              </c:extLst>
              <c:f>('q46-How to pay!'!$N$57,'q46-How to pay!'!$R$57)</c:f>
              <c:numCache>
                <c:formatCode>0%</c:formatCode>
                <c:ptCount val="2"/>
                <c:pt idx="0">
                  <c:v>0.45454545454545453</c:v>
                </c:pt>
                <c:pt idx="1">
                  <c:v>0.29545454545454547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E-4B47-A0FA-7AED39507703}"/>
            </c:ext>
          </c:extLst>
        </c:ser>
        <c:ser>
          <c:idx val="2"/>
          <c:order val="2"/>
          <c:tx>
            <c:strRef>
              <c:f>'q46-How to pay!'!$L$58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pay!'!$M$58:$T$58</c15:sqref>
                  </c15:fullRef>
                </c:ext>
              </c:extLst>
              <c:f>('q46-How to pay!'!$N$58,'q46-How to pay!'!$R$58)</c:f>
              <c:numCache>
                <c:formatCode>0%</c:formatCode>
                <c:ptCount val="2"/>
                <c:pt idx="0">
                  <c:v>0.40462427745664742</c:v>
                </c:pt>
                <c:pt idx="1">
                  <c:v>0.31021194605009633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0E-4B47-A0FA-7AED39507703}"/>
            </c:ext>
          </c:extLst>
        </c:ser>
        <c:ser>
          <c:idx val="3"/>
          <c:order val="3"/>
          <c:tx>
            <c:strRef>
              <c:f>'q46-How to pay!'!$L$59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pay!'!$M$59:$T$59</c15:sqref>
                  </c15:fullRef>
                </c:ext>
              </c:extLst>
              <c:f>('q46-How to pay!'!$N$59,'q46-How to pay!'!$R$59)</c:f>
              <c:numCache>
                <c:formatCode>0%</c:formatCode>
                <c:ptCount val="2"/>
                <c:pt idx="0">
                  <c:v>0.55797101449275366</c:v>
                </c:pt>
                <c:pt idx="1">
                  <c:v>0.25362318840579712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0E-4B47-A0FA-7AED39507703}"/>
            </c:ext>
          </c:extLst>
        </c:ser>
        <c:ser>
          <c:idx val="4"/>
          <c:order val="4"/>
          <c:tx>
            <c:strRef>
              <c:f>'q46-How to pay!'!$L$60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pay!'!$M$60:$T$60</c15:sqref>
                  </c15:fullRef>
                </c:ext>
              </c:extLst>
              <c:f>('q46-How to pay!'!$N$60,'q46-How to pay!'!$R$60)</c:f>
              <c:numCache>
                <c:formatCode>0%</c:formatCode>
                <c:ptCount val="2"/>
                <c:pt idx="0">
                  <c:v>0.47368421052631576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0E-4B47-A0FA-7AED39507703}"/>
            </c:ext>
          </c:extLst>
        </c:ser>
        <c:ser>
          <c:idx val="5"/>
          <c:order val="5"/>
          <c:tx>
            <c:strRef>
              <c:f>'q46-How to pay!'!$L$61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pay!'!$M$61:$T$61</c15:sqref>
                  </c15:fullRef>
                </c:ext>
              </c:extLst>
              <c:f>('q46-How to pay!'!$N$61,'q46-How to pay!'!$R$61)</c:f>
              <c:numCache>
                <c:formatCode>0%</c:formatCode>
                <c:ptCount val="2"/>
                <c:pt idx="0">
                  <c:v>0.5662650602409639</c:v>
                </c:pt>
                <c:pt idx="1">
                  <c:v>0.28915662650602408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0E-4B47-A0FA-7AED39507703}"/>
            </c:ext>
          </c:extLst>
        </c:ser>
        <c:ser>
          <c:idx val="6"/>
          <c:order val="6"/>
          <c:tx>
            <c:strRef>
              <c:f>'q46-How to pay!'!$L$62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pay!'!$M$62:$T$62</c15:sqref>
                  </c15:fullRef>
                </c:ext>
              </c:extLst>
              <c:f>('q46-How to pay!'!$N$62,'q46-How to pay!'!$R$62)</c:f>
              <c:numCache>
                <c:formatCode>0%</c:formatCode>
                <c:ptCount val="2"/>
                <c:pt idx="0">
                  <c:v>0.54011741682974557</c:v>
                </c:pt>
                <c:pt idx="1">
                  <c:v>0.3131115459882583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0E-4B47-A0FA-7AED39507703}"/>
            </c:ext>
          </c:extLst>
        </c:ser>
        <c:ser>
          <c:idx val="7"/>
          <c:order val="7"/>
          <c:tx>
            <c:strRef>
              <c:f>'q46-How to pay!'!$L$63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pay!'!$M$63:$T$63</c15:sqref>
                  </c15:fullRef>
                </c:ext>
              </c:extLst>
              <c:f>('q46-How to pay!'!$N$63,'q46-How to pay!'!$R$63)</c:f>
              <c:numCache>
                <c:formatCode>0%</c:formatCode>
                <c:ptCount val="2"/>
                <c:pt idx="0">
                  <c:v>0.54951456310679614</c:v>
                </c:pt>
                <c:pt idx="1">
                  <c:v>0.2796116504854369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0E-4B47-A0FA-7AED39507703}"/>
            </c:ext>
          </c:extLst>
        </c:ser>
        <c:ser>
          <c:idx val="8"/>
          <c:order val="8"/>
          <c:tx>
            <c:strRef>
              <c:f>'q46-How to pay!'!$L$64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pay!'!$M$64:$T$64</c15:sqref>
                  </c15:fullRef>
                </c:ext>
              </c:extLst>
              <c:f>('q46-How to pay!'!$N$64,'q46-How to pay!'!$R$64)</c:f>
              <c:numCache>
                <c:formatCode>0%</c:formatCode>
                <c:ptCount val="2"/>
                <c:pt idx="0">
                  <c:v>0.47385620915032678</c:v>
                </c:pt>
                <c:pt idx="1">
                  <c:v>0.26797385620915032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0E-4B47-A0FA-7AED39507703}"/>
            </c:ext>
          </c:extLst>
        </c:ser>
        <c:ser>
          <c:idx val="9"/>
          <c:order val="9"/>
          <c:tx>
            <c:strRef>
              <c:f>'q46-How to pay!'!$L$65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pay!'!$M$55:$T$55</c15:sqref>
                  </c15:fullRef>
                </c:ext>
              </c:extLst>
              <c:f>('q46-How to pay!'!$N$55,'q46-How to pay!'!$R$55)</c:f>
              <c:strCache>
                <c:ptCount val="2"/>
                <c:pt idx="0">
                  <c:v>Grants</c:v>
                </c:pt>
                <c:pt idx="1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pay!'!$M$65:$T$65</c15:sqref>
                  </c15:fullRef>
                </c:ext>
              </c:extLst>
              <c:f>('q46-How to pay!'!$N$65,'q46-How to pay!'!$R$65)</c:f>
              <c:numCache>
                <c:formatCode>0%</c:formatCode>
                <c:ptCount val="2"/>
                <c:pt idx="0">
                  <c:v>0.48909657320872274</c:v>
                </c:pt>
                <c:pt idx="1">
                  <c:v>0.30218068535825543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80E-4B47-A0FA-7AED39507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pay!'!$L$109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'q46-How to pay!'!$M$108:$T$108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pay!'!$M$109:$T$109</c:f>
              <c:numCache>
                <c:formatCode>0%</c:formatCode>
                <c:ptCount val="8"/>
                <c:pt idx="0">
                  <c:v>0.35585042219541618</c:v>
                </c:pt>
                <c:pt idx="1">
                  <c:v>0.48371531966224368</c:v>
                </c:pt>
                <c:pt idx="2">
                  <c:v>0.34821069561720946</c:v>
                </c:pt>
                <c:pt idx="3">
                  <c:v>0.57177322074788905</c:v>
                </c:pt>
                <c:pt idx="4">
                  <c:v>0.32810615199034981</c:v>
                </c:pt>
                <c:pt idx="5">
                  <c:v>0.21511861680739847</c:v>
                </c:pt>
                <c:pt idx="6">
                  <c:v>1.407318053880177E-2</c:v>
                </c:pt>
                <c:pt idx="7">
                  <c:v>5.1467631684760755E-2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D-F249-A824-5355257468EE}"/>
            </c:ext>
          </c:extLst>
        </c:ser>
        <c:ser>
          <c:idx val="1"/>
          <c:order val="1"/>
          <c:tx>
            <c:strRef>
              <c:f>'q46-How to pay!'!$L$110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'q46-How to pay!'!$M$108:$T$108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pay!'!$M$110:$T$110</c:f>
              <c:numCache>
                <c:formatCode>0%</c:formatCode>
                <c:ptCount val="8"/>
                <c:pt idx="0">
                  <c:v>0.54381443298969068</c:v>
                </c:pt>
                <c:pt idx="1">
                  <c:v>0.62714776632302405</c:v>
                </c:pt>
                <c:pt idx="2">
                  <c:v>0.33075601374570446</c:v>
                </c:pt>
                <c:pt idx="3">
                  <c:v>0.58161512027491413</c:v>
                </c:pt>
                <c:pt idx="4">
                  <c:v>0.47508591065292094</c:v>
                </c:pt>
                <c:pt idx="5">
                  <c:v>0.29553264604810997</c:v>
                </c:pt>
                <c:pt idx="6">
                  <c:v>3.1786941580756012E-2</c:v>
                </c:pt>
                <c:pt idx="7">
                  <c:v>5.4982817869415807E-2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7D-F249-A824-5355257468EE}"/>
            </c:ext>
          </c:extLst>
        </c:ser>
        <c:ser>
          <c:idx val="2"/>
          <c:order val="2"/>
          <c:tx>
            <c:strRef>
              <c:f>'q46-How to pay!'!$L$111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'q46-How to pay!'!$M$108:$T$108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pay!'!$M$111:$T$111</c:f>
              <c:numCache>
                <c:formatCode>0%</c:formatCode>
                <c:ptCount val="8"/>
                <c:pt idx="0">
                  <c:v>0.66843783209351748</c:v>
                </c:pt>
                <c:pt idx="1">
                  <c:v>0.60361317747077581</c:v>
                </c:pt>
                <c:pt idx="2">
                  <c:v>0.37725823591923485</c:v>
                </c:pt>
                <c:pt idx="3">
                  <c:v>0.64080765143464402</c:v>
                </c:pt>
                <c:pt idx="4">
                  <c:v>0.61742826780021254</c:v>
                </c:pt>
                <c:pt idx="5">
                  <c:v>0.39532412327311373</c:v>
                </c:pt>
                <c:pt idx="6">
                  <c:v>2.763018065887354E-2</c:v>
                </c:pt>
                <c:pt idx="7">
                  <c:v>5.2072263549415514E-2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7D-F249-A824-5355257468EE}"/>
            </c:ext>
          </c:extLst>
        </c:ser>
        <c:ser>
          <c:idx val="3"/>
          <c:order val="3"/>
          <c:tx>
            <c:strRef>
              <c:f>'q46-How to pay!'!$L$112</c:f>
              <c:strCache>
                <c:ptCount val="1"/>
                <c:pt idx="0">
                  <c:v>Private 4yr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'q46-How to pay!'!$M$108:$T$108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pay!'!$M$112:$T$112</c:f>
              <c:numCache>
                <c:formatCode>0%</c:formatCode>
                <c:ptCount val="8"/>
                <c:pt idx="0">
                  <c:v>0.7567567567567568</c:v>
                </c:pt>
                <c:pt idx="1">
                  <c:v>0.55212355212355213</c:v>
                </c:pt>
                <c:pt idx="2">
                  <c:v>0.41312741312741313</c:v>
                </c:pt>
                <c:pt idx="3">
                  <c:v>0.62548262548262545</c:v>
                </c:pt>
                <c:pt idx="4">
                  <c:v>0.64478764478764483</c:v>
                </c:pt>
                <c:pt idx="5">
                  <c:v>0.43243243243243246</c:v>
                </c:pt>
                <c:pt idx="6">
                  <c:v>2.3166023166023165E-2</c:v>
                </c:pt>
                <c:pt idx="7">
                  <c:v>6.9498069498069498E-2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7D-F249-A824-5355257468EE}"/>
            </c:ext>
          </c:extLst>
        </c:ser>
        <c:ser>
          <c:idx val="5"/>
          <c:order val="4"/>
          <c:tx>
            <c:strRef>
              <c:f>'q46-How to pay!'!$L$114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'q46-How to pay!'!$M$108:$T$108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pay!'!$M$114:$T$114</c:f>
              <c:numCache>
                <c:formatCode>0%</c:formatCode>
                <c:ptCount val="8"/>
                <c:pt idx="0">
                  <c:v>0.66846361185983827</c:v>
                </c:pt>
                <c:pt idx="1">
                  <c:v>0.26145552560646901</c:v>
                </c:pt>
                <c:pt idx="2">
                  <c:v>0.38274932614555257</c:v>
                </c:pt>
                <c:pt idx="3">
                  <c:v>0.54447439353099736</c:v>
                </c:pt>
                <c:pt idx="4">
                  <c:v>0.76280323450134768</c:v>
                </c:pt>
                <c:pt idx="5">
                  <c:v>0.43665768194070081</c:v>
                </c:pt>
                <c:pt idx="6">
                  <c:v>3.2345013477088951E-2</c:v>
                </c:pt>
                <c:pt idx="7">
                  <c:v>4.5822102425876012E-2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D-44A7-A19C-CF30D345D218}"/>
            </c:ext>
          </c:extLst>
        </c:ser>
        <c:ser>
          <c:idx val="4"/>
          <c:order val="5"/>
          <c:tx>
            <c:strRef>
              <c:f>'q46-How to pay!'!$L$113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'q46-How to pay!'!$M$108:$T$108</c:f>
              <c:strCache>
                <c:ptCount val="8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Military</c:v>
                </c:pt>
                <c:pt idx="7">
                  <c:v>Credit Cards</c:v>
                </c:pt>
              </c:strCache>
            </c:strRef>
          </c:cat>
          <c:val>
            <c:numRef>
              <c:f>'q46-How to pay!'!$M$113:$T$113</c:f>
              <c:numCache>
                <c:formatCode>0%</c:formatCode>
                <c:ptCount val="8"/>
                <c:pt idx="0">
                  <c:v>0.23232323232323232</c:v>
                </c:pt>
                <c:pt idx="1">
                  <c:v>0.35353535353535354</c:v>
                </c:pt>
                <c:pt idx="2">
                  <c:v>0.28282828282828282</c:v>
                </c:pt>
                <c:pt idx="3">
                  <c:v>0.55555555555555558</c:v>
                </c:pt>
                <c:pt idx="4">
                  <c:v>0.36363636363636365</c:v>
                </c:pt>
                <c:pt idx="5">
                  <c:v>0.28282828282828282</c:v>
                </c:pt>
                <c:pt idx="6">
                  <c:v>0</c:v>
                </c:pt>
                <c:pt idx="7">
                  <c:v>5.0505050505050504E-2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7D-F249-A824-535525746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645440"/>
        <c:axId val="735732480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'q46-How to pay!'!$L$115</c15:sqref>
                        </c15:formulaRef>
                      </c:ext>
                    </c:extLst>
                    <c:strCache>
                      <c:ptCount val="1"/>
                      <c:pt idx="0">
                        <c:v>None of these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'q46-How to pay!'!$M$108:$T$108</c15:sqref>
                        </c15:formulaRef>
                      </c:ext>
                    </c:extLst>
                    <c:strCache>
                      <c:ptCount val="8"/>
                      <c:pt idx="0">
                        <c:v>Scholarships</c:v>
                      </c:pt>
                      <c:pt idx="1">
                        <c:v>Grants</c:v>
                      </c:pt>
                      <c:pt idx="2">
                        <c:v>Own Savings</c:v>
                      </c:pt>
                      <c:pt idx="3">
                        <c:v>Working</c:v>
                      </c:pt>
                      <c:pt idx="4">
                        <c:v>Money from others</c:v>
                      </c:pt>
                      <c:pt idx="5">
                        <c:v>Student Loans</c:v>
                      </c:pt>
                      <c:pt idx="6">
                        <c:v>Military</c:v>
                      </c:pt>
                      <c:pt idx="7">
                        <c:v>Credit Cards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'q46-How to pay!'!$M$115:$T$115</c15:sqref>
                        </c15:formulaRef>
                      </c:ext>
                    </c:extLst>
                    <c:numCache>
                      <c:formatCode>0%</c:formatCode>
                      <c:ptCount val="8"/>
                      <c:pt idx="0">
                        <c:v>0.26108374384236455</c:v>
                      </c:pt>
                      <c:pt idx="1">
                        <c:v>0.33004926108374383</c:v>
                      </c:pt>
                      <c:pt idx="2">
                        <c:v>0.33990147783251229</c:v>
                      </c:pt>
                      <c:pt idx="3">
                        <c:v>0.49753694581280788</c:v>
                      </c:pt>
                      <c:pt idx="4">
                        <c:v>0.27586206896551724</c:v>
                      </c:pt>
                      <c:pt idx="5">
                        <c:v>0.24630541871921183</c:v>
                      </c:pt>
                      <c:pt idx="6">
                        <c:v>3.9408866995073892E-2</c:v>
                      </c:pt>
                      <c:pt idx="7">
                        <c:v>7.8817733990147784E-2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E2D-44A7-A19C-CF30D345D21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'q46-How to pay!'!$L$116</c15:sqref>
                        </c15:formulaRef>
                      </c:ext>
                    </c:extLst>
                    <c:strCache>
                      <c:ptCount val="1"/>
                      <c:pt idx="0">
                        <c:v>Not Sure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'q46-How to pay!'!$M$108:$T$108</c15:sqref>
                        </c15:formulaRef>
                      </c:ext>
                    </c:extLst>
                    <c:strCache>
                      <c:ptCount val="8"/>
                      <c:pt idx="0">
                        <c:v>Scholarships</c:v>
                      </c:pt>
                      <c:pt idx="1">
                        <c:v>Grants</c:v>
                      </c:pt>
                      <c:pt idx="2">
                        <c:v>Own Savings</c:v>
                      </c:pt>
                      <c:pt idx="3">
                        <c:v>Working</c:v>
                      </c:pt>
                      <c:pt idx="4">
                        <c:v>Money from others</c:v>
                      </c:pt>
                      <c:pt idx="5">
                        <c:v>Student Loans</c:v>
                      </c:pt>
                      <c:pt idx="6">
                        <c:v>Military</c:v>
                      </c:pt>
                      <c:pt idx="7">
                        <c:v>Credit Cards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'q46-How to pay!'!$M$116:$T$116</c15:sqref>
                        </c15:formulaRef>
                      </c:ext>
                    </c:extLst>
                    <c:numCache>
                      <c:formatCode>0%</c:formatCode>
                      <c:ptCount val="8"/>
                      <c:pt idx="0">
                        <c:v>0.42857142857142855</c:v>
                      </c:pt>
                      <c:pt idx="1">
                        <c:v>0.35714285714285715</c:v>
                      </c:pt>
                      <c:pt idx="2">
                        <c:v>0.27142857142857141</c:v>
                      </c:pt>
                      <c:pt idx="3">
                        <c:v>0.54285714285714282</c:v>
                      </c:pt>
                      <c:pt idx="4">
                        <c:v>0.24285714285714285</c:v>
                      </c:pt>
                      <c:pt idx="5">
                        <c:v>0.34285714285714286</c:v>
                      </c:pt>
                      <c:pt idx="6">
                        <c:v>5.7142857142857141E-2</c:v>
                      </c:pt>
                      <c:pt idx="7">
                        <c:v>1.4285714285714285E-2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2D-44A7-A19C-CF30D345D218}"/>
                  </c:ext>
                </c:extLst>
              </c15:ser>
            </c15:filteredBarSeries>
          </c:ext>
        </c:extLst>
      </c:barChart>
      <c:catAx>
        <c:axId val="8376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32480"/>
        <c:crosses val="autoZero"/>
        <c:auto val="1"/>
        <c:lblAlgn val="ctr"/>
        <c:lblOffset val="100"/>
        <c:noMultiLvlLbl val="0"/>
      </c:catAx>
      <c:valAx>
        <c:axId val="73573248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pay!'!$L$123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pay!'!$M$122:$T$122</c15:sqref>
                  </c15:fullRef>
                </c:ext>
              </c:extLst>
              <c:f>('q46-How to pay!'!$M$122:$R$122,'q46-How to pay!'!$T$122)</c:f>
              <c:strCache>
                <c:ptCount val="7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Credit Cards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pay!'!$M$123:$T$123</c15:sqref>
                  </c15:fullRef>
                </c:ext>
              </c:extLst>
              <c:f>('q46-How to pay!'!$M$123:$R$123,'q46-How to pay!'!$T$123)</c:f>
              <c:numCache>
                <c:formatCode>0%</c:formatCode>
                <c:ptCount val="7"/>
                <c:pt idx="0">
                  <c:v>0.48212370396853771</c:v>
                </c:pt>
                <c:pt idx="1">
                  <c:v>0.51269217018233826</c:v>
                </c:pt>
                <c:pt idx="2">
                  <c:v>0.35234179478012156</c:v>
                </c:pt>
                <c:pt idx="3">
                  <c:v>0.58276725062567036</c:v>
                </c:pt>
                <c:pt idx="4">
                  <c:v>0.4485162674293886</c:v>
                </c:pt>
                <c:pt idx="5">
                  <c:v>0.29084733643189131</c:v>
                </c:pt>
                <c:pt idx="6">
                  <c:v>5.3271362173757594E-2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B98-A817-762629D8CF1D}"/>
            </c:ext>
          </c:extLst>
        </c:ser>
        <c:ser>
          <c:idx val="1"/>
          <c:order val="1"/>
          <c:tx>
            <c:strRef>
              <c:f>'q46-How to pay!'!$L$124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pay!'!$M$122:$T$122</c15:sqref>
                  </c15:fullRef>
                </c:ext>
              </c:extLst>
              <c:f>('q46-How to pay!'!$M$122:$R$122,'q46-How to pay!'!$T$122)</c:f>
              <c:strCache>
                <c:ptCount val="7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Credit Cards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pay!'!$M$124:$T$124</c15:sqref>
                  </c15:fullRef>
                </c:ext>
              </c:extLst>
              <c:f>('q46-How to pay!'!$M$124:$R$124,'q46-How to pay!'!$T$124)</c:f>
              <c:numCache>
                <c:formatCode>0%</c:formatCode>
                <c:ptCount val="7"/>
                <c:pt idx="0">
                  <c:v>0.35585042219541618</c:v>
                </c:pt>
                <c:pt idx="1">
                  <c:v>0.48371531966224368</c:v>
                </c:pt>
                <c:pt idx="2">
                  <c:v>0.34821069561720946</c:v>
                </c:pt>
                <c:pt idx="3">
                  <c:v>0.57177322074788905</c:v>
                </c:pt>
                <c:pt idx="4">
                  <c:v>0.32810615199034981</c:v>
                </c:pt>
                <c:pt idx="5">
                  <c:v>0.21511861680739847</c:v>
                </c:pt>
                <c:pt idx="6">
                  <c:v>5.1467631684760755E-2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E-4B98-A817-762629D8CF1D}"/>
            </c:ext>
          </c:extLst>
        </c:ser>
        <c:ser>
          <c:idx val="2"/>
          <c:order val="2"/>
          <c:tx>
            <c:strRef>
              <c:f>'q46-How to pay!'!$L$125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pay!'!$M$122:$T$122</c15:sqref>
                  </c15:fullRef>
                </c:ext>
              </c:extLst>
              <c:f>('q46-How to pay!'!$M$122:$R$122,'q46-How to pay!'!$T$122)</c:f>
              <c:strCache>
                <c:ptCount val="7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Credit Cards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pay!'!$M$125:$T$125</c15:sqref>
                  </c15:fullRef>
                </c:ext>
              </c:extLst>
              <c:f>('q46-How to pay!'!$M$125:$R$125,'q46-How to pay!'!$T$125)</c:f>
              <c:numCache>
                <c:formatCode>0%</c:formatCode>
                <c:ptCount val="7"/>
                <c:pt idx="0">
                  <c:v>0.54381443298969068</c:v>
                </c:pt>
                <c:pt idx="1">
                  <c:v>0.62714776632302405</c:v>
                </c:pt>
                <c:pt idx="2">
                  <c:v>0.33075601374570446</c:v>
                </c:pt>
                <c:pt idx="3">
                  <c:v>0.58161512027491413</c:v>
                </c:pt>
                <c:pt idx="4">
                  <c:v>0.47508591065292094</c:v>
                </c:pt>
                <c:pt idx="5">
                  <c:v>0.29553264604810997</c:v>
                </c:pt>
                <c:pt idx="6">
                  <c:v>5.4982817869415807E-2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E-4B98-A817-762629D8CF1D}"/>
            </c:ext>
          </c:extLst>
        </c:ser>
        <c:ser>
          <c:idx val="3"/>
          <c:order val="3"/>
          <c:tx>
            <c:strRef>
              <c:f>'q46-How to pay!'!$L$126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pay!'!$M$122:$T$122</c15:sqref>
                  </c15:fullRef>
                </c:ext>
              </c:extLst>
              <c:f>('q46-How to pay!'!$M$122:$R$122,'q46-How to pay!'!$T$122)</c:f>
              <c:strCache>
                <c:ptCount val="7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Credit Cards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pay!'!$M$126:$T$126</c15:sqref>
                  </c15:fullRef>
                </c:ext>
              </c:extLst>
              <c:f>('q46-How to pay!'!$M$126:$R$126,'q46-How to pay!'!$T$126)</c:f>
              <c:numCache>
                <c:formatCode>0%</c:formatCode>
                <c:ptCount val="7"/>
                <c:pt idx="0">
                  <c:v>0.66843783209351748</c:v>
                </c:pt>
                <c:pt idx="1">
                  <c:v>0.60361317747077581</c:v>
                </c:pt>
                <c:pt idx="2">
                  <c:v>0.37725823591923485</c:v>
                </c:pt>
                <c:pt idx="3">
                  <c:v>0.64080765143464402</c:v>
                </c:pt>
                <c:pt idx="4">
                  <c:v>0.61742826780021254</c:v>
                </c:pt>
                <c:pt idx="5">
                  <c:v>0.39532412327311373</c:v>
                </c:pt>
                <c:pt idx="6">
                  <c:v>5.2072263549415514E-2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E-4B98-A817-762629D8CF1D}"/>
            </c:ext>
          </c:extLst>
        </c:ser>
        <c:ser>
          <c:idx val="5"/>
          <c:order val="4"/>
          <c:tx>
            <c:strRef>
              <c:f>'q46-How to pay!'!$L$127</c:f>
              <c:strCache>
                <c:ptCount val="1"/>
                <c:pt idx="0">
                  <c:v>Private 4yr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pay!'!$M$122:$T$122</c15:sqref>
                  </c15:fullRef>
                </c:ext>
              </c:extLst>
              <c:f>('q46-How to pay!'!$M$122:$R$122,'q46-How to pay!'!$T$122)</c:f>
              <c:strCache>
                <c:ptCount val="7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Credit Cards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pay!'!$M$127:$T$127</c15:sqref>
                  </c15:fullRef>
                </c:ext>
              </c:extLst>
              <c:f>('q46-How to pay!'!$M$127:$R$127,'q46-How to pay!'!$T$127)</c:f>
              <c:numCache>
                <c:formatCode>0%</c:formatCode>
                <c:ptCount val="7"/>
                <c:pt idx="0">
                  <c:v>0.7567567567567568</c:v>
                </c:pt>
                <c:pt idx="1">
                  <c:v>0.55212355212355213</c:v>
                </c:pt>
                <c:pt idx="2">
                  <c:v>0.41312741312741313</c:v>
                </c:pt>
                <c:pt idx="3">
                  <c:v>0.62548262548262545</c:v>
                </c:pt>
                <c:pt idx="4">
                  <c:v>0.64478764478764483</c:v>
                </c:pt>
                <c:pt idx="5">
                  <c:v>0.43243243243243246</c:v>
                </c:pt>
                <c:pt idx="6">
                  <c:v>6.9498069498069498E-2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6E-4B98-A817-762629D8CF1D}"/>
            </c:ext>
          </c:extLst>
        </c:ser>
        <c:ser>
          <c:idx val="4"/>
          <c:order val="5"/>
          <c:tx>
            <c:strRef>
              <c:f>'q46-How to pay!'!$L$128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pay!'!$M$122:$T$122</c15:sqref>
                  </c15:fullRef>
                </c:ext>
              </c:extLst>
              <c:f>('q46-How to pay!'!$M$122:$R$122,'q46-How to pay!'!$T$122)</c:f>
              <c:strCache>
                <c:ptCount val="7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Credit Cards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pay!'!$M$128:$T$128</c15:sqref>
                  </c15:fullRef>
                </c:ext>
              </c:extLst>
              <c:f>('q46-How to pay!'!$M$128:$R$128,'q46-How to pay!'!$T$128)</c:f>
              <c:numCache>
                <c:formatCode>0%</c:formatCode>
                <c:ptCount val="7"/>
                <c:pt idx="0">
                  <c:v>0.23232323232323232</c:v>
                </c:pt>
                <c:pt idx="1">
                  <c:v>0.35353535353535354</c:v>
                </c:pt>
                <c:pt idx="2">
                  <c:v>0.28282828282828282</c:v>
                </c:pt>
                <c:pt idx="3">
                  <c:v>0.55555555555555558</c:v>
                </c:pt>
                <c:pt idx="4">
                  <c:v>0.36363636363636365</c:v>
                </c:pt>
                <c:pt idx="5">
                  <c:v>0.28282828282828282</c:v>
                </c:pt>
                <c:pt idx="6">
                  <c:v>5.0505050505050504E-2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6E-4B98-A817-762629D8CF1D}"/>
            </c:ext>
          </c:extLst>
        </c:ser>
        <c:ser>
          <c:idx val="6"/>
          <c:order val="6"/>
          <c:tx>
            <c:strRef>
              <c:f>'q46-How to pay!'!$L$129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pay!'!$M$122:$T$122</c15:sqref>
                  </c15:fullRef>
                </c:ext>
              </c:extLst>
              <c:f>('q46-How to pay!'!$M$122:$R$122,'q46-How to pay!'!$T$122)</c:f>
              <c:strCache>
                <c:ptCount val="7"/>
                <c:pt idx="0">
                  <c:v>Scholarships</c:v>
                </c:pt>
                <c:pt idx="1">
                  <c:v>Grants</c:v>
                </c:pt>
                <c:pt idx="2">
                  <c:v>Own Savings</c:v>
                </c:pt>
                <c:pt idx="3">
                  <c:v>Working</c:v>
                </c:pt>
                <c:pt idx="4">
                  <c:v>Money from others</c:v>
                </c:pt>
                <c:pt idx="5">
                  <c:v>Student Loans</c:v>
                </c:pt>
                <c:pt idx="6">
                  <c:v>Credit Cards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pay!'!$M$129:$T$129</c15:sqref>
                  </c15:fullRef>
                </c:ext>
              </c:extLst>
              <c:f>('q46-How to pay!'!$M$129:$R$129,'q46-How to pay!'!$T$129)</c:f>
              <c:numCache>
                <c:formatCode>0%</c:formatCode>
                <c:ptCount val="7"/>
                <c:pt idx="0">
                  <c:v>0.66846361185983827</c:v>
                </c:pt>
                <c:pt idx="1">
                  <c:v>0.26145552560646901</c:v>
                </c:pt>
                <c:pt idx="2">
                  <c:v>0.38274932614555257</c:v>
                </c:pt>
                <c:pt idx="3">
                  <c:v>0.54447439353099736</c:v>
                </c:pt>
                <c:pt idx="4">
                  <c:v>0.76280323450134768</c:v>
                </c:pt>
                <c:pt idx="5">
                  <c:v>0.43665768194070081</c:v>
                </c:pt>
                <c:pt idx="6">
                  <c:v>4.5822102425876012E-2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B56E-4B98-A817-762629D8C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645440"/>
        <c:axId val="73573248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'q46-How to pay!'!$L$130</c15:sqref>
                        </c15:formulaRef>
                      </c:ext>
                    </c:extLst>
                    <c:strCache>
                      <c:ptCount val="1"/>
                      <c:pt idx="0">
                        <c:v>None of these 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'q46-How to pay!'!$M$122:$T$122</c15:sqref>
                        </c15:fullRef>
                        <c15:formulaRef>
                          <c15:sqref>('q46-How to pay!'!$M$122:$R$122,'q46-How to pay!'!$T$122)</c15:sqref>
                        </c15:formulaRef>
                      </c:ext>
                    </c:extLst>
                    <c:strCache>
                      <c:ptCount val="7"/>
                      <c:pt idx="0">
                        <c:v>Scholarships</c:v>
                      </c:pt>
                      <c:pt idx="1">
                        <c:v>Grants</c:v>
                      </c:pt>
                      <c:pt idx="2">
                        <c:v>Own Savings</c:v>
                      </c:pt>
                      <c:pt idx="3">
                        <c:v>Working</c:v>
                      </c:pt>
                      <c:pt idx="4">
                        <c:v>Money from others</c:v>
                      </c:pt>
                      <c:pt idx="5">
                        <c:v>Student Loans</c:v>
                      </c:pt>
                      <c:pt idx="6">
                        <c:v>Credit Cards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'q46-How to pay!'!$M$130:$T$130</c15:sqref>
                        </c15:fullRef>
                        <c15:formulaRef>
                          <c15:sqref>('q46-How to pay!'!$M$130:$R$130,'q46-How to pay!'!$T$130)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0.26108374384236455</c:v>
                      </c:pt>
                      <c:pt idx="1">
                        <c:v>0.33004926108374383</c:v>
                      </c:pt>
                      <c:pt idx="2">
                        <c:v>0.33990147783251229</c:v>
                      </c:pt>
                      <c:pt idx="3">
                        <c:v>0.49753694581280788</c:v>
                      </c:pt>
                      <c:pt idx="4">
                        <c:v>0.27586206896551724</c:v>
                      </c:pt>
                      <c:pt idx="5">
                        <c:v>0.24630541871921183</c:v>
                      </c:pt>
                      <c:pt idx="6">
                        <c:v>7.8817733990147784E-2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56E-4B98-A817-762629D8CF1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'q46-How to pay!'!$L$131</c15:sqref>
                        </c15:formulaRef>
                      </c:ext>
                    </c:extLst>
                    <c:strCache>
                      <c:ptCount val="1"/>
                      <c:pt idx="0">
                        <c:v>Not Sure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'q46-How to pay!'!$M$122:$T$122</c15:sqref>
                        </c15:fullRef>
                        <c15:formulaRef>
                          <c15:sqref>('q46-How to pay!'!$M$122:$R$122,'q46-How to pay!'!$T$122)</c15:sqref>
                        </c15:formulaRef>
                      </c:ext>
                    </c:extLst>
                    <c:strCache>
                      <c:ptCount val="7"/>
                      <c:pt idx="0">
                        <c:v>Scholarships</c:v>
                      </c:pt>
                      <c:pt idx="1">
                        <c:v>Grants</c:v>
                      </c:pt>
                      <c:pt idx="2">
                        <c:v>Own Savings</c:v>
                      </c:pt>
                      <c:pt idx="3">
                        <c:v>Working</c:v>
                      </c:pt>
                      <c:pt idx="4">
                        <c:v>Money from others</c:v>
                      </c:pt>
                      <c:pt idx="5">
                        <c:v>Student Loans</c:v>
                      </c:pt>
                      <c:pt idx="6">
                        <c:v>Credit Cards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'q46-How to pay!'!$M$131:$T$131</c15:sqref>
                        </c15:fullRef>
                        <c15:formulaRef>
                          <c15:sqref>('q46-How to pay!'!$M$131:$R$131,'q46-How to pay!'!$T$131)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0.42857142857142855</c:v>
                      </c:pt>
                      <c:pt idx="1">
                        <c:v>0.35714285714285715</c:v>
                      </c:pt>
                      <c:pt idx="2">
                        <c:v>0.27142857142857141</c:v>
                      </c:pt>
                      <c:pt idx="3">
                        <c:v>0.54285714285714282</c:v>
                      </c:pt>
                      <c:pt idx="4">
                        <c:v>0.24285714285714285</c:v>
                      </c:pt>
                      <c:pt idx="5">
                        <c:v>0.34285714285714286</c:v>
                      </c:pt>
                      <c:pt idx="6">
                        <c:v>1.4285714285714285E-2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56E-4B98-A817-762629D8CF1D}"/>
                  </c:ext>
                </c:extLst>
              </c15:ser>
            </c15:filteredBarSeries>
          </c:ext>
        </c:extLst>
      </c:barChart>
      <c:catAx>
        <c:axId val="8376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32480"/>
        <c:crosses val="autoZero"/>
        <c:auto val="1"/>
        <c:lblAlgn val="ctr"/>
        <c:lblOffset val="100"/>
        <c:noMultiLvlLbl val="0"/>
      </c:catAx>
      <c:valAx>
        <c:axId val="73573248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'q46-How to pay!'!$AK$125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pay!'!$AL$124:$AR$124</c15:sqref>
                  </c15:fullRef>
                </c:ext>
              </c:extLst>
              <c:f>'q46-How to pay!'!$AL$124:$AQ$124</c:f>
              <c:strCache>
                <c:ptCount val="6"/>
                <c:pt idx="0">
                  <c:v>Working</c:v>
                </c:pt>
                <c:pt idx="1">
                  <c:v>Grants</c:v>
                </c:pt>
                <c:pt idx="2">
                  <c:v>Scholarships</c:v>
                </c:pt>
                <c:pt idx="3">
                  <c:v>Money from others</c:v>
                </c:pt>
                <c:pt idx="4">
                  <c:v>Own Savings</c:v>
                </c:pt>
                <c:pt idx="5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pay!'!$AL$125:$AR$125</c15:sqref>
                  </c15:fullRef>
                </c:ext>
              </c:extLst>
              <c:f>'q46-How to pay!'!$AL$125:$AQ$125</c:f>
              <c:numCache>
                <c:formatCode>0%</c:formatCode>
                <c:ptCount val="6"/>
                <c:pt idx="0">
                  <c:v>0.58276725062567036</c:v>
                </c:pt>
                <c:pt idx="1">
                  <c:v>0.51269217018233826</c:v>
                </c:pt>
                <c:pt idx="2">
                  <c:v>0.48212370396853771</c:v>
                </c:pt>
                <c:pt idx="3">
                  <c:v>0.4485162674293886</c:v>
                </c:pt>
                <c:pt idx="4">
                  <c:v>0.35234179478012156</c:v>
                </c:pt>
                <c:pt idx="5">
                  <c:v>0.29084733643189131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1-46ED-AB6F-3AE3B3BCE243}"/>
            </c:ext>
          </c:extLst>
        </c:ser>
        <c:ser>
          <c:idx val="1"/>
          <c:order val="1"/>
          <c:tx>
            <c:strRef>
              <c:f>'q46-How to pay!'!$AK$126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pay!'!$AL$124:$AR$124</c15:sqref>
                  </c15:fullRef>
                </c:ext>
              </c:extLst>
              <c:f>'q46-How to pay!'!$AL$124:$AQ$124</c:f>
              <c:strCache>
                <c:ptCount val="6"/>
                <c:pt idx="0">
                  <c:v>Working</c:v>
                </c:pt>
                <c:pt idx="1">
                  <c:v>Grants</c:v>
                </c:pt>
                <c:pt idx="2">
                  <c:v>Scholarships</c:v>
                </c:pt>
                <c:pt idx="3">
                  <c:v>Money from others</c:v>
                </c:pt>
                <c:pt idx="4">
                  <c:v>Own Savings</c:v>
                </c:pt>
                <c:pt idx="5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pay!'!$AL$126:$AR$126</c15:sqref>
                  </c15:fullRef>
                </c:ext>
              </c:extLst>
              <c:f>'q46-How to pay!'!$AL$126:$AQ$126</c:f>
              <c:numCache>
                <c:formatCode>0%</c:formatCode>
                <c:ptCount val="6"/>
                <c:pt idx="0">
                  <c:v>0.57177322074788905</c:v>
                </c:pt>
                <c:pt idx="1">
                  <c:v>0.48371531966224368</c:v>
                </c:pt>
                <c:pt idx="2">
                  <c:v>0.35585042219541618</c:v>
                </c:pt>
                <c:pt idx="3">
                  <c:v>0.32810615199034981</c:v>
                </c:pt>
                <c:pt idx="4">
                  <c:v>0.34821069561720946</c:v>
                </c:pt>
                <c:pt idx="5">
                  <c:v>0.21511861680739847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1-46ED-AB6F-3AE3B3BCE243}"/>
            </c:ext>
          </c:extLst>
        </c:ser>
        <c:ser>
          <c:idx val="2"/>
          <c:order val="2"/>
          <c:tx>
            <c:strRef>
              <c:f>'q46-How to pay!'!$AK$127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C1-46ED-AB6F-3AE3B3BCE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pay!'!$AL$124:$AR$124</c15:sqref>
                  </c15:fullRef>
                </c:ext>
              </c:extLst>
              <c:f>'q46-How to pay!'!$AL$124:$AQ$124</c:f>
              <c:strCache>
                <c:ptCount val="6"/>
                <c:pt idx="0">
                  <c:v>Working</c:v>
                </c:pt>
                <c:pt idx="1">
                  <c:v>Grants</c:v>
                </c:pt>
                <c:pt idx="2">
                  <c:v>Scholarships</c:v>
                </c:pt>
                <c:pt idx="3">
                  <c:v>Money from others</c:v>
                </c:pt>
                <c:pt idx="4">
                  <c:v>Own Savings</c:v>
                </c:pt>
                <c:pt idx="5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pay!'!$AL$127:$AR$127</c15:sqref>
                  </c15:fullRef>
                </c:ext>
              </c:extLst>
              <c:f>'q46-How to pay!'!$AL$127:$AQ$127</c:f>
              <c:numCache>
                <c:formatCode>0%</c:formatCode>
                <c:ptCount val="6"/>
                <c:pt idx="0">
                  <c:v>0.58161512027491413</c:v>
                </c:pt>
                <c:pt idx="1">
                  <c:v>0.62714776632302405</c:v>
                </c:pt>
                <c:pt idx="2">
                  <c:v>0.54381443298969068</c:v>
                </c:pt>
                <c:pt idx="3">
                  <c:v>0.47508591065292094</c:v>
                </c:pt>
                <c:pt idx="4">
                  <c:v>0.33075601374570446</c:v>
                </c:pt>
                <c:pt idx="5">
                  <c:v>0.29553264604810997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1-46ED-AB6F-3AE3B3BCE243}"/>
            </c:ext>
          </c:extLst>
        </c:ser>
        <c:ser>
          <c:idx val="3"/>
          <c:order val="3"/>
          <c:tx>
            <c:strRef>
              <c:f>'q46-How to pay!'!$AK$128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C1-46ED-AB6F-3AE3B3BCE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pay!'!$AL$124:$AR$124</c15:sqref>
                  </c15:fullRef>
                </c:ext>
              </c:extLst>
              <c:f>'q46-How to pay!'!$AL$124:$AQ$124</c:f>
              <c:strCache>
                <c:ptCount val="6"/>
                <c:pt idx="0">
                  <c:v>Working</c:v>
                </c:pt>
                <c:pt idx="1">
                  <c:v>Grants</c:v>
                </c:pt>
                <c:pt idx="2">
                  <c:v>Scholarships</c:v>
                </c:pt>
                <c:pt idx="3">
                  <c:v>Money from others</c:v>
                </c:pt>
                <c:pt idx="4">
                  <c:v>Own Savings</c:v>
                </c:pt>
                <c:pt idx="5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pay!'!$AL$128:$AR$128</c15:sqref>
                  </c15:fullRef>
                </c:ext>
              </c:extLst>
              <c:f>'q46-How to pay!'!$AL$128:$AQ$128</c:f>
              <c:numCache>
                <c:formatCode>0%</c:formatCode>
                <c:ptCount val="6"/>
                <c:pt idx="0">
                  <c:v>0.64080765143464402</c:v>
                </c:pt>
                <c:pt idx="1">
                  <c:v>0.60361317747077581</c:v>
                </c:pt>
                <c:pt idx="2">
                  <c:v>0.66843783209351748</c:v>
                </c:pt>
                <c:pt idx="3">
                  <c:v>0.61742826780021254</c:v>
                </c:pt>
                <c:pt idx="4">
                  <c:v>0.37725823591923485</c:v>
                </c:pt>
                <c:pt idx="5">
                  <c:v>0.39532412327311373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C1-46ED-AB6F-3AE3B3BCE243}"/>
            </c:ext>
          </c:extLst>
        </c:ser>
        <c:ser>
          <c:idx val="5"/>
          <c:order val="4"/>
          <c:tx>
            <c:strRef>
              <c:f>'q46-How to pay!'!$AK$129</c:f>
              <c:strCache>
                <c:ptCount val="1"/>
                <c:pt idx="0">
                  <c:v>Private 4yr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AC1-46ED-AB6F-3AE3B3BCE243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AC1-46ED-AB6F-3AE3B3BCE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pay!'!$AL$124:$AR$124</c15:sqref>
                  </c15:fullRef>
                </c:ext>
              </c:extLst>
              <c:f>'q46-How to pay!'!$AL$124:$AQ$124</c:f>
              <c:strCache>
                <c:ptCount val="6"/>
                <c:pt idx="0">
                  <c:v>Working</c:v>
                </c:pt>
                <c:pt idx="1">
                  <c:v>Grants</c:v>
                </c:pt>
                <c:pt idx="2">
                  <c:v>Scholarships</c:v>
                </c:pt>
                <c:pt idx="3">
                  <c:v>Money from others</c:v>
                </c:pt>
                <c:pt idx="4">
                  <c:v>Own Savings</c:v>
                </c:pt>
                <c:pt idx="5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pay!'!$AL$129:$AR$129</c15:sqref>
                  </c15:fullRef>
                </c:ext>
              </c:extLst>
              <c:f>'q46-How to pay!'!$AL$129:$AQ$129</c:f>
              <c:numCache>
                <c:formatCode>0%</c:formatCode>
                <c:ptCount val="6"/>
                <c:pt idx="0">
                  <c:v>0.62548262548262545</c:v>
                </c:pt>
                <c:pt idx="1">
                  <c:v>0.55212355212355213</c:v>
                </c:pt>
                <c:pt idx="2">
                  <c:v>0.7567567567567568</c:v>
                </c:pt>
                <c:pt idx="3">
                  <c:v>0.64478764478764483</c:v>
                </c:pt>
                <c:pt idx="4">
                  <c:v>0.41312741312741313</c:v>
                </c:pt>
                <c:pt idx="5">
                  <c:v>0.43243243243243246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C1-46ED-AB6F-3AE3B3BCE243}"/>
            </c:ext>
          </c:extLst>
        </c:ser>
        <c:ser>
          <c:idx val="6"/>
          <c:order val="6"/>
          <c:tx>
            <c:strRef>
              <c:f>'q46-How to pay!'!$AK$131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31-4CA4-BB99-AB758D54098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AC1-46ED-AB6F-3AE3B3BCE243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C1-46ED-AB6F-3AE3B3BCE2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'q46-How to pay!'!$AL$124:$AR$124</c15:sqref>
                  </c15:fullRef>
                </c:ext>
              </c:extLst>
              <c:f>'q46-How to pay!'!$AL$124:$AQ$124</c:f>
              <c:strCache>
                <c:ptCount val="6"/>
                <c:pt idx="0">
                  <c:v>Working</c:v>
                </c:pt>
                <c:pt idx="1">
                  <c:v>Grants</c:v>
                </c:pt>
                <c:pt idx="2">
                  <c:v>Scholarships</c:v>
                </c:pt>
                <c:pt idx="3">
                  <c:v>Money from others</c:v>
                </c:pt>
                <c:pt idx="4">
                  <c:v>Own Savings</c:v>
                </c:pt>
                <c:pt idx="5">
                  <c:v>Student Loans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'q46-How to pay!'!$AL$131:$AR$131</c15:sqref>
                  </c15:fullRef>
                </c:ext>
              </c:extLst>
              <c:f>'q46-How to pay!'!$AL$131:$AQ$131</c:f>
              <c:numCache>
                <c:formatCode>0%</c:formatCode>
                <c:ptCount val="6"/>
                <c:pt idx="0">
                  <c:v>0.54447439353099736</c:v>
                </c:pt>
                <c:pt idx="1">
                  <c:v>0.26145552560646901</c:v>
                </c:pt>
                <c:pt idx="2">
                  <c:v>0.66846361185983827</c:v>
                </c:pt>
                <c:pt idx="3">
                  <c:v>0.76280323450134768</c:v>
                </c:pt>
                <c:pt idx="4">
                  <c:v>0.38274932614555257</c:v>
                </c:pt>
                <c:pt idx="5">
                  <c:v>0.43665768194070081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FAC1-46ED-AB6F-3AE3B3BC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645440"/>
        <c:axId val="735732480"/>
        <c:extLst>
          <c:ext xmlns:c15="http://schemas.microsoft.com/office/drawing/2012/chart" uri="{02D57815-91ED-43cb-92C2-25804820EDAC}">
            <c15:filteredBarSeries>
              <c15:ser>
                <c:idx val="4"/>
                <c:order val="5"/>
                <c:tx>
                  <c:strRef>
                    <c:extLst>
                      <c:ext uri="{02D57815-91ED-43cb-92C2-25804820EDAC}">
                        <c15:formulaRef>
                          <c15:sqref>'q46-How to pay!'!$AK$130</c15:sqref>
                        </c15:formulaRef>
                      </c:ext>
                    </c:extLst>
                    <c:strCache>
                      <c:ptCount val="1"/>
                      <c:pt idx="0">
                        <c:v>Vocational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'q46-How to pay!'!$AL$124:$AR$124</c15:sqref>
                        </c15:fullRef>
                        <c15:formulaRef>
                          <c15:sqref>'q46-How to pay!'!$AL$124:$AQ$124</c15:sqref>
                        </c15:formulaRef>
                      </c:ext>
                    </c:extLst>
                    <c:strCache>
                      <c:ptCount val="6"/>
                      <c:pt idx="0">
                        <c:v>Working</c:v>
                      </c:pt>
                      <c:pt idx="1">
                        <c:v>Grants</c:v>
                      </c:pt>
                      <c:pt idx="2">
                        <c:v>Scholarships</c:v>
                      </c:pt>
                      <c:pt idx="3">
                        <c:v>Money from others</c:v>
                      </c:pt>
                      <c:pt idx="4">
                        <c:v>Own Savings</c:v>
                      </c:pt>
                      <c:pt idx="5">
                        <c:v>Student Loans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'q46-How to pay!'!$AL$130:$AR$130</c15:sqref>
                        </c15:fullRef>
                        <c15:formulaRef>
                          <c15:sqref>'q46-How to pay!'!$AL$130:$AQ$130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0.55555555555555558</c:v>
                      </c:pt>
                      <c:pt idx="1">
                        <c:v>0.35353535353535354</c:v>
                      </c:pt>
                      <c:pt idx="2">
                        <c:v>0.23232323232323232</c:v>
                      </c:pt>
                      <c:pt idx="3">
                        <c:v>0.36363636363636365</c:v>
                      </c:pt>
                      <c:pt idx="4">
                        <c:v>0.28282828282828282</c:v>
                      </c:pt>
                      <c:pt idx="5">
                        <c:v>0.28282828282828282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AC1-46ED-AB6F-3AE3B3BCE24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'q46-How to pay!'!$AK$132</c15:sqref>
                        </c15:formulaRef>
                      </c:ext>
                    </c:extLst>
                    <c:strCache>
                      <c:ptCount val="1"/>
                      <c:pt idx="0">
                        <c:v>None of these 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'q46-How to pay!'!$AL$124:$AR$124</c15:sqref>
                        </c15:fullRef>
                        <c15:formulaRef>
                          <c15:sqref>'q46-How to pay!'!$AL$124:$AQ$124</c15:sqref>
                        </c15:formulaRef>
                      </c:ext>
                    </c:extLst>
                    <c:strCache>
                      <c:ptCount val="6"/>
                      <c:pt idx="0">
                        <c:v>Working</c:v>
                      </c:pt>
                      <c:pt idx="1">
                        <c:v>Grants</c:v>
                      </c:pt>
                      <c:pt idx="2">
                        <c:v>Scholarships</c:v>
                      </c:pt>
                      <c:pt idx="3">
                        <c:v>Money from others</c:v>
                      </c:pt>
                      <c:pt idx="4">
                        <c:v>Own Savings</c:v>
                      </c:pt>
                      <c:pt idx="5">
                        <c:v>Student Loans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'q46-How to pay!'!$AL$132:$AR$132</c15:sqref>
                        </c15:fullRef>
                        <c15:formulaRef>
                          <c15:sqref>'q46-How to pay!'!$AL$132:$AQ$132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0.49753694581280788</c:v>
                      </c:pt>
                      <c:pt idx="1">
                        <c:v>0.33004926108374383</c:v>
                      </c:pt>
                      <c:pt idx="2">
                        <c:v>0.26108374384236455</c:v>
                      </c:pt>
                      <c:pt idx="3">
                        <c:v>0.27586206896551724</c:v>
                      </c:pt>
                      <c:pt idx="4">
                        <c:v>0.33990147783251229</c:v>
                      </c:pt>
                      <c:pt idx="5">
                        <c:v>0.24630541871921183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AC1-46ED-AB6F-3AE3B3BCE24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'q46-How to pay!'!$AK$133</c15:sqref>
                        </c15:formulaRef>
                      </c:ext>
                    </c:extLst>
                    <c:strCache>
                      <c:ptCount val="1"/>
                      <c:pt idx="0">
                        <c:v>Not Sure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'q46-How to pay!'!$AL$124:$AR$124</c15:sqref>
                        </c15:fullRef>
                        <c15:formulaRef>
                          <c15:sqref>'q46-How to pay!'!$AL$124:$AQ$124</c15:sqref>
                        </c15:formulaRef>
                      </c:ext>
                    </c:extLst>
                    <c:strCache>
                      <c:ptCount val="6"/>
                      <c:pt idx="0">
                        <c:v>Working</c:v>
                      </c:pt>
                      <c:pt idx="1">
                        <c:v>Grants</c:v>
                      </c:pt>
                      <c:pt idx="2">
                        <c:v>Scholarships</c:v>
                      </c:pt>
                      <c:pt idx="3">
                        <c:v>Money from others</c:v>
                      </c:pt>
                      <c:pt idx="4">
                        <c:v>Own Savings</c:v>
                      </c:pt>
                      <c:pt idx="5">
                        <c:v>Student Loans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'q46-How to pay!'!$AL$133:$AR$133</c15:sqref>
                        </c15:fullRef>
                        <c15:formulaRef>
                          <c15:sqref>'q46-How to pay!'!$AL$133:$AQ$133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0.54285714285714282</c:v>
                      </c:pt>
                      <c:pt idx="1">
                        <c:v>0.35714285714285715</c:v>
                      </c:pt>
                      <c:pt idx="2">
                        <c:v>0.42857142857142855</c:v>
                      </c:pt>
                      <c:pt idx="3">
                        <c:v>0.24285714285714285</c:v>
                      </c:pt>
                      <c:pt idx="4">
                        <c:v>0.27142857142857141</c:v>
                      </c:pt>
                      <c:pt idx="5">
                        <c:v>0.34285714285714286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AC1-46ED-AB6F-3AE3B3BCE243}"/>
                  </c:ext>
                </c:extLst>
              </c15:ser>
            </c15:filteredBarSeries>
          </c:ext>
        </c:extLst>
      </c:barChart>
      <c:catAx>
        <c:axId val="8376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32480"/>
        <c:crosses val="autoZero"/>
        <c:auto val="1"/>
        <c:lblAlgn val="ctr"/>
        <c:lblOffset val="100"/>
        <c:noMultiLvlLbl val="0"/>
      </c:catAx>
      <c:valAx>
        <c:axId val="73573248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>
                <a:effectLst/>
              </a:rPr>
              <a:t>What challenges did you face when applying to college or trade school?</a:t>
            </a:r>
            <a:r>
              <a:rPr lang="en-US" sz="105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'q23 Problems college app!'!$P$4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'q23 Problems college app!'!$Q$3:$AA$3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app!'!$Q$4:$AA$4</c:f>
              <c:numCache>
                <c:formatCode>0%</c:formatCode>
                <c:ptCount val="11"/>
                <c:pt idx="0">
                  <c:v>0.17461895294897284</c:v>
                </c:pt>
                <c:pt idx="1">
                  <c:v>0.43124585818422795</c:v>
                </c:pt>
                <c:pt idx="2">
                  <c:v>0.13866799204771371</c:v>
                </c:pt>
                <c:pt idx="3">
                  <c:v>0.21901921802518223</c:v>
                </c:pt>
                <c:pt idx="4">
                  <c:v>0.10818422796554009</c:v>
                </c:pt>
                <c:pt idx="5">
                  <c:v>2.6010603048376407E-2</c:v>
                </c:pt>
                <c:pt idx="6">
                  <c:v>8.4327369118621598E-2</c:v>
                </c:pt>
                <c:pt idx="7">
                  <c:v>5.9642147117296221E-2</c:v>
                </c:pt>
                <c:pt idx="8">
                  <c:v>6.3783962889330678E-2</c:v>
                </c:pt>
                <c:pt idx="9">
                  <c:v>0.12491716368455931</c:v>
                </c:pt>
                <c:pt idx="10">
                  <c:v>4.6554009277667327E-2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5-9341-871C-5AF87DBFA9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5452272"/>
        <c:axId val="1955454000"/>
      </c:barChart>
      <c:catAx>
        <c:axId val="195545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54000"/>
        <c:crosses val="autoZero"/>
        <c:auto val="1"/>
        <c:lblAlgn val="ctr"/>
        <c:lblOffset val="100"/>
        <c:noMultiLvlLbl val="0"/>
      </c:catAx>
      <c:valAx>
        <c:axId val="195545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>
                <a:effectLst/>
              </a:rPr>
              <a:t>What challenges did you face when applying to college or trade school?</a:t>
            </a:r>
            <a:r>
              <a:rPr lang="en-US" sz="120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'q23 Problems college app!'!$P$26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'q23 Problems college app!'!$Q$25:$AA$25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app!'!$Q$26:$AA$26</c:f>
              <c:numCache>
                <c:formatCode>0%</c:formatCode>
                <c:ptCount val="11"/>
                <c:pt idx="0">
                  <c:v>0.15381355932203389</c:v>
                </c:pt>
                <c:pt idx="1">
                  <c:v>0.45932203389830506</c:v>
                </c:pt>
                <c:pt idx="2">
                  <c:v>0.12415254237288136</c:v>
                </c:pt>
                <c:pt idx="3">
                  <c:v>0.20423728813559322</c:v>
                </c:pt>
                <c:pt idx="4">
                  <c:v>0.12669491525423729</c:v>
                </c:pt>
                <c:pt idx="5">
                  <c:v>2.2033898305084745E-2</c:v>
                </c:pt>
                <c:pt idx="6">
                  <c:v>9.02542372881356E-2</c:v>
                </c:pt>
                <c:pt idx="7">
                  <c:v>5.8050847457627119E-2</c:v>
                </c:pt>
                <c:pt idx="8">
                  <c:v>5.3813559322033896E-2</c:v>
                </c:pt>
                <c:pt idx="9">
                  <c:v>0.14152542372881355</c:v>
                </c:pt>
                <c:pt idx="10">
                  <c:v>5.5508474576271186E-2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B-CE42-A00A-BA58C36B2E84}"/>
            </c:ext>
          </c:extLst>
        </c:ser>
        <c:ser>
          <c:idx val="1"/>
          <c:order val="1"/>
          <c:tx>
            <c:strRef>
              <c:f>'q23 Problems college app!'!$P$27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'q23 Problems college app!'!$Q$25:$AA$25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app!'!$Q$27:$AA$27</c:f>
              <c:numCache>
                <c:formatCode>0%</c:formatCode>
                <c:ptCount val="11"/>
                <c:pt idx="0">
                  <c:v>0.18083042297244858</c:v>
                </c:pt>
                <c:pt idx="1">
                  <c:v>0.41171905316259216</c:v>
                </c:pt>
                <c:pt idx="2">
                  <c:v>0.14435389988358557</c:v>
                </c:pt>
                <c:pt idx="3">
                  <c:v>0.2355452076057431</c:v>
                </c:pt>
                <c:pt idx="4">
                  <c:v>9.7012029491656965E-2</c:v>
                </c:pt>
                <c:pt idx="5">
                  <c:v>2.9491656965463717E-2</c:v>
                </c:pt>
                <c:pt idx="6">
                  <c:v>8.3430345362824995E-2</c:v>
                </c:pt>
                <c:pt idx="7">
                  <c:v>6.2863795110593715E-2</c:v>
                </c:pt>
                <c:pt idx="8">
                  <c:v>7.4117190531625923E-2</c:v>
                </c:pt>
                <c:pt idx="9">
                  <c:v>0.11990686845168801</c:v>
                </c:pt>
                <c:pt idx="10">
                  <c:v>3.4924330616996506E-2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B-CE42-A00A-BA58C36B2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7597439"/>
        <c:axId val="1751281712"/>
      </c:barChart>
      <c:catAx>
        <c:axId val="129759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81712"/>
        <c:crosses val="autoZero"/>
        <c:auto val="1"/>
        <c:lblAlgn val="ctr"/>
        <c:lblOffset val="100"/>
        <c:noMultiLvlLbl val="0"/>
      </c:catAx>
      <c:valAx>
        <c:axId val="175128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59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What challenges did you face when applying to college or trade school?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'q23 Problems college app!'!$P$52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'q23 Problems college app!'!$Q$51:$AA$51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app!'!$Q$52:$AA$52</c:f>
              <c:numCache>
                <c:formatCode>0%</c:formatCode>
                <c:ptCount val="11"/>
                <c:pt idx="0">
                  <c:v>0.16906700062617408</c:v>
                </c:pt>
                <c:pt idx="1">
                  <c:v>0.42204132748904194</c:v>
                </c:pt>
                <c:pt idx="2">
                  <c:v>0.13932373199749531</c:v>
                </c:pt>
                <c:pt idx="3">
                  <c:v>0.24389480275516592</c:v>
                </c:pt>
                <c:pt idx="4">
                  <c:v>0.12022542266750157</c:v>
                </c:pt>
                <c:pt idx="5">
                  <c:v>2.5046963055729492E-2</c:v>
                </c:pt>
                <c:pt idx="6">
                  <c:v>9.0482154038822787E-2</c:v>
                </c:pt>
                <c:pt idx="7">
                  <c:v>6.2617407639323733E-2</c:v>
                </c:pt>
                <c:pt idx="8">
                  <c:v>6.4182842830306827E-2</c:v>
                </c:pt>
                <c:pt idx="9">
                  <c:v>0.1255479023168441</c:v>
                </c:pt>
                <c:pt idx="10">
                  <c:v>4.7589229805886035E-2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3-A04F-A7E3-636894273835}"/>
            </c:ext>
          </c:extLst>
        </c:ser>
        <c:ser>
          <c:idx val="1"/>
          <c:order val="1"/>
          <c:tx>
            <c:strRef>
              <c:f>'q23 Problems college app!'!$P$53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'q23 Problems college app!'!$Q$51:$AA$51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app!'!$Q$53:$AA$53</c:f>
              <c:numCache>
                <c:formatCode>0%</c:formatCode>
                <c:ptCount val="11"/>
                <c:pt idx="0">
                  <c:v>0.16874660879001627</c:v>
                </c:pt>
                <c:pt idx="1">
                  <c:v>0.46011937059142705</c:v>
                </c:pt>
                <c:pt idx="2">
                  <c:v>0.13347802495930547</c:v>
                </c:pt>
                <c:pt idx="3">
                  <c:v>0.18014107433532284</c:v>
                </c:pt>
                <c:pt idx="4">
                  <c:v>9.115572436245252E-2</c:v>
                </c:pt>
                <c:pt idx="5">
                  <c:v>2.5501899077590883E-2</c:v>
                </c:pt>
                <c:pt idx="6">
                  <c:v>7.2164948453608241E-2</c:v>
                </c:pt>
                <c:pt idx="7">
                  <c:v>5.5344546934346171E-2</c:v>
                </c:pt>
                <c:pt idx="8">
                  <c:v>5.4801953336950621E-2</c:v>
                </c:pt>
                <c:pt idx="9">
                  <c:v>0.12479652740097667</c:v>
                </c:pt>
                <c:pt idx="10">
                  <c:v>4.5035268583830709E-2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3-A04F-A7E3-636894273835}"/>
            </c:ext>
          </c:extLst>
        </c:ser>
        <c:ser>
          <c:idx val="2"/>
          <c:order val="2"/>
          <c:tx>
            <c:strRef>
              <c:f>'q23 Problems college app!'!$P$54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'q23 Problems college app!'!$Q$51:$AA$51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app!'!$Q$54:$AA$54</c:f>
              <c:numCache>
                <c:formatCode>0%</c:formatCode>
                <c:ptCount val="11"/>
                <c:pt idx="0">
                  <c:v>0.23148148148148148</c:v>
                </c:pt>
                <c:pt idx="1">
                  <c:v>0.39814814814814814</c:v>
                </c:pt>
                <c:pt idx="2">
                  <c:v>0.12962962962962962</c:v>
                </c:pt>
                <c:pt idx="3">
                  <c:v>0.19444444444444445</c:v>
                </c:pt>
                <c:pt idx="4">
                  <c:v>0.12962962962962962</c:v>
                </c:pt>
                <c:pt idx="5">
                  <c:v>3.7037037037037035E-2</c:v>
                </c:pt>
                <c:pt idx="6">
                  <c:v>9.2592592592592587E-2</c:v>
                </c:pt>
                <c:pt idx="7">
                  <c:v>5.5555555555555552E-2</c:v>
                </c:pt>
                <c:pt idx="8">
                  <c:v>0.12962962962962962</c:v>
                </c:pt>
                <c:pt idx="9">
                  <c:v>0.22222222222222221</c:v>
                </c:pt>
                <c:pt idx="10">
                  <c:v>2.7777777777777776E-2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3-A04F-A7E3-636894273835}"/>
            </c:ext>
          </c:extLst>
        </c:ser>
        <c:ser>
          <c:idx val="3"/>
          <c:order val="3"/>
          <c:tx>
            <c:strRef>
              <c:f>'q23 Problems college app!'!$P$55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'q23 Problems college app!'!$Q$51:$AA$51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app!'!$Q$55:$AA$55</c:f>
              <c:numCache>
                <c:formatCode>0%</c:formatCode>
                <c:ptCount val="11"/>
                <c:pt idx="0">
                  <c:v>0.256198347107438</c:v>
                </c:pt>
                <c:pt idx="1">
                  <c:v>0.2975206611570248</c:v>
                </c:pt>
                <c:pt idx="2">
                  <c:v>0.24793388429752067</c:v>
                </c:pt>
                <c:pt idx="3">
                  <c:v>0.256198347107438</c:v>
                </c:pt>
                <c:pt idx="4">
                  <c:v>9.9173553719008267E-2</c:v>
                </c:pt>
                <c:pt idx="5">
                  <c:v>1.6528925619834711E-2</c:v>
                </c:pt>
                <c:pt idx="6">
                  <c:v>9.0909090909090912E-2</c:v>
                </c:pt>
                <c:pt idx="7">
                  <c:v>8.2644628099173556E-2</c:v>
                </c:pt>
                <c:pt idx="8">
                  <c:v>0.14049586776859505</c:v>
                </c:pt>
                <c:pt idx="9">
                  <c:v>0.16528925619834711</c:v>
                </c:pt>
                <c:pt idx="10">
                  <c:v>4.1322314049586778E-2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3-A04F-A7E3-636894273835}"/>
            </c:ext>
          </c:extLst>
        </c:ser>
        <c:ser>
          <c:idx val="4"/>
          <c:order val="4"/>
          <c:tx>
            <c:strRef>
              <c:f>'q23 Problems college app!'!$P$56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'q23 Problems college app!'!$Q$51:$AA$51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app!'!$Q$56:$AA$56</c:f>
              <c:numCache>
                <c:formatCode>0%</c:formatCode>
                <c:ptCount val="11"/>
                <c:pt idx="0">
                  <c:v>0.17647058823529413</c:v>
                </c:pt>
                <c:pt idx="1">
                  <c:v>0.35294117647058826</c:v>
                </c:pt>
                <c:pt idx="2">
                  <c:v>0.17647058823529413</c:v>
                </c:pt>
                <c:pt idx="3">
                  <c:v>0.23529411764705882</c:v>
                </c:pt>
                <c:pt idx="4">
                  <c:v>0.17647058823529413</c:v>
                </c:pt>
                <c:pt idx="5">
                  <c:v>0</c:v>
                </c:pt>
                <c:pt idx="6">
                  <c:v>0.11764705882352941</c:v>
                </c:pt>
                <c:pt idx="7">
                  <c:v>2.9411764705882353E-2</c:v>
                </c:pt>
                <c:pt idx="8">
                  <c:v>5.8823529411764705E-2</c:v>
                </c:pt>
                <c:pt idx="9">
                  <c:v>0.17647058823529413</c:v>
                </c:pt>
                <c:pt idx="10">
                  <c:v>8.8235294117647065E-2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3-A04F-A7E3-636894273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046527"/>
        <c:axId val="171048255"/>
      </c:barChart>
      <c:catAx>
        <c:axId val="17104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48255"/>
        <c:crosses val="autoZero"/>
        <c:auto val="1"/>
        <c:lblAlgn val="ctr"/>
        <c:lblOffset val="100"/>
        <c:noMultiLvlLbl val="0"/>
      </c:catAx>
      <c:valAx>
        <c:axId val="17104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What challenges did you face when applying to college or trade school?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'q23 Problems college app!'!$P$75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'q23 Problems college app!'!$Q$74:$AA$74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app!'!$Q$75:$AA$75</c:f>
              <c:numCache>
                <c:formatCode>0%</c:formatCode>
                <c:ptCount val="11"/>
                <c:pt idx="0">
                  <c:v>0.21100917431192662</c:v>
                </c:pt>
                <c:pt idx="1">
                  <c:v>0.44954128440366975</c:v>
                </c:pt>
                <c:pt idx="2">
                  <c:v>0.16513761467889909</c:v>
                </c:pt>
                <c:pt idx="3">
                  <c:v>0.1743119266055046</c:v>
                </c:pt>
                <c:pt idx="4">
                  <c:v>6.4220183486238536E-2</c:v>
                </c:pt>
                <c:pt idx="5">
                  <c:v>1.834862385321101E-2</c:v>
                </c:pt>
                <c:pt idx="6">
                  <c:v>9.1743119266055051E-2</c:v>
                </c:pt>
                <c:pt idx="7">
                  <c:v>5.5045871559633031E-2</c:v>
                </c:pt>
                <c:pt idx="8">
                  <c:v>6.4220183486238536E-2</c:v>
                </c:pt>
                <c:pt idx="9">
                  <c:v>0.11009174311926606</c:v>
                </c:pt>
                <c:pt idx="10">
                  <c:v>4.5871559633027525E-2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A-3141-9664-F5D9CEAC17A1}"/>
            </c:ext>
          </c:extLst>
        </c:ser>
        <c:ser>
          <c:idx val="1"/>
          <c:order val="1"/>
          <c:tx>
            <c:strRef>
              <c:f>'q23 Problems college app!'!$P$76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'q23 Problems college app!'!$Q$74:$AA$74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app!'!$Q$76:$AA$76</c:f>
              <c:numCache>
                <c:formatCode>0%</c:formatCode>
                <c:ptCount val="11"/>
                <c:pt idx="0">
                  <c:v>0.2032967032967033</c:v>
                </c:pt>
                <c:pt idx="1">
                  <c:v>0.39560439560439559</c:v>
                </c:pt>
                <c:pt idx="2">
                  <c:v>0.12912087912087913</c:v>
                </c:pt>
                <c:pt idx="3">
                  <c:v>0.21978021978021978</c:v>
                </c:pt>
                <c:pt idx="4">
                  <c:v>0.12362637362637363</c:v>
                </c:pt>
                <c:pt idx="5">
                  <c:v>5.21978021978022E-2</c:v>
                </c:pt>
                <c:pt idx="6">
                  <c:v>0.11263736263736264</c:v>
                </c:pt>
                <c:pt idx="7">
                  <c:v>9.8901098901098897E-2</c:v>
                </c:pt>
                <c:pt idx="8">
                  <c:v>6.5934065934065936E-2</c:v>
                </c:pt>
                <c:pt idx="9">
                  <c:v>0.15934065934065933</c:v>
                </c:pt>
                <c:pt idx="10">
                  <c:v>7.4175824175824176E-2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A-3141-9664-F5D9CEAC17A1}"/>
            </c:ext>
          </c:extLst>
        </c:ser>
        <c:ser>
          <c:idx val="2"/>
          <c:order val="2"/>
          <c:tx>
            <c:strRef>
              <c:f>'q23 Problems college app!'!$P$77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'q23 Problems college app!'!$Q$74:$AA$74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app!'!$Q$77:$AA$77</c:f>
              <c:numCache>
                <c:formatCode>0%</c:formatCode>
                <c:ptCount val="11"/>
                <c:pt idx="0">
                  <c:v>0.16880616174582799</c:v>
                </c:pt>
                <c:pt idx="1">
                  <c:v>0.42875481386392811</c:v>
                </c:pt>
                <c:pt idx="2">
                  <c:v>0.14216944801026957</c:v>
                </c:pt>
                <c:pt idx="3">
                  <c:v>0.23491655969191272</c:v>
                </c:pt>
                <c:pt idx="4">
                  <c:v>9.9807445442875481E-2</c:v>
                </c:pt>
                <c:pt idx="5">
                  <c:v>2.5353016688061617E-2</c:v>
                </c:pt>
                <c:pt idx="6">
                  <c:v>8.1835686777920413E-2</c:v>
                </c:pt>
                <c:pt idx="7">
                  <c:v>6.0333761232349167E-2</c:v>
                </c:pt>
                <c:pt idx="8">
                  <c:v>6.5468549422336333E-2</c:v>
                </c:pt>
                <c:pt idx="9">
                  <c:v>0.1241976893453145</c:v>
                </c:pt>
                <c:pt idx="10">
                  <c:v>3.3376123234916559E-2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A-3141-9664-F5D9CEAC17A1}"/>
            </c:ext>
          </c:extLst>
        </c:ser>
        <c:ser>
          <c:idx val="3"/>
          <c:order val="3"/>
          <c:tx>
            <c:strRef>
              <c:f>'q23 Problems college app!'!$P$78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'q23 Problems college app!'!$Q$74:$AA$74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app!'!$Q$78:$AA$78</c:f>
              <c:numCache>
                <c:formatCode>0%</c:formatCode>
                <c:ptCount val="11"/>
                <c:pt idx="0">
                  <c:v>0.3</c:v>
                </c:pt>
                <c:pt idx="1">
                  <c:v>0.3</c:v>
                </c:pt>
                <c:pt idx="2">
                  <c:v>3.3333333333333333E-2</c:v>
                </c:pt>
                <c:pt idx="3">
                  <c:v>0.13333333333333333</c:v>
                </c:pt>
                <c:pt idx="4">
                  <c:v>0.2</c:v>
                </c:pt>
                <c:pt idx="5">
                  <c:v>3.3333333333333333E-2</c:v>
                </c:pt>
                <c:pt idx="6">
                  <c:v>0.1</c:v>
                </c:pt>
                <c:pt idx="7">
                  <c:v>6.6666666666666666E-2</c:v>
                </c:pt>
                <c:pt idx="8">
                  <c:v>6.6666666666666666E-2</c:v>
                </c:pt>
                <c:pt idx="9">
                  <c:v>0.23333333333333334</c:v>
                </c:pt>
                <c:pt idx="1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A-3141-9664-F5D9CEAC17A1}"/>
            </c:ext>
          </c:extLst>
        </c:ser>
        <c:ser>
          <c:idx val="4"/>
          <c:order val="4"/>
          <c:tx>
            <c:strRef>
              <c:f>'q23 Problems college app!'!$P$79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'q23 Problems college app!'!$Q$74:$AA$74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app!'!$Q$79:$AA$79</c:f>
              <c:numCache>
                <c:formatCode>0%</c:formatCode>
                <c:ptCount val="11"/>
                <c:pt idx="0">
                  <c:v>0.20987654320987653</c:v>
                </c:pt>
                <c:pt idx="1">
                  <c:v>0.45061728395061729</c:v>
                </c:pt>
                <c:pt idx="2">
                  <c:v>0.12962962962962962</c:v>
                </c:pt>
                <c:pt idx="3">
                  <c:v>0.16666666666666666</c:v>
                </c:pt>
                <c:pt idx="4">
                  <c:v>0.10493827160493827</c:v>
                </c:pt>
                <c:pt idx="5">
                  <c:v>1.8518518518518517E-2</c:v>
                </c:pt>
                <c:pt idx="6">
                  <c:v>0.1111111111111111</c:v>
                </c:pt>
                <c:pt idx="7">
                  <c:v>5.5555555555555552E-2</c:v>
                </c:pt>
                <c:pt idx="8">
                  <c:v>8.6419753086419748E-2</c:v>
                </c:pt>
                <c:pt idx="9">
                  <c:v>0.11728395061728394</c:v>
                </c:pt>
                <c:pt idx="10">
                  <c:v>7.407407407407407E-2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A-3141-9664-F5D9CEAC17A1}"/>
            </c:ext>
          </c:extLst>
        </c:ser>
        <c:ser>
          <c:idx val="5"/>
          <c:order val="5"/>
          <c:tx>
            <c:strRef>
              <c:f>'q23 Problems college app!'!$P$80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'q23 Problems college app!'!$Q$74:$AA$74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app!'!$Q$80:$AA$80</c:f>
              <c:numCache>
                <c:formatCode>0%</c:formatCode>
                <c:ptCount val="11"/>
                <c:pt idx="0">
                  <c:v>0.16717325227963525</c:v>
                </c:pt>
                <c:pt idx="1">
                  <c:v>0.41641337386018235</c:v>
                </c:pt>
                <c:pt idx="2">
                  <c:v>0.13221884498480244</c:v>
                </c:pt>
                <c:pt idx="3">
                  <c:v>0.23252279635258358</c:v>
                </c:pt>
                <c:pt idx="4">
                  <c:v>0.1398176291793313</c:v>
                </c:pt>
                <c:pt idx="5">
                  <c:v>1.6717325227963525E-2</c:v>
                </c:pt>
                <c:pt idx="6">
                  <c:v>6.6869300911854099E-2</c:v>
                </c:pt>
                <c:pt idx="7">
                  <c:v>5.4711246200607903E-2</c:v>
                </c:pt>
                <c:pt idx="8">
                  <c:v>8.3586626139817627E-2</c:v>
                </c:pt>
                <c:pt idx="9">
                  <c:v>0.11246200607902736</c:v>
                </c:pt>
                <c:pt idx="10">
                  <c:v>4.8632218844984802E-2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A-3141-9664-F5D9CEAC17A1}"/>
            </c:ext>
          </c:extLst>
        </c:ser>
        <c:ser>
          <c:idx val="6"/>
          <c:order val="6"/>
          <c:tx>
            <c:strRef>
              <c:f>'q23 Problems college app!'!$P$81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'q23 Problems college app!'!$Q$74:$AA$74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app!'!$Q$81:$AA$81</c:f>
              <c:numCache>
                <c:formatCode>0%</c:formatCode>
                <c:ptCount val="11"/>
                <c:pt idx="0">
                  <c:v>0.15966386554621848</c:v>
                </c:pt>
                <c:pt idx="1">
                  <c:v>0.47899159663865548</c:v>
                </c:pt>
                <c:pt idx="2">
                  <c:v>0.15126050420168066</c:v>
                </c:pt>
                <c:pt idx="3">
                  <c:v>0.15126050420168066</c:v>
                </c:pt>
                <c:pt idx="4">
                  <c:v>9.2436974789915971E-2</c:v>
                </c:pt>
                <c:pt idx="5">
                  <c:v>2.5210084033613446E-2</c:v>
                </c:pt>
                <c:pt idx="6">
                  <c:v>6.7226890756302518E-2</c:v>
                </c:pt>
                <c:pt idx="7">
                  <c:v>8.4033613445378158E-2</c:v>
                </c:pt>
                <c:pt idx="8">
                  <c:v>2.5210084033613446E-2</c:v>
                </c:pt>
                <c:pt idx="9">
                  <c:v>0.14285714285714285</c:v>
                </c:pt>
                <c:pt idx="10">
                  <c:v>9.2436974789915971E-2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5A-3141-9664-F5D9CEAC17A1}"/>
            </c:ext>
          </c:extLst>
        </c:ser>
        <c:ser>
          <c:idx val="7"/>
          <c:order val="7"/>
          <c:tx>
            <c:strRef>
              <c:f>'q23 Problems college app!'!$P$82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'q23 Problems college app!'!$Q$74:$AA$74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app!'!$Q$82:$AA$82</c:f>
              <c:numCache>
                <c:formatCode>0%</c:formatCode>
                <c:ptCount val="11"/>
                <c:pt idx="0">
                  <c:v>0.15973154362416109</c:v>
                </c:pt>
                <c:pt idx="1">
                  <c:v>0.46577181208053692</c:v>
                </c:pt>
                <c:pt idx="2">
                  <c:v>0.14093959731543623</c:v>
                </c:pt>
                <c:pt idx="3">
                  <c:v>0.18523489932885906</c:v>
                </c:pt>
                <c:pt idx="4">
                  <c:v>0.12885906040268458</c:v>
                </c:pt>
                <c:pt idx="5">
                  <c:v>2.4161073825503355E-2</c:v>
                </c:pt>
                <c:pt idx="6">
                  <c:v>9.3959731543624164E-2</c:v>
                </c:pt>
                <c:pt idx="7">
                  <c:v>4.0268456375838924E-2</c:v>
                </c:pt>
                <c:pt idx="8">
                  <c:v>4.2953020134228186E-2</c:v>
                </c:pt>
                <c:pt idx="9">
                  <c:v>0.14630872483221477</c:v>
                </c:pt>
                <c:pt idx="10">
                  <c:v>7.1140939597315433E-2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5A-3141-9664-F5D9CEAC1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08415"/>
        <c:axId val="636984832"/>
      </c:barChart>
      <c:catAx>
        <c:axId val="1660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84832"/>
        <c:crosses val="autoZero"/>
        <c:auto val="1"/>
        <c:lblAlgn val="ctr"/>
        <c:lblOffset val="100"/>
        <c:noMultiLvlLbl val="0"/>
      </c:catAx>
      <c:valAx>
        <c:axId val="63698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What challenges did you face when applying to college or trade school?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'q23 Problems college app!'!$P$104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'q23 Problems college app!'!$Q$103:$AA$103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app!'!$Q$104:$AA$104</c:f>
              <c:numCache>
                <c:formatCode>0%</c:formatCode>
                <c:ptCount val="11"/>
                <c:pt idx="0">
                  <c:v>0.15</c:v>
                </c:pt>
                <c:pt idx="1">
                  <c:v>0.4621794871794872</c:v>
                </c:pt>
                <c:pt idx="2">
                  <c:v>0.11217948717948718</c:v>
                </c:pt>
                <c:pt idx="3">
                  <c:v>0.21923076923076923</c:v>
                </c:pt>
                <c:pt idx="4">
                  <c:v>0.13653846153846153</c:v>
                </c:pt>
                <c:pt idx="5">
                  <c:v>1.6666666666666666E-2</c:v>
                </c:pt>
                <c:pt idx="6">
                  <c:v>0.10641025641025641</c:v>
                </c:pt>
                <c:pt idx="7">
                  <c:v>5.3846153846153849E-2</c:v>
                </c:pt>
                <c:pt idx="8">
                  <c:v>4.807692307692308E-2</c:v>
                </c:pt>
                <c:pt idx="9">
                  <c:v>0.14294871794871794</c:v>
                </c:pt>
                <c:pt idx="10">
                  <c:v>5.2564102564102565E-2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3-714D-BF87-3E863EBB609B}"/>
            </c:ext>
          </c:extLst>
        </c:ser>
        <c:ser>
          <c:idx val="1"/>
          <c:order val="1"/>
          <c:tx>
            <c:strRef>
              <c:f>'q23 Problems college app!'!$P$105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'q23 Problems college app!'!$Q$103:$AA$103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app!'!$Q$105:$AA$105</c:f>
              <c:numCache>
                <c:formatCode>0%</c:formatCode>
                <c:ptCount val="11"/>
                <c:pt idx="0">
                  <c:v>0.16358157554885924</c:v>
                </c:pt>
                <c:pt idx="1">
                  <c:v>0.42617305208781747</c:v>
                </c:pt>
                <c:pt idx="2">
                  <c:v>0.13732242789496341</c:v>
                </c:pt>
                <c:pt idx="3">
                  <c:v>0.22944468359879466</c:v>
                </c:pt>
                <c:pt idx="4">
                  <c:v>0.1063280241067585</c:v>
                </c:pt>
                <c:pt idx="5">
                  <c:v>2.4106758501937151E-2</c:v>
                </c:pt>
                <c:pt idx="6">
                  <c:v>8.6526043908738706E-2</c:v>
                </c:pt>
                <c:pt idx="7">
                  <c:v>6.3710718897976748E-2</c:v>
                </c:pt>
                <c:pt idx="8">
                  <c:v>5.897546276366767E-2</c:v>
                </c:pt>
                <c:pt idx="9">
                  <c:v>0.1295738269479122</c:v>
                </c:pt>
                <c:pt idx="10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3-714D-BF87-3E863EBB609B}"/>
            </c:ext>
          </c:extLst>
        </c:ser>
        <c:ser>
          <c:idx val="2"/>
          <c:order val="2"/>
          <c:tx>
            <c:strRef>
              <c:f>'q23 Problems college app!'!$P$106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'q23 Problems college app!'!$Q$103:$AA$103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app!'!$Q$106:$AA$106</c:f>
              <c:numCache>
                <c:formatCode>0%</c:formatCode>
                <c:ptCount val="11"/>
                <c:pt idx="0">
                  <c:v>0.19705469845722301</c:v>
                </c:pt>
                <c:pt idx="1">
                  <c:v>0.42005610098176716</c:v>
                </c:pt>
                <c:pt idx="2">
                  <c:v>0.1640953716690042</c:v>
                </c:pt>
                <c:pt idx="3">
                  <c:v>0.21388499298737729</c:v>
                </c:pt>
                <c:pt idx="4">
                  <c:v>8.9060308555399717E-2</c:v>
                </c:pt>
                <c:pt idx="5">
                  <c:v>3.5764375876577839E-2</c:v>
                </c:pt>
                <c:pt idx="6">
                  <c:v>6.1009817671809255E-2</c:v>
                </c:pt>
                <c:pt idx="7">
                  <c:v>5.9607293127629732E-2</c:v>
                </c:pt>
                <c:pt idx="8">
                  <c:v>8.134642356241234E-2</c:v>
                </c:pt>
                <c:pt idx="9">
                  <c:v>0.11290322580645161</c:v>
                </c:pt>
                <c:pt idx="10">
                  <c:v>4.1374474053295932E-2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13-714D-BF87-3E863EBB609B}"/>
            </c:ext>
          </c:extLst>
        </c:ser>
        <c:ser>
          <c:idx val="3"/>
          <c:order val="3"/>
          <c:tx>
            <c:strRef>
              <c:f>'q23 Problems college app!'!$P$107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'q23 Problems college app!'!$Q$103:$AA$103</c:f>
              <c:strCache>
                <c:ptCount val="11"/>
                <c:pt idx="0">
                  <c:v>Did not apply to college</c:v>
                </c:pt>
                <c:pt idx="1">
                  <c:v>Did not face challenges</c:v>
                </c:pt>
                <c:pt idx="2">
                  <c:v>Did not have enough information</c:v>
                </c:pt>
                <c:pt idx="3">
                  <c:v>Did not understand questions on the application</c:v>
                </c:pt>
                <c:pt idx="4">
                  <c:v>Trouble entering coursework</c:v>
                </c:pt>
                <c:pt idx="5">
                  <c:v>Missing necessary coursework for eligibility</c:v>
                </c:pt>
                <c:pt idx="6">
                  <c:v>Could not afford application fees</c:v>
                </c:pt>
                <c:pt idx="7">
                  <c:v>Missed application deadline</c:v>
                </c:pt>
                <c:pt idx="8">
                  <c:v>Not academically ready for college</c:v>
                </c:pt>
                <c:pt idx="9">
                  <c:v>Difficulty submitting other required items</c:v>
                </c:pt>
                <c:pt idx="10">
                  <c:v>Other</c:v>
                </c:pt>
              </c:strCache>
            </c:strRef>
          </c:cat>
          <c:val>
            <c:numRef>
              <c:f>'q23 Problems college app!'!$Q$107:$AA$107</c:f>
              <c:numCache>
                <c:formatCode>0%</c:formatCode>
                <c:ptCount val="11"/>
                <c:pt idx="0">
                  <c:v>0.24324324324324326</c:v>
                </c:pt>
                <c:pt idx="1">
                  <c:v>0.375</c:v>
                </c:pt>
                <c:pt idx="2">
                  <c:v>0.17567567567567569</c:v>
                </c:pt>
                <c:pt idx="3">
                  <c:v>0.20608108108108109</c:v>
                </c:pt>
                <c:pt idx="4">
                  <c:v>8.4459459459459457E-2</c:v>
                </c:pt>
                <c:pt idx="5">
                  <c:v>4.0540540540540543E-2</c:v>
                </c:pt>
                <c:pt idx="6">
                  <c:v>6.4189189189189186E-2</c:v>
                </c:pt>
                <c:pt idx="7">
                  <c:v>7.0945945945945943E-2</c:v>
                </c:pt>
                <c:pt idx="8">
                  <c:v>0.11824324324324324</c:v>
                </c:pt>
                <c:pt idx="9">
                  <c:v>0.11148648648648649</c:v>
                </c:pt>
                <c:pt idx="10">
                  <c:v>4.72972972972973E-2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13-714D-BF87-3E863EBB6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5519391"/>
        <c:axId val="495521119"/>
      </c:barChart>
      <c:catAx>
        <c:axId val="495519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21119"/>
        <c:crosses val="autoZero"/>
        <c:auto val="1"/>
        <c:lblAlgn val="ctr"/>
        <c:lblOffset val="100"/>
        <c:noMultiLvlLbl val="0"/>
      </c:catAx>
      <c:valAx>
        <c:axId val="49552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1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template'!$H$3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template'!$I$2:$M$2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template'!$I$3:$M$3</c:f>
              <c:numCache>
                <c:formatCode>0%</c:formatCode>
                <c:ptCount val="5"/>
                <c:pt idx="0">
                  <c:v>0.29045454545454547</c:v>
                </c:pt>
                <c:pt idx="1">
                  <c:v>0.39863636363636362</c:v>
                </c:pt>
                <c:pt idx="2">
                  <c:v>0.52454545454545454</c:v>
                </c:pt>
                <c:pt idx="3">
                  <c:v>6.363636363636363E-2</c:v>
                </c:pt>
                <c:pt idx="4">
                  <c:v>0.15954545454545455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F-48F9-94E8-45EB49F9F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template'!$J$37:$N$37</c:f>
              <c:numCache>
                <c:formatCode>0%</c:formatCode>
                <c:ptCount val="5"/>
                <c:pt idx="0">
                  <c:v>0.26315789473684209</c:v>
                </c:pt>
                <c:pt idx="1">
                  <c:v>0.13157894736842105</c:v>
                </c:pt>
                <c:pt idx="2">
                  <c:v>0.47368421052631576</c:v>
                </c:pt>
                <c:pt idx="3">
                  <c:v>7.8947368421052627E-2</c:v>
                </c:pt>
                <c:pt idx="4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C-4A62-834A-CB33AA194242}"/>
            </c:ext>
          </c:extLst>
        </c:ser>
        <c:ser>
          <c:idx val="1"/>
          <c:order val="1"/>
          <c:tx>
            <c:strRef>
              <c:f>'Mark-all-apply 5choice template'!$I$38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template'!$J$38:$N$38</c:f>
              <c:numCache>
                <c:formatCode>0%</c:formatCode>
                <c:ptCount val="5"/>
                <c:pt idx="0">
                  <c:v>0.30303030303030304</c:v>
                </c:pt>
                <c:pt idx="1">
                  <c:v>0.31818181818181818</c:v>
                </c:pt>
                <c:pt idx="2">
                  <c:v>0.54545454545454541</c:v>
                </c:pt>
                <c:pt idx="3">
                  <c:v>4.5454545454545456E-2</c:v>
                </c:pt>
                <c:pt idx="4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C-4A62-834A-CB33AA194242}"/>
            </c:ext>
          </c:extLst>
        </c:ser>
        <c:ser>
          <c:idx val="2"/>
          <c:order val="2"/>
          <c:tx>
            <c:strRef>
              <c:f>'Mark-all-apply 5choice template'!$I$39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template'!$J$39:$N$39</c:f>
              <c:numCache>
                <c:formatCode>0%</c:formatCode>
                <c:ptCount val="5"/>
                <c:pt idx="0">
                  <c:v>0.22557077625570776</c:v>
                </c:pt>
                <c:pt idx="1">
                  <c:v>0.40547945205479452</c:v>
                </c:pt>
                <c:pt idx="2">
                  <c:v>0.51689497716894972</c:v>
                </c:pt>
                <c:pt idx="3">
                  <c:v>7.9452054794520555E-2</c:v>
                </c:pt>
                <c:pt idx="4">
                  <c:v>0.15799086757990868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BC-4A62-834A-CB33AA194242}"/>
            </c:ext>
          </c:extLst>
        </c:ser>
        <c:ser>
          <c:idx val="5"/>
          <c:order val="5"/>
          <c:tx>
            <c:strRef>
              <c:f>'Mark-all-apply 5choice template'!$I$42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template'!$J$42:$N$42</c:f>
              <c:numCache>
                <c:formatCode>0%</c:formatCode>
                <c:ptCount val="5"/>
                <c:pt idx="0">
                  <c:v>0.40251572327044027</c:v>
                </c:pt>
                <c:pt idx="1">
                  <c:v>0.49056603773584906</c:v>
                </c:pt>
                <c:pt idx="2">
                  <c:v>0.54716981132075471</c:v>
                </c:pt>
                <c:pt idx="3">
                  <c:v>5.3459119496855348E-2</c:v>
                </c:pt>
                <c:pt idx="4">
                  <c:v>0.14779874213836477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BC-4A62-834A-CB33AA194242}"/>
            </c:ext>
          </c:extLst>
        </c:ser>
        <c:ser>
          <c:idx val="7"/>
          <c:order val="7"/>
          <c:tx>
            <c:strRef>
              <c:f>'Mark-all-apply 5choice template'!$I$44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template'!$J$44:$N$44</c:f>
              <c:numCache>
                <c:formatCode>0%</c:formatCode>
                <c:ptCount val="5"/>
                <c:pt idx="0">
                  <c:v>0.34986945169712796</c:v>
                </c:pt>
                <c:pt idx="1">
                  <c:v>0.35248041775456918</c:v>
                </c:pt>
                <c:pt idx="2">
                  <c:v>0.50652741514360311</c:v>
                </c:pt>
                <c:pt idx="3">
                  <c:v>2.8720626631853787E-2</c:v>
                </c:pt>
                <c:pt idx="4">
                  <c:v>0.21671018276762402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BC-4A62-834A-CB33AA194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'Mark-all-apply 5choice template'!$I$40</c15:sqref>
                        </c15:formulaRef>
                      </c:ext>
                    </c:extLst>
                    <c:strCache>
                      <c:ptCount val="1"/>
                      <c:pt idx="0">
                        <c:v>Pacific Islander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'Mark-all-apply 5choice template'!$J$36:$N$36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'Mark-all-apply 5choice template'!$J$40:$N$40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0.45454545454545453</c:v>
                      </c:pt>
                      <c:pt idx="1">
                        <c:v>0.36363636363636365</c:v>
                      </c:pt>
                      <c:pt idx="2">
                        <c:v>0.81818181818181823</c:v>
                      </c:pt>
                      <c:pt idx="3">
                        <c:v>0</c:v>
                      </c:pt>
                      <c:pt idx="4">
                        <c:v>9.0909090909090912E-2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5BC-4A62-834A-CB33AA19424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template'!$I$41</c15:sqref>
                        </c15:formulaRef>
                      </c:ext>
                    </c:extLst>
                    <c:strCache>
                      <c:ptCount val="1"/>
                      <c:pt idx="0">
                        <c:v>Filipino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template'!$J$41:$N$41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0.40909090909090912</c:v>
                      </c:pt>
                      <c:pt idx="1">
                        <c:v>0.45454545454545453</c:v>
                      </c:pt>
                      <c:pt idx="2">
                        <c:v>0.5757575757575758</c:v>
                      </c:pt>
                      <c:pt idx="3">
                        <c:v>3.0303030303030304E-2</c:v>
                      </c:pt>
                      <c:pt idx="4">
                        <c:v>0.10606060606060606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5BC-4A62-834A-CB33AA1942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template'!$I$43</c15:sqref>
                        </c15:formulaRef>
                      </c:ext>
                    </c:extLst>
                    <c:strCache>
                      <c:ptCount val="1"/>
                      <c:pt idx="0">
                        <c:v>Other Race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template'!$J$43:$N$43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0.33333333333333331</c:v>
                      </c:pt>
                      <c:pt idx="1">
                        <c:v>0.375</c:v>
                      </c:pt>
                      <c:pt idx="2">
                        <c:v>0.66666666666666663</c:v>
                      </c:pt>
                      <c:pt idx="3">
                        <c:v>0.10416666666666667</c:v>
                      </c:pt>
                      <c:pt idx="4">
                        <c:v>0.14583333333333334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5BC-4A62-834A-CB33AA19424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template'!$I$45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'Mark-all-apply 5choice template'!$J$45:$N$45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0.29029172644667622</c:v>
                      </c:pt>
                      <c:pt idx="1">
                        <c:v>0.39885222381635582</c:v>
                      </c:pt>
                      <c:pt idx="2">
                        <c:v>0.52749880439980867</c:v>
                      </c:pt>
                      <c:pt idx="3">
                        <c:v>6.2649450023912007E-2</c:v>
                      </c:pt>
                      <c:pt idx="4">
                        <c:v>0.16499282639885221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5BC-4A62-834A-CB33AA194242}"/>
                  </c:ext>
                </c:extLst>
              </c15:ser>
            </c15:filteredBarSeries>
          </c:ext>
        </c:extLst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template'!$I$62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template'!$J$62:$N$62</c:f>
              <c:numCache>
                <c:formatCode>0%</c:formatCode>
                <c:ptCount val="5"/>
                <c:pt idx="0">
                  <c:v>0.32103825136612024</c:v>
                </c:pt>
                <c:pt idx="1">
                  <c:v>0.42349726775956287</c:v>
                </c:pt>
                <c:pt idx="2">
                  <c:v>0.50683060109289613</c:v>
                </c:pt>
                <c:pt idx="3">
                  <c:v>6.0109289617486336E-2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E-4360-AFC4-9684EB57CFC9}"/>
            </c:ext>
          </c:extLst>
        </c:ser>
        <c:ser>
          <c:idx val="1"/>
          <c:order val="1"/>
          <c:tx>
            <c:strRef>
              <c:f>'Mark-all-apply 5choice template'!$I$63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template'!$J$63:$N$63</c:f>
              <c:numCache>
                <c:formatCode>0%</c:formatCode>
                <c:ptCount val="5"/>
                <c:pt idx="0">
                  <c:v>0.29403202328966521</c:v>
                </c:pt>
                <c:pt idx="1">
                  <c:v>0.3901018922852984</c:v>
                </c:pt>
                <c:pt idx="2">
                  <c:v>0.50800582241630277</c:v>
                </c:pt>
                <c:pt idx="3">
                  <c:v>5.2401746724890827E-2</c:v>
                </c:pt>
                <c:pt idx="4">
                  <c:v>0.1717612809315866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E-4360-AFC4-9684EB57CFC9}"/>
            </c:ext>
          </c:extLst>
        </c:ser>
        <c:ser>
          <c:idx val="2"/>
          <c:order val="2"/>
          <c:tx>
            <c:strRef>
              <c:f>'Mark-all-apply 5choice template'!$I$64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template'!$J$64:$N$64</c:f>
              <c:numCache>
                <c:formatCode>0%</c:formatCode>
                <c:ptCount val="5"/>
                <c:pt idx="0">
                  <c:v>0.21678321678321677</c:v>
                </c:pt>
                <c:pt idx="1">
                  <c:v>0.3776223776223776</c:v>
                </c:pt>
                <c:pt idx="2">
                  <c:v>0.58041958041958042</c:v>
                </c:pt>
                <c:pt idx="3">
                  <c:v>9.7902097902097904E-2</c:v>
                </c:pt>
                <c:pt idx="4">
                  <c:v>0.11888111888111888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E-4360-AFC4-9684EB57CFC9}"/>
            </c:ext>
          </c:extLst>
        </c:ser>
        <c:ser>
          <c:idx val="3"/>
          <c:order val="3"/>
          <c:tx>
            <c:strRef>
              <c:f>'Mark-all-apply 5choice template'!$I$65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template'!$J$65:$N$65</c:f>
              <c:numCache>
                <c:formatCode>0%</c:formatCode>
                <c:ptCount val="5"/>
                <c:pt idx="0">
                  <c:v>0.24166666666666667</c:v>
                </c:pt>
                <c:pt idx="1">
                  <c:v>0.40833333333333333</c:v>
                </c:pt>
                <c:pt idx="2">
                  <c:v>0.6166666666666667</c:v>
                </c:pt>
                <c:pt idx="3">
                  <c:v>5.8333333333333334E-2</c:v>
                </c:pt>
                <c:pt idx="4">
                  <c:v>0.14166666666666666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AE-4360-AFC4-9684EB57C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78888"/>
        <c:axId val="1707580936"/>
      </c:barChart>
      <c:catAx>
        <c:axId val="17075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template'!$I$80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template'!$J$80:$N$80</c:f>
              <c:numCache>
                <c:formatCode>0%</c:formatCode>
                <c:ptCount val="5"/>
                <c:pt idx="0">
                  <c:v>0.28191489361702127</c:v>
                </c:pt>
                <c:pt idx="1">
                  <c:v>0.33510638297872342</c:v>
                </c:pt>
                <c:pt idx="2">
                  <c:v>0.5</c:v>
                </c:pt>
                <c:pt idx="3">
                  <c:v>3.7234042553191488E-2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4-404E-B440-38C5965F88BE}"/>
            </c:ext>
          </c:extLst>
        </c:ser>
        <c:ser>
          <c:idx val="1"/>
          <c:order val="1"/>
          <c:tx>
            <c:strRef>
              <c:f>'Mark-all-apply 5choice template'!$I$81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template'!$J$81:$N$81</c:f>
              <c:numCache>
                <c:formatCode>0%</c:formatCode>
                <c:ptCount val="5"/>
                <c:pt idx="0">
                  <c:v>0.45652173913043476</c:v>
                </c:pt>
                <c:pt idx="1">
                  <c:v>0.36956521739130432</c:v>
                </c:pt>
                <c:pt idx="2">
                  <c:v>0.54347826086956519</c:v>
                </c:pt>
                <c:pt idx="3">
                  <c:v>2.1739130434782608E-2</c:v>
                </c:pt>
                <c:pt idx="4">
                  <c:v>0.19565217391304349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4-404E-B440-38C5965F88BE}"/>
            </c:ext>
          </c:extLst>
        </c:ser>
        <c:ser>
          <c:idx val="2"/>
          <c:order val="2"/>
          <c:tx>
            <c:strRef>
              <c:f>'Mark-all-apply 5choice template'!$I$82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template'!$J$82:$N$82</c:f>
              <c:numCache>
                <c:formatCode>0%</c:formatCode>
                <c:ptCount val="5"/>
                <c:pt idx="0">
                  <c:v>0.48557692307692307</c:v>
                </c:pt>
                <c:pt idx="1">
                  <c:v>0.40384615384615385</c:v>
                </c:pt>
                <c:pt idx="2">
                  <c:v>0.41346153846153844</c:v>
                </c:pt>
                <c:pt idx="3">
                  <c:v>5.7692307692307696E-2</c:v>
                </c:pt>
                <c:pt idx="4">
                  <c:v>0.18269230769230768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4-404E-B440-38C5965F88BE}"/>
            </c:ext>
          </c:extLst>
        </c:ser>
        <c:ser>
          <c:idx val="3"/>
          <c:order val="3"/>
          <c:tx>
            <c:strRef>
              <c:f>'Mark-all-apply 5choice template'!$I$83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template'!$J$83:$N$83</c:f>
              <c:numCache>
                <c:formatCode>0%</c:formatCode>
                <c:ptCount val="5"/>
                <c:pt idx="0">
                  <c:v>0.20370370370370369</c:v>
                </c:pt>
                <c:pt idx="1">
                  <c:v>0.3888888888888889</c:v>
                </c:pt>
                <c:pt idx="2">
                  <c:v>0.46296296296296297</c:v>
                </c:pt>
                <c:pt idx="3">
                  <c:v>9.2592592592592587E-2</c:v>
                </c:pt>
                <c:pt idx="4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54-404E-B440-38C5965F88BE}"/>
            </c:ext>
          </c:extLst>
        </c:ser>
        <c:ser>
          <c:idx val="4"/>
          <c:order val="4"/>
          <c:tx>
            <c:strRef>
              <c:f>'Mark-all-apply 5choice template'!$I$84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template'!$J$84:$N$84</c:f>
              <c:numCache>
                <c:formatCode>0%</c:formatCode>
                <c:ptCount val="5"/>
                <c:pt idx="0">
                  <c:v>0.34375</c:v>
                </c:pt>
                <c:pt idx="1">
                  <c:v>0.453125</c:v>
                </c:pt>
                <c:pt idx="2">
                  <c:v>0.6171875</c:v>
                </c:pt>
                <c:pt idx="3">
                  <c:v>5.46875E-2</c:v>
                </c:pt>
                <c:pt idx="4">
                  <c:v>0.1484375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54-404E-B440-38C5965F88BE}"/>
            </c:ext>
          </c:extLst>
        </c:ser>
        <c:ser>
          <c:idx val="5"/>
          <c:order val="5"/>
          <c:tx>
            <c:strRef>
              <c:f>'Mark-all-apply 5choice template'!$I$85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template'!$J$85:$N$85</c:f>
              <c:numCache>
                <c:formatCode>0%</c:formatCode>
                <c:ptCount val="5"/>
                <c:pt idx="0">
                  <c:v>0.18139534883720931</c:v>
                </c:pt>
                <c:pt idx="1">
                  <c:v>0.35813953488372091</c:v>
                </c:pt>
                <c:pt idx="2">
                  <c:v>0.65116279069767447</c:v>
                </c:pt>
                <c:pt idx="3">
                  <c:v>0.10232558139534884</c:v>
                </c:pt>
                <c:pt idx="4">
                  <c:v>0.10697674418604651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54-404E-B440-38C5965F88BE}"/>
            </c:ext>
          </c:extLst>
        </c:ser>
        <c:ser>
          <c:idx val="6"/>
          <c:order val="6"/>
          <c:tx>
            <c:strRef>
              <c:f>'Mark-all-apply 5choice template'!$I$86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template'!$J$86:$N$86</c:f>
              <c:numCache>
                <c:formatCode>0%</c:formatCode>
                <c:ptCount val="5"/>
                <c:pt idx="0">
                  <c:v>0.17679558011049723</c:v>
                </c:pt>
                <c:pt idx="1">
                  <c:v>0.39226519337016574</c:v>
                </c:pt>
                <c:pt idx="2">
                  <c:v>0.56906077348066297</c:v>
                </c:pt>
                <c:pt idx="3">
                  <c:v>7.18232044198895E-2</c:v>
                </c:pt>
                <c:pt idx="4">
                  <c:v>0.15469613259668508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54-404E-B440-38C5965F88BE}"/>
            </c:ext>
          </c:extLst>
        </c:ser>
        <c:ser>
          <c:idx val="7"/>
          <c:order val="7"/>
          <c:tx>
            <c:strRef>
              <c:f>'Mark-all-apply 5choice template'!$I$87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template'!$J$87:$N$87</c:f>
              <c:numCache>
                <c:formatCode>0%</c:formatCode>
                <c:ptCount val="5"/>
                <c:pt idx="0">
                  <c:v>0.26865671641791045</c:v>
                </c:pt>
                <c:pt idx="1">
                  <c:v>0.45024875621890548</c:v>
                </c:pt>
                <c:pt idx="2">
                  <c:v>0.47761194029850745</c:v>
                </c:pt>
                <c:pt idx="3">
                  <c:v>6.7164179104477612E-2</c:v>
                </c:pt>
                <c:pt idx="4">
                  <c:v>0.1417910447761194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54-404E-B440-38C5965F88BE}"/>
            </c:ext>
          </c:extLst>
        </c:ser>
        <c:ser>
          <c:idx val="8"/>
          <c:order val="8"/>
          <c:tx>
            <c:strRef>
              <c:f>'Mark-all-apply 5choice template'!$I$88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template'!$J$88:$N$88</c:f>
              <c:numCache>
                <c:formatCode>0%</c:formatCode>
                <c:ptCount val="5"/>
                <c:pt idx="0">
                  <c:v>0.39215686274509803</c:v>
                </c:pt>
                <c:pt idx="1">
                  <c:v>0.39215686274509803</c:v>
                </c:pt>
                <c:pt idx="2">
                  <c:v>0.41176470588235292</c:v>
                </c:pt>
                <c:pt idx="3">
                  <c:v>5.8823529411764705E-2</c:v>
                </c:pt>
                <c:pt idx="4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54-404E-B440-38C5965F88BE}"/>
            </c:ext>
          </c:extLst>
        </c:ser>
        <c:ser>
          <c:idx val="9"/>
          <c:order val="9"/>
          <c:tx>
            <c:strRef>
              <c:f>'Mark-all-apply 5choice template'!$I$89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'Mark-all-apply 5choice template'!$J$79:$N$79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template'!$J$89:$N$89</c:f>
              <c:numCache>
                <c:formatCode>0%</c:formatCode>
                <c:ptCount val="5"/>
                <c:pt idx="0">
                  <c:v>0.31147540983606559</c:v>
                </c:pt>
                <c:pt idx="1">
                  <c:v>0.45901639344262296</c:v>
                </c:pt>
                <c:pt idx="2">
                  <c:v>0.51639344262295084</c:v>
                </c:pt>
                <c:pt idx="3">
                  <c:v>8.1967213114754103E-3</c:v>
                </c:pt>
                <c:pt idx="4">
                  <c:v>0.13934426229508196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54-404E-B440-38C5965F8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template'!$J$20:$N$20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template'!$J$21:$N$21</c:f>
              <c:numCache>
                <c:formatCode>0%</c:formatCode>
                <c:ptCount val="5"/>
                <c:pt idx="0">
                  <c:v>0.32624113475177308</c:v>
                </c:pt>
                <c:pt idx="1">
                  <c:v>0.40602836879432624</c:v>
                </c:pt>
                <c:pt idx="2">
                  <c:v>0.56294326241134751</c:v>
                </c:pt>
                <c:pt idx="3">
                  <c:v>4.3439716312056738E-2</c:v>
                </c:pt>
                <c:pt idx="4">
                  <c:v>0.18262411347517732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3-4713-B56E-4DD4D8CC07BA}"/>
            </c:ext>
          </c:extLst>
        </c:ser>
        <c:ser>
          <c:idx val="1"/>
          <c:order val="1"/>
          <c:tx>
            <c:strRef>
              <c:f>'Mark-all-apply 5choice template'!$I$22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template'!$J$20:$N$20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template'!$J$22:$N$22</c:f>
              <c:numCache>
                <c:formatCode>0%</c:formatCode>
                <c:ptCount val="5"/>
                <c:pt idx="0">
                  <c:v>0.24856156501726123</c:v>
                </c:pt>
                <c:pt idx="1">
                  <c:v>0.39930955120828537</c:v>
                </c:pt>
                <c:pt idx="2">
                  <c:v>0.49252013808975836</c:v>
                </c:pt>
                <c:pt idx="3">
                  <c:v>8.5155350978135785E-2</c:v>
                </c:pt>
                <c:pt idx="4">
                  <c:v>0.14039125431530494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3-4713-B56E-4DD4D8CC0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template'!$I$103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template'!$J$103:$N$103</c:f>
              <c:numCache>
                <c:formatCode>0%</c:formatCode>
                <c:ptCount val="5"/>
                <c:pt idx="0">
                  <c:v>0.28485757121439281</c:v>
                </c:pt>
                <c:pt idx="1">
                  <c:v>0.40479760119940028</c:v>
                </c:pt>
                <c:pt idx="2">
                  <c:v>0.5502248875562219</c:v>
                </c:pt>
                <c:pt idx="3">
                  <c:v>6.2218890554722642E-2</c:v>
                </c:pt>
                <c:pt idx="4">
                  <c:v>0.15892053973013492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E-43B3-B619-BE12C94A3146}"/>
            </c:ext>
          </c:extLst>
        </c:ser>
        <c:ser>
          <c:idx val="1"/>
          <c:order val="1"/>
          <c:tx>
            <c:strRef>
              <c:f>'Mark-all-apply 5choice template'!$I$104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template'!$J$104:$N$104</c:f>
              <c:numCache>
                <c:formatCode>0%</c:formatCode>
                <c:ptCount val="5"/>
                <c:pt idx="0">
                  <c:v>0.31354642313546421</c:v>
                </c:pt>
                <c:pt idx="1">
                  <c:v>0.41552511415525112</c:v>
                </c:pt>
                <c:pt idx="2">
                  <c:v>0.51445966514459662</c:v>
                </c:pt>
                <c:pt idx="3">
                  <c:v>6.8493150684931503E-2</c:v>
                </c:pt>
                <c:pt idx="4">
                  <c:v>0.14307458143074581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E-43B3-B619-BE12C94A3146}"/>
            </c:ext>
          </c:extLst>
        </c:ser>
        <c:ser>
          <c:idx val="2"/>
          <c:order val="2"/>
          <c:tx>
            <c:strRef>
              <c:f>'Mark-all-apply 5choice template'!$I$105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template'!$J$105:$N$105</c:f>
              <c:numCache>
                <c:formatCode>0%</c:formatCode>
                <c:ptCount val="5"/>
                <c:pt idx="0">
                  <c:v>0.1388888888888889</c:v>
                </c:pt>
                <c:pt idx="1">
                  <c:v>0.27777777777777779</c:v>
                </c:pt>
                <c:pt idx="2">
                  <c:v>0.3611111111111111</c:v>
                </c:pt>
                <c:pt idx="3">
                  <c:v>0</c:v>
                </c:pt>
                <c:pt idx="4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6E-43B3-B619-BE12C94A3146}"/>
            </c:ext>
          </c:extLst>
        </c:ser>
        <c:ser>
          <c:idx val="3"/>
          <c:order val="3"/>
          <c:tx>
            <c:strRef>
              <c:f>'Mark-all-apply 5choice template'!$I$106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template'!$J$106:$N$106</c:f>
              <c:numCache>
                <c:formatCode>0%</c:formatCode>
                <c:ptCount val="5"/>
                <c:pt idx="0">
                  <c:v>0.25531914893617019</c:v>
                </c:pt>
                <c:pt idx="1">
                  <c:v>0.19148936170212766</c:v>
                </c:pt>
                <c:pt idx="2">
                  <c:v>0.31914893617021278</c:v>
                </c:pt>
                <c:pt idx="3">
                  <c:v>0.10638297872340426</c:v>
                </c:pt>
                <c:pt idx="4">
                  <c:v>0.34042553191489361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6E-43B3-B619-BE12C94A3146}"/>
            </c:ext>
          </c:extLst>
        </c:ser>
        <c:ser>
          <c:idx val="4"/>
          <c:order val="4"/>
          <c:tx>
            <c:strRef>
              <c:f>'Mark-all-apply 5choice template'!$I$107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template'!$J$107:$N$107</c:f>
              <c:numCache>
                <c:formatCode>0%</c:formatCode>
                <c:ptCount val="5"/>
                <c:pt idx="0">
                  <c:v>0.3125</c:v>
                </c:pt>
                <c:pt idx="1">
                  <c:v>0.25</c:v>
                </c:pt>
                <c:pt idx="2">
                  <c:v>0.375</c:v>
                </c:pt>
                <c:pt idx="3">
                  <c:v>0</c:v>
                </c:pt>
                <c:pt idx="4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6E-43B3-B619-BE12C94A3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732384"/>
        <c:axId val="277732864"/>
      </c:barChart>
      <c:catAx>
        <c:axId val="2777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'Mark-all-apply 5choice template'!$I$119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template'!$J$119:$N$119</c:f>
              <c:numCache>
                <c:formatCode>0%</c:formatCode>
                <c:ptCount val="5"/>
                <c:pt idx="0">
                  <c:v>0.3570595099183197</c:v>
                </c:pt>
                <c:pt idx="1">
                  <c:v>0.45624270711785297</c:v>
                </c:pt>
                <c:pt idx="2">
                  <c:v>0.57059509918319717</c:v>
                </c:pt>
                <c:pt idx="3">
                  <c:v>2.8004667444574097E-2</c:v>
                </c:pt>
                <c:pt idx="4">
                  <c:v>0.17036172695449242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4-4988-9CCE-EBD8B1A30FAC}"/>
            </c:ext>
          </c:extLst>
        </c:ser>
        <c:ser>
          <c:idx val="1"/>
          <c:order val="1"/>
          <c:tx>
            <c:strRef>
              <c:f>'Mark-all-apply 5choice template'!$I$120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template'!$J$120:$N$120</c:f>
              <c:numCache>
                <c:formatCode>0%</c:formatCode>
                <c:ptCount val="5"/>
                <c:pt idx="0">
                  <c:v>0.25462459194776932</c:v>
                </c:pt>
                <c:pt idx="1">
                  <c:v>0.38302502720348203</c:v>
                </c:pt>
                <c:pt idx="2">
                  <c:v>0.52883569096844396</c:v>
                </c:pt>
                <c:pt idx="3">
                  <c:v>6.6376496191512507E-2</c:v>
                </c:pt>
                <c:pt idx="4">
                  <c:v>0.14798694232861806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4-4988-9CCE-EBD8B1A30FAC}"/>
            </c:ext>
          </c:extLst>
        </c:ser>
        <c:ser>
          <c:idx val="2"/>
          <c:order val="2"/>
          <c:tx>
            <c:strRef>
              <c:f>'Mark-all-apply 5choice template'!$I$121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template'!$J$121:$N$121</c:f>
              <c:numCache>
                <c:formatCode>0%</c:formatCode>
                <c:ptCount val="5"/>
                <c:pt idx="0">
                  <c:v>0.24538258575197888</c:v>
                </c:pt>
                <c:pt idx="1">
                  <c:v>0.33245382585751981</c:v>
                </c:pt>
                <c:pt idx="2">
                  <c:v>0.41952506596306066</c:v>
                </c:pt>
                <c:pt idx="3">
                  <c:v>0.13456464379947231</c:v>
                </c:pt>
                <c:pt idx="4">
                  <c:v>0.14775725593667546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C4-4988-9CCE-EBD8B1A30FAC}"/>
            </c:ext>
          </c:extLst>
        </c:ser>
        <c:ser>
          <c:idx val="3"/>
          <c:order val="3"/>
          <c:tx>
            <c:strRef>
              <c:f>'Mark-all-apply 5choice template'!$I$122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'Mark-all-apply 5choice template'!$J$118:$N$118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'Mark-all-apply 5choice template'!$J$122:$N$122</c:f>
              <c:numCache>
                <c:formatCode>0%</c:formatCode>
                <c:ptCount val="5"/>
                <c:pt idx="0">
                  <c:v>0.13953488372093023</c:v>
                </c:pt>
                <c:pt idx="1">
                  <c:v>0.18604651162790697</c:v>
                </c:pt>
                <c:pt idx="2">
                  <c:v>0.41860465116279072</c:v>
                </c:pt>
                <c:pt idx="3">
                  <c:v>9.3023255813953487E-2</c:v>
                </c:pt>
                <c:pt idx="4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C4-4988-9CCE-EBD8B1A30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840496"/>
        <c:axId val="2029855376"/>
      </c:barChart>
      <c:catAx>
        <c:axId val="20298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will you be doing next year?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'q27 - why no coll'!$L$2:$S$2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coll'!$L$3:$S$3</c:f>
              <c:numCache>
                <c:formatCode>0%</c:formatCode>
                <c:ptCount val="8"/>
                <c:pt idx="0">
                  <c:v>0.17886178861788618</c:v>
                </c:pt>
                <c:pt idx="1">
                  <c:v>0.21138211382113822</c:v>
                </c:pt>
                <c:pt idx="2">
                  <c:v>6.5040650406504072E-2</c:v>
                </c:pt>
                <c:pt idx="3">
                  <c:v>0.32520325203252032</c:v>
                </c:pt>
                <c:pt idx="4">
                  <c:v>9.7560975609756101E-2</c:v>
                </c:pt>
                <c:pt idx="5">
                  <c:v>4.878048780487805E-2</c:v>
                </c:pt>
                <c:pt idx="6">
                  <c:v>0.31707317073170732</c:v>
                </c:pt>
                <c:pt idx="7">
                  <c:v>0.2032520325203252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0-437C-9DCA-7E20F7C38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'q27 - why no coll'!$L$37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coll'!$M$37:$T$37</c:f>
              <c:numCache>
                <c:formatCode>0%</c:formatCode>
                <c:ptCount val="8"/>
                <c:pt idx="0">
                  <c:v>0.26315789473684209</c:v>
                </c:pt>
                <c:pt idx="1">
                  <c:v>0.13157894736842105</c:v>
                </c:pt>
                <c:pt idx="2">
                  <c:v>0.47368421052631576</c:v>
                </c:pt>
                <c:pt idx="3">
                  <c:v>7.8947368421052627E-2</c:v>
                </c:pt>
                <c:pt idx="7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D-44A8-89E7-DE7BD47F1CE8}"/>
            </c:ext>
          </c:extLst>
        </c:ser>
        <c:ser>
          <c:idx val="1"/>
          <c:order val="1"/>
          <c:tx>
            <c:strRef>
              <c:f>'q27 - why no coll'!$L$38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coll'!$M$38:$T$38</c:f>
              <c:numCache>
                <c:formatCode>0%</c:formatCode>
                <c:ptCount val="8"/>
                <c:pt idx="0">
                  <c:v>0.30303030303030304</c:v>
                </c:pt>
                <c:pt idx="1">
                  <c:v>0.31818181818181818</c:v>
                </c:pt>
                <c:pt idx="2">
                  <c:v>0.54545454545454541</c:v>
                </c:pt>
                <c:pt idx="3">
                  <c:v>4.5454545454545456E-2</c:v>
                </c:pt>
                <c:pt idx="7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D-44A8-89E7-DE7BD47F1CE8}"/>
            </c:ext>
          </c:extLst>
        </c:ser>
        <c:ser>
          <c:idx val="2"/>
          <c:order val="2"/>
          <c:tx>
            <c:strRef>
              <c:f>'q27 - why no coll'!$L$39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coll'!$M$39:$T$39</c:f>
              <c:numCache>
                <c:formatCode>0%</c:formatCode>
                <c:ptCount val="8"/>
                <c:pt idx="0">
                  <c:v>0.22557077625570776</c:v>
                </c:pt>
                <c:pt idx="1">
                  <c:v>0.40547945205479452</c:v>
                </c:pt>
                <c:pt idx="2">
                  <c:v>0.51689497716894972</c:v>
                </c:pt>
                <c:pt idx="3">
                  <c:v>7.9452054794520555E-2</c:v>
                </c:pt>
                <c:pt idx="7">
                  <c:v>0.15799086757990868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D-44A8-89E7-DE7BD47F1CE8}"/>
            </c:ext>
          </c:extLst>
        </c:ser>
        <c:ser>
          <c:idx val="3"/>
          <c:order val="3"/>
          <c:tx>
            <c:strRef>
              <c:f>'q27 - why no coll'!$L$40</c:f>
              <c:strCache>
                <c:ptCount val="1"/>
                <c:pt idx="0">
                  <c:v>Pacific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coll'!$M$40:$T$40</c:f>
              <c:numCache>
                <c:formatCode>0%</c:formatCode>
                <c:ptCount val="8"/>
                <c:pt idx="0">
                  <c:v>0.45454545454545453</c:v>
                </c:pt>
                <c:pt idx="1">
                  <c:v>0.36363636363636365</c:v>
                </c:pt>
                <c:pt idx="2">
                  <c:v>0.81818181818181823</c:v>
                </c:pt>
                <c:pt idx="3">
                  <c:v>0</c:v>
                </c:pt>
                <c:pt idx="7">
                  <c:v>9.0909090909090912E-2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087D-44A8-89E7-DE7BD47F1CE8}"/>
            </c:ext>
          </c:extLst>
        </c:ser>
        <c:ser>
          <c:idx val="4"/>
          <c:order val="4"/>
          <c:tx>
            <c:strRef>
              <c:f>'q27 - why no coll'!$L$41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coll'!$M$41:$T$41</c:f>
              <c:numCache>
                <c:formatCode>0%</c:formatCode>
                <c:ptCount val="8"/>
                <c:pt idx="0">
                  <c:v>0.40909090909090912</c:v>
                </c:pt>
                <c:pt idx="1">
                  <c:v>0.45454545454545453</c:v>
                </c:pt>
                <c:pt idx="2">
                  <c:v>0.5757575757575758</c:v>
                </c:pt>
                <c:pt idx="3">
                  <c:v>3.0303030303030304E-2</c:v>
                </c:pt>
                <c:pt idx="7">
                  <c:v>0.10606060606060606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087D-44A8-89E7-DE7BD47F1CE8}"/>
            </c:ext>
          </c:extLst>
        </c:ser>
        <c:ser>
          <c:idx val="5"/>
          <c:order val="5"/>
          <c:tx>
            <c:strRef>
              <c:f>'q27 - why no coll'!$L$42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coll'!$M$42:$T$42</c:f>
              <c:numCache>
                <c:formatCode>0%</c:formatCode>
                <c:ptCount val="8"/>
                <c:pt idx="0">
                  <c:v>0.40251572327044027</c:v>
                </c:pt>
                <c:pt idx="1">
                  <c:v>0.49056603773584906</c:v>
                </c:pt>
                <c:pt idx="2">
                  <c:v>0.54716981132075471</c:v>
                </c:pt>
                <c:pt idx="3">
                  <c:v>5.3459119496855348E-2</c:v>
                </c:pt>
                <c:pt idx="7">
                  <c:v>0.14779874213836477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D-44A8-89E7-DE7BD47F1CE8}"/>
            </c:ext>
          </c:extLst>
        </c:ser>
        <c:ser>
          <c:idx val="6"/>
          <c:order val="6"/>
          <c:tx>
            <c:strRef>
              <c:f>'q27 - why no coll'!$L$43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coll'!$M$43:$T$43</c:f>
              <c:numCache>
                <c:formatCode>0%</c:formatCode>
                <c:ptCount val="8"/>
                <c:pt idx="0">
                  <c:v>0.33333333333333331</c:v>
                </c:pt>
                <c:pt idx="1">
                  <c:v>0.375</c:v>
                </c:pt>
                <c:pt idx="2">
                  <c:v>0.66666666666666663</c:v>
                </c:pt>
                <c:pt idx="3">
                  <c:v>0.10416666666666667</c:v>
                </c:pt>
                <c:pt idx="7">
                  <c:v>0.14583333333333334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087D-44A8-89E7-DE7BD47F1CE8}"/>
            </c:ext>
          </c:extLst>
        </c:ser>
        <c:ser>
          <c:idx val="7"/>
          <c:order val="7"/>
          <c:tx>
            <c:strRef>
              <c:f>'q27 - why no coll'!$L$44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coll'!$M$44:$T$44</c:f>
              <c:numCache>
                <c:formatCode>0%</c:formatCode>
                <c:ptCount val="8"/>
                <c:pt idx="0">
                  <c:v>0.34986945169712796</c:v>
                </c:pt>
                <c:pt idx="1">
                  <c:v>0.35248041775456918</c:v>
                </c:pt>
                <c:pt idx="2">
                  <c:v>0.50652741514360311</c:v>
                </c:pt>
                <c:pt idx="3">
                  <c:v>2.8720626631853787E-2</c:v>
                </c:pt>
                <c:pt idx="7">
                  <c:v>0.21671018276762402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7D-44A8-89E7-DE7BD47F1CE8}"/>
            </c:ext>
          </c:extLst>
        </c:ser>
        <c:ser>
          <c:idx val="8"/>
          <c:order val="8"/>
          <c:tx>
            <c:strRef>
              <c:f>'q27 - why no coll'!$L$45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'q27 - why no coll'!$M$36:$T$36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coll'!$M$45:$T$45</c:f>
              <c:numCache>
                <c:formatCode>0%</c:formatCode>
                <c:ptCount val="8"/>
                <c:pt idx="0">
                  <c:v>0.29029172644667622</c:v>
                </c:pt>
                <c:pt idx="1">
                  <c:v>0.39885222381635582</c:v>
                </c:pt>
                <c:pt idx="2">
                  <c:v>0.52749880439980867</c:v>
                </c:pt>
                <c:pt idx="3">
                  <c:v>6.2649450023912007E-2</c:v>
                </c:pt>
                <c:pt idx="7">
                  <c:v>0.16499282639885221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087D-44A8-89E7-DE7BD47F1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'q27 - why no coll'!$L$62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'q27 - why no coll'!$M$61:$T$61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coll'!$M$62:$T$62</c:f>
              <c:numCache>
                <c:formatCode>0%</c:formatCode>
                <c:ptCount val="8"/>
                <c:pt idx="0">
                  <c:v>0.32103825136612024</c:v>
                </c:pt>
                <c:pt idx="1">
                  <c:v>0.42349726775956287</c:v>
                </c:pt>
                <c:pt idx="2">
                  <c:v>0.50683060109289613</c:v>
                </c:pt>
                <c:pt idx="3">
                  <c:v>6.0109289617486336E-2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0-4103-B03B-62AB623D7625}"/>
            </c:ext>
          </c:extLst>
        </c:ser>
        <c:ser>
          <c:idx val="1"/>
          <c:order val="1"/>
          <c:tx>
            <c:strRef>
              <c:f>'q27 - why no coll'!$L$63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'q27 - why no coll'!$M$61:$T$61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coll'!$M$63:$T$63</c:f>
              <c:numCache>
                <c:formatCode>0%</c:formatCode>
                <c:ptCount val="8"/>
                <c:pt idx="0">
                  <c:v>0.29403202328966521</c:v>
                </c:pt>
                <c:pt idx="1">
                  <c:v>0.3901018922852984</c:v>
                </c:pt>
                <c:pt idx="2">
                  <c:v>0.50800582241630277</c:v>
                </c:pt>
                <c:pt idx="3">
                  <c:v>5.2401746724890827E-2</c:v>
                </c:pt>
                <c:pt idx="7">
                  <c:v>0.1717612809315866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0-4103-B03B-62AB623D7625}"/>
            </c:ext>
          </c:extLst>
        </c:ser>
        <c:ser>
          <c:idx val="2"/>
          <c:order val="2"/>
          <c:tx>
            <c:strRef>
              <c:f>'q27 - why no coll'!$L$64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'q27 - why no coll'!$M$61:$T$61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coll'!$M$64:$T$64</c:f>
              <c:numCache>
                <c:formatCode>0%</c:formatCode>
                <c:ptCount val="8"/>
                <c:pt idx="0">
                  <c:v>0.21678321678321677</c:v>
                </c:pt>
                <c:pt idx="1">
                  <c:v>0.3776223776223776</c:v>
                </c:pt>
                <c:pt idx="2">
                  <c:v>0.58041958041958042</c:v>
                </c:pt>
                <c:pt idx="3">
                  <c:v>9.7902097902097904E-2</c:v>
                </c:pt>
                <c:pt idx="7">
                  <c:v>0.11888111888111888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20-4103-B03B-62AB623D7625}"/>
            </c:ext>
          </c:extLst>
        </c:ser>
        <c:ser>
          <c:idx val="3"/>
          <c:order val="3"/>
          <c:tx>
            <c:strRef>
              <c:f>'q27 - why no coll'!$L$65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'q27 - why no coll'!$M$61:$T$61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coll'!$M$65:$T$65</c:f>
              <c:numCache>
                <c:formatCode>0%</c:formatCode>
                <c:ptCount val="8"/>
                <c:pt idx="0">
                  <c:v>0.24166666666666667</c:v>
                </c:pt>
                <c:pt idx="1">
                  <c:v>0.40833333333333333</c:v>
                </c:pt>
                <c:pt idx="2">
                  <c:v>0.6166666666666667</c:v>
                </c:pt>
                <c:pt idx="3">
                  <c:v>5.8333333333333334E-2</c:v>
                </c:pt>
                <c:pt idx="7">
                  <c:v>0.14166666666666666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20-4103-B03B-62AB623D7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78888"/>
        <c:axId val="1707580936"/>
      </c:barChart>
      <c:catAx>
        <c:axId val="17075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'q27 - why no coll'!$L$80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coll'!$M$80:$T$80</c:f>
              <c:numCache>
                <c:formatCode>0%</c:formatCode>
                <c:ptCount val="8"/>
                <c:pt idx="0">
                  <c:v>0.28191489361702127</c:v>
                </c:pt>
                <c:pt idx="1">
                  <c:v>0.33510638297872342</c:v>
                </c:pt>
                <c:pt idx="2">
                  <c:v>0.5</c:v>
                </c:pt>
                <c:pt idx="3">
                  <c:v>3.7234042553191488E-2</c:v>
                </c:pt>
                <c:pt idx="7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2-4040-A462-19DBEA84A8CA}"/>
            </c:ext>
          </c:extLst>
        </c:ser>
        <c:ser>
          <c:idx val="1"/>
          <c:order val="1"/>
          <c:tx>
            <c:strRef>
              <c:f>'q27 - why no coll'!$L$81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coll'!$M$81:$T$81</c:f>
              <c:numCache>
                <c:formatCode>0%</c:formatCode>
                <c:ptCount val="8"/>
                <c:pt idx="0">
                  <c:v>0.45652173913043476</c:v>
                </c:pt>
                <c:pt idx="1">
                  <c:v>0.36956521739130432</c:v>
                </c:pt>
                <c:pt idx="2">
                  <c:v>0.54347826086956519</c:v>
                </c:pt>
                <c:pt idx="3">
                  <c:v>2.1739130434782608E-2</c:v>
                </c:pt>
                <c:pt idx="7">
                  <c:v>0.19565217391304349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2-4040-A462-19DBEA84A8CA}"/>
            </c:ext>
          </c:extLst>
        </c:ser>
        <c:ser>
          <c:idx val="2"/>
          <c:order val="2"/>
          <c:tx>
            <c:strRef>
              <c:f>'q27 - why no coll'!$L$82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coll'!$M$82:$T$82</c:f>
              <c:numCache>
                <c:formatCode>0%</c:formatCode>
                <c:ptCount val="8"/>
                <c:pt idx="0">
                  <c:v>0.48557692307692307</c:v>
                </c:pt>
                <c:pt idx="1">
                  <c:v>0.40384615384615385</c:v>
                </c:pt>
                <c:pt idx="2">
                  <c:v>0.41346153846153844</c:v>
                </c:pt>
                <c:pt idx="3">
                  <c:v>5.7692307692307696E-2</c:v>
                </c:pt>
                <c:pt idx="7">
                  <c:v>0.18269230769230768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E2-4040-A462-19DBEA84A8CA}"/>
            </c:ext>
          </c:extLst>
        </c:ser>
        <c:ser>
          <c:idx val="3"/>
          <c:order val="3"/>
          <c:tx>
            <c:strRef>
              <c:f>'q27 - why no coll'!$L$83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coll'!$M$83:$T$83</c:f>
              <c:numCache>
                <c:formatCode>0%</c:formatCode>
                <c:ptCount val="8"/>
                <c:pt idx="0">
                  <c:v>0.20370370370370369</c:v>
                </c:pt>
                <c:pt idx="1">
                  <c:v>0.3888888888888889</c:v>
                </c:pt>
                <c:pt idx="2">
                  <c:v>0.46296296296296297</c:v>
                </c:pt>
                <c:pt idx="3">
                  <c:v>9.2592592592592587E-2</c:v>
                </c:pt>
                <c:pt idx="7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E2-4040-A462-19DBEA84A8CA}"/>
            </c:ext>
          </c:extLst>
        </c:ser>
        <c:ser>
          <c:idx val="4"/>
          <c:order val="4"/>
          <c:tx>
            <c:strRef>
              <c:f>'q27 - why no coll'!$L$84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coll'!$M$84:$T$84</c:f>
              <c:numCache>
                <c:formatCode>0%</c:formatCode>
                <c:ptCount val="8"/>
                <c:pt idx="0">
                  <c:v>0.34375</c:v>
                </c:pt>
                <c:pt idx="1">
                  <c:v>0.453125</c:v>
                </c:pt>
                <c:pt idx="2">
                  <c:v>0.6171875</c:v>
                </c:pt>
                <c:pt idx="3">
                  <c:v>5.46875E-2</c:v>
                </c:pt>
                <c:pt idx="7">
                  <c:v>0.1484375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E2-4040-A462-19DBEA84A8CA}"/>
            </c:ext>
          </c:extLst>
        </c:ser>
        <c:ser>
          <c:idx val="5"/>
          <c:order val="5"/>
          <c:tx>
            <c:strRef>
              <c:f>'q27 - why no coll'!$L$85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coll'!$M$85:$T$85</c:f>
              <c:numCache>
                <c:formatCode>0%</c:formatCode>
                <c:ptCount val="8"/>
                <c:pt idx="0">
                  <c:v>0.18139534883720931</c:v>
                </c:pt>
                <c:pt idx="1">
                  <c:v>0.35813953488372091</c:v>
                </c:pt>
                <c:pt idx="2">
                  <c:v>0.65116279069767447</c:v>
                </c:pt>
                <c:pt idx="3">
                  <c:v>0.10232558139534884</c:v>
                </c:pt>
                <c:pt idx="7">
                  <c:v>0.10697674418604651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E2-4040-A462-19DBEA84A8CA}"/>
            </c:ext>
          </c:extLst>
        </c:ser>
        <c:ser>
          <c:idx val="6"/>
          <c:order val="6"/>
          <c:tx>
            <c:strRef>
              <c:f>'q27 - why no coll'!$L$86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coll'!$M$86:$T$86</c:f>
              <c:numCache>
                <c:formatCode>0%</c:formatCode>
                <c:ptCount val="8"/>
                <c:pt idx="0">
                  <c:v>0.17679558011049723</c:v>
                </c:pt>
                <c:pt idx="1">
                  <c:v>0.39226519337016574</c:v>
                </c:pt>
                <c:pt idx="2">
                  <c:v>0.56906077348066297</c:v>
                </c:pt>
                <c:pt idx="3">
                  <c:v>7.18232044198895E-2</c:v>
                </c:pt>
                <c:pt idx="7">
                  <c:v>0.15469613259668508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E2-4040-A462-19DBEA84A8CA}"/>
            </c:ext>
          </c:extLst>
        </c:ser>
        <c:ser>
          <c:idx val="7"/>
          <c:order val="7"/>
          <c:tx>
            <c:strRef>
              <c:f>'q27 - why no coll'!$L$87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coll'!$M$87:$T$87</c:f>
              <c:numCache>
                <c:formatCode>0%</c:formatCode>
                <c:ptCount val="8"/>
                <c:pt idx="0">
                  <c:v>0.26865671641791045</c:v>
                </c:pt>
                <c:pt idx="1">
                  <c:v>0.45024875621890548</c:v>
                </c:pt>
                <c:pt idx="2">
                  <c:v>0.47761194029850745</c:v>
                </c:pt>
                <c:pt idx="3">
                  <c:v>6.7164179104477612E-2</c:v>
                </c:pt>
                <c:pt idx="7">
                  <c:v>0.1417910447761194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DE2-4040-A462-19DBEA84A8CA}"/>
            </c:ext>
          </c:extLst>
        </c:ser>
        <c:ser>
          <c:idx val="8"/>
          <c:order val="8"/>
          <c:tx>
            <c:strRef>
              <c:f>'q27 - why no coll'!$L$88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coll'!$M$88:$T$88</c:f>
              <c:numCache>
                <c:formatCode>0%</c:formatCode>
                <c:ptCount val="8"/>
                <c:pt idx="0">
                  <c:v>0.39215686274509803</c:v>
                </c:pt>
                <c:pt idx="1">
                  <c:v>0.39215686274509803</c:v>
                </c:pt>
                <c:pt idx="2">
                  <c:v>0.41176470588235292</c:v>
                </c:pt>
                <c:pt idx="3">
                  <c:v>5.8823529411764705E-2</c:v>
                </c:pt>
                <c:pt idx="7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E2-4040-A462-19DBEA84A8CA}"/>
            </c:ext>
          </c:extLst>
        </c:ser>
        <c:ser>
          <c:idx val="9"/>
          <c:order val="9"/>
          <c:tx>
            <c:strRef>
              <c:f>'q27 - why no coll'!$L$89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'q27 - why no coll'!$M$79:$T$79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coll'!$M$89:$T$89</c:f>
              <c:numCache>
                <c:formatCode>0%</c:formatCode>
                <c:ptCount val="8"/>
                <c:pt idx="0">
                  <c:v>0.31147540983606559</c:v>
                </c:pt>
                <c:pt idx="1">
                  <c:v>0.45901639344262296</c:v>
                </c:pt>
                <c:pt idx="2">
                  <c:v>0.51639344262295084</c:v>
                </c:pt>
                <c:pt idx="3">
                  <c:v>8.1967213114754103E-3</c:v>
                </c:pt>
                <c:pt idx="7">
                  <c:v>0.13934426229508196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2-4040-A462-19DBEA84A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'q27 - why no coll'!$L$21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'q27 - why no coll'!$M$20:$P$20</c:f>
              <c:strCache>
                <c:ptCount val="4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</c:strCache>
            </c:strRef>
          </c:cat>
          <c:val>
            <c:numRef>
              <c:f>'q27 - why no coll'!$M$21:$P$21</c:f>
              <c:numCache>
                <c:formatCode>0%</c:formatCode>
                <c:ptCount val="4"/>
                <c:pt idx="0">
                  <c:v>0.32624113475177308</c:v>
                </c:pt>
                <c:pt idx="1">
                  <c:v>0.40602836879432624</c:v>
                </c:pt>
                <c:pt idx="2">
                  <c:v>0.56294326241134751</c:v>
                </c:pt>
                <c:pt idx="3">
                  <c:v>4.3439716312056738E-2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C-4F33-9C7A-69664DF30E89}"/>
            </c:ext>
          </c:extLst>
        </c:ser>
        <c:ser>
          <c:idx val="1"/>
          <c:order val="1"/>
          <c:tx>
            <c:strRef>
              <c:f>'q27 - why no coll'!$L$22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'q27 - why no coll'!$M$20:$P$20</c:f>
              <c:strCache>
                <c:ptCount val="4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</c:strCache>
            </c:strRef>
          </c:cat>
          <c:val>
            <c:numRef>
              <c:f>'q27 - why no coll'!$M$22:$P$22</c:f>
              <c:numCache>
                <c:formatCode>0%</c:formatCode>
                <c:ptCount val="4"/>
                <c:pt idx="0">
                  <c:v>0.24856156501726123</c:v>
                </c:pt>
                <c:pt idx="1">
                  <c:v>0.39930955120828537</c:v>
                </c:pt>
                <c:pt idx="2">
                  <c:v>0.49252013808975836</c:v>
                </c:pt>
                <c:pt idx="3">
                  <c:v>8.5155350978135785E-2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C-4F33-9C7A-69664DF30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'q27 - why no coll'!$L$103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'q27 - why no coll'!$M$102:$T$102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coll'!$M$103:$T$103</c:f>
              <c:numCache>
                <c:formatCode>0%</c:formatCode>
                <c:ptCount val="8"/>
                <c:pt idx="0">
                  <c:v>0.28485757121439281</c:v>
                </c:pt>
                <c:pt idx="1">
                  <c:v>0.40479760119940028</c:v>
                </c:pt>
                <c:pt idx="2">
                  <c:v>0.5502248875562219</c:v>
                </c:pt>
                <c:pt idx="3">
                  <c:v>6.2218890554722642E-2</c:v>
                </c:pt>
                <c:pt idx="7">
                  <c:v>0.15892053973013492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7-4021-8265-9B150145F532}"/>
            </c:ext>
          </c:extLst>
        </c:ser>
        <c:ser>
          <c:idx val="1"/>
          <c:order val="1"/>
          <c:tx>
            <c:strRef>
              <c:f>'q27 - why no coll'!$L$104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'q27 - why no coll'!$M$102:$T$102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coll'!$M$104:$T$104</c:f>
              <c:numCache>
                <c:formatCode>0%</c:formatCode>
                <c:ptCount val="8"/>
                <c:pt idx="0">
                  <c:v>0.31354642313546421</c:v>
                </c:pt>
                <c:pt idx="1">
                  <c:v>0.41552511415525112</c:v>
                </c:pt>
                <c:pt idx="2">
                  <c:v>0.51445966514459662</c:v>
                </c:pt>
                <c:pt idx="3">
                  <c:v>6.8493150684931503E-2</c:v>
                </c:pt>
                <c:pt idx="7">
                  <c:v>0.14307458143074581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17-4021-8265-9B150145F532}"/>
            </c:ext>
          </c:extLst>
        </c:ser>
        <c:ser>
          <c:idx val="2"/>
          <c:order val="2"/>
          <c:tx>
            <c:strRef>
              <c:f>'q27 - why no coll'!$L$105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'q27 - why no coll'!$M$102:$T$102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coll'!$M$105:$T$105</c:f>
              <c:numCache>
                <c:formatCode>0%</c:formatCode>
                <c:ptCount val="8"/>
                <c:pt idx="0">
                  <c:v>0.1388888888888889</c:v>
                </c:pt>
                <c:pt idx="1">
                  <c:v>0.27777777777777779</c:v>
                </c:pt>
                <c:pt idx="2">
                  <c:v>0.3611111111111111</c:v>
                </c:pt>
                <c:pt idx="3">
                  <c:v>0</c:v>
                </c:pt>
                <c:pt idx="7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17-4021-8265-9B150145F532}"/>
            </c:ext>
          </c:extLst>
        </c:ser>
        <c:ser>
          <c:idx val="3"/>
          <c:order val="3"/>
          <c:tx>
            <c:strRef>
              <c:f>'q27 - why no coll'!$L$106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'q27 - why no coll'!$M$102:$T$102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coll'!$M$106:$T$106</c:f>
              <c:numCache>
                <c:formatCode>0%</c:formatCode>
                <c:ptCount val="8"/>
                <c:pt idx="0">
                  <c:v>0.25531914893617019</c:v>
                </c:pt>
                <c:pt idx="1">
                  <c:v>0.19148936170212766</c:v>
                </c:pt>
                <c:pt idx="2">
                  <c:v>0.31914893617021278</c:v>
                </c:pt>
                <c:pt idx="3">
                  <c:v>0.10638297872340426</c:v>
                </c:pt>
                <c:pt idx="7">
                  <c:v>0.34042553191489361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17-4021-8265-9B150145F532}"/>
            </c:ext>
          </c:extLst>
        </c:ser>
        <c:ser>
          <c:idx val="4"/>
          <c:order val="4"/>
          <c:tx>
            <c:strRef>
              <c:f>'q27 - why no coll'!$L$107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'q27 - why no coll'!$M$102:$T$102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coll'!$M$107:$T$107</c:f>
              <c:numCache>
                <c:formatCode>0%</c:formatCode>
                <c:ptCount val="8"/>
                <c:pt idx="0">
                  <c:v>0.3125</c:v>
                </c:pt>
                <c:pt idx="1">
                  <c:v>0.25</c:v>
                </c:pt>
                <c:pt idx="2">
                  <c:v>0.375</c:v>
                </c:pt>
                <c:pt idx="3">
                  <c:v>0</c:v>
                </c:pt>
                <c:pt idx="7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17-4021-8265-9B150145F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732384"/>
        <c:axId val="277732864"/>
      </c:barChart>
      <c:catAx>
        <c:axId val="2777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'q27 - why no coll'!$L$119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'q27 - why no coll'!$M$118:$T$118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coll'!$M$119:$T$119</c:f>
              <c:numCache>
                <c:formatCode>0%</c:formatCode>
                <c:ptCount val="8"/>
                <c:pt idx="0">
                  <c:v>0.3570595099183197</c:v>
                </c:pt>
                <c:pt idx="1">
                  <c:v>0.45624270711785297</c:v>
                </c:pt>
                <c:pt idx="2">
                  <c:v>0.57059509918319717</c:v>
                </c:pt>
                <c:pt idx="3">
                  <c:v>2.8004667444574097E-2</c:v>
                </c:pt>
                <c:pt idx="7">
                  <c:v>0.17036172695449242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8-4DC2-9007-08B61915AC15}"/>
            </c:ext>
          </c:extLst>
        </c:ser>
        <c:ser>
          <c:idx val="1"/>
          <c:order val="1"/>
          <c:tx>
            <c:strRef>
              <c:f>'q27 - why no coll'!$L$120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'q27 - why no coll'!$M$118:$T$118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coll'!$M$120:$T$120</c:f>
              <c:numCache>
                <c:formatCode>0%</c:formatCode>
                <c:ptCount val="8"/>
                <c:pt idx="0">
                  <c:v>0.25462459194776932</c:v>
                </c:pt>
                <c:pt idx="1">
                  <c:v>0.38302502720348203</c:v>
                </c:pt>
                <c:pt idx="2">
                  <c:v>0.52883569096844396</c:v>
                </c:pt>
                <c:pt idx="3">
                  <c:v>6.6376496191512507E-2</c:v>
                </c:pt>
                <c:pt idx="7">
                  <c:v>0.14798694232861806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8-4DC2-9007-08B61915AC15}"/>
            </c:ext>
          </c:extLst>
        </c:ser>
        <c:ser>
          <c:idx val="2"/>
          <c:order val="2"/>
          <c:tx>
            <c:strRef>
              <c:f>'q27 - why no coll'!$L$121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'q27 - why no coll'!$M$118:$T$118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coll'!$M$121:$T$121</c:f>
              <c:numCache>
                <c:formatCode>0%</c:formatCode>
                <c:ptCount val="8"/>
                <c:pt idx="0">
                  <c:v>0.24538258575197888</c:v>
                </c:pt>
                <c:pt idx="1">
                  <c:v>0.33245382585751981</c:v>
                </c:pt>
                <c:pt idx="2">
                  <c:v>0.41952506596306066</c:v>
                </c:pt>
                <c:pt idx="3">
                  <c:v>0.13456464379947231</c:v>
                </c:pt>
                <c:pt idx="7">
                  <c:v>0.14775725593667546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18-4DC2-9007-08B61915AC15}"/>
            </c:ext>
          </c:extLst>
        </c:ser>
        <c:ser>
          <c:idx val="3"/>
          <c:order val="3"/>
          <c:tx>
            <c:strRef>
              <c:f>'q27 - why no coll'!$L$122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'q27 - why no coll'!$M$118:$T$118</c:f>
              <c:strCache>
                <c:ptCount val="8"/>
                <c:pt idx="0">
                  <c:v>College is not for me</c:v>
                </c:pt>
                <c:pt idx="1">
                  <c:v>College is too expensive</c:v>
                </c:pt>
                <c:pt idx="2">
                  <c:v>College is not worth it</c:v>
                </c:pt>
                <c:pt idx="3">
                  <c:v>Taking a gap year</c:v>
                </c:pt>
                <c:pt idx="4">
                  <c:v>Military service</c:v>
                </c:pt>
                <c:pt idx="5">
                  <c:v>Health reasons</c:v>
                </c:pt>
                <c:pt idx="6">
                  <c:v>Work</c:v>
                </c:pt>
                <c:pt idx="7">
                  <c:v>In a training program</c:v>
                </c:pt>
              </c:strCache>
            </c:strRef>
          </c:cat>
          <c:val>
            <c:numRef>
              <c:f>'q27 - why no coll'!$M$122:$T$122</c:f>
              <c:numCache>
                <c:formatCode>0%</c:formatCode>
                <c:ptCount val="8"/>
                <c:pt idx="0">
                  <c:v>0.13953488372093023</c:v>
                </c:pt>
                <c:pt idx="1">
                  <c:v>0.18604651162790697</c:v>
                </c:pt>
                <c:pt idx="2">
                  <c:v>0.41860465116279072</c:v>
                </c:pt>
                <c:pt idx="3">
                  <c:v>9.3023255813953487E-2</c:v>
                </c:pt>
                <c:pt idx="7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8-4DC2-9007-08B61915A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840496"/>
        <c:axId val="2029855376"/>
      </c:barChart>
      <c:catAx>
        <c:axId val="20298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are you most likely to attend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922097861114"/>
          <c:y val="0.22895061728395064"/>
          <c:w val="0.89223077902138881"/>
          <c:h val="0.48713959366190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'q31 Where attend!'!$M$14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'q31 Where attend!'!$N$13:$U$13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attend!'!$N$14:$U$14</c:f>
              <c:numCache>
                <c:formatCode>0%</c:formatCode>
                <c:ptCount val="8"/>
                <c:pt idx="0">
                  <c:v>0.34663865546218486</c:v>
                </c:pt>
                <c:pt idx="1">
                  <c:v>0.20714285714285716</c:v>
                </c:pt>
                <c:pt idx="2">
                  <c:v>0.22016806722689075</c:v>
                </c:pt>
                <c:pt idx="3">
                  <c:v>5.9663865546218491E-2</c:v>
                </c:pt>
                <c:pt idx="4">
                  <c:v>1.2184873949579832E-2</c:v>
                </c:pt>
                <c:pt idx="5">
                  <c:v>0.126890756302521</c:v>
                </c:pt>
                <c:pt idx="6">
                  <c:v>1.9327731092436976E-2</c:v>
                </c:pt>
                <c:pt idx="7">
                  <c:v>7.9831932773109238E-3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F-45C1-A31A-6200EF546E7E}"/>
            </c:ext>
          </c:extLst>
        </c:ser>
        <c:ser>
          <c:idx val="1"/>
          <c:order val="1"/>
          <c:tx>
            <c:strRef>
              <c:f>'q31 Where attend!'!$M$15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'q31 Where attend!'!$N$13:$U$13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attend!'!$N$15:$U$15</c:f>
              <c:numCache>
                <c:formatCode>0%</c:formatCode>
                <c:ptCount val="8"/>
                <c:pt idx="0">
                  <c:v>0.51366789065687479</c:v>
                </c:pt>
                <c:pt idx="1">
                  <c:v>0.22399020807833536</c:v>
                </c:pt>
                <c:pt idx="2">
                  <c:v>0.13259893920848634</c:v>
                </c:pt>
                <c:pt idx="3">
                  <c:v>3.6719706242350061E-2</c:v>
                </c:pt>
                <c:pt idx="4">
                  <c:v>1.7543859649122806E-2</c:v>
                </c:pt>
                <c:pt idx="5">
                  <c:v>1.6319869441044473E-2</c:v>
                </c:pt>
                <c:pt idx="6">
                  <c:v>4.528763769889841E-2</c:v>
                </c:pt>
                <c:pt idx="7">
                  <c:v>1.38718890248878E-2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F-45C1-A31A-6200EF546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93544"/>
        <c:axId val="999675912"/>
      </c:barChart>
      <c:catAx>
        <c:axId val="6945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75912"/>
        <c:crosses val="autoZero"/>
        <c:auto val="1"/>
        <c:lblAlgn val="ctr"/>
        <c:lblOffset val="100"/>
        <c:noMultiLvlLbl val="0"/>
      </c:catAx>
      <c:valAx>
        <c:axId val="99967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9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are you most likely to attend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'q31 Where attend!'!$M$42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'q31 Where attend!'!$N$41:$U$41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attend!'!$N$42:$U$42</c:f>
              <c:numCache>
                <c:formatCode>0%</c:formatCode>
                <c:ptCount val="8"/>
                <c:pt idx="0">
                  <c:v>0.43613041154462856</c:v>
                </c:pt>
                <c:pt idx="1">
                  <c:v>0.20844468198824159</c:v>
                </c:pt>
                <c:pt idx="2">
                  <c:v>0.17477284874398719</c:v>
                </c:pt>
                <c:pt idx="3">
                  <c:v>3.9551042223409938E-2</c:v>
                </c:pt>
                <c:pt idx="4">
                  <c:v>1.6034206306787813E-2</c:v>
                </c:pt>
                <c:pt idx="5">
                  <c:v>7.2688401924104751E-2</c:v>
                </c:pt>
                <c:pt idx="6">
                  <c:v>3.6344200962052375E-2</c:v>
                </c:pt>
                <c:pt idx="7">
                  <c:v>1.6034206306787813E-2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1-43CC-879B-3C8E9FCE8F90}"/>
            </c:ext>
          </c:extLst>
        </c:ser>
        <c:ser>
          <c:idx val="1"/>
          <c:order val="1"/>
          <c:tx>
            <c:strRef>
              <c:f>'q31 Where attend!'!$M$43</c:f>
              <c:strCache>
                <c:ptCount val="1"/>
                <c:pt idx="0">
                  <c:v>Suburban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'q31 Where attend!'!$N$41:$U$41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attend!'!$N$43:$U$43</c:f>
              <c:numCache>
                <c:formatCode>0%</c:formatCode>
                <c:ptCount val="8"/>
                <c:pt idx="0">
                  <c:v>0.44608879492600423</c:v>
                </c:pt>
                <c:pt idx="1">
                  <c:v>0.20454545454545456</c:v>
                </c:pt>
                <c:pt idx="2">
                  <c:v>0.18023255813953487</c:v>
                </c:pt>
                <c:pt idx="3">
                  <c:v>4.915433403805497E-2</c:v>
                </c:pt>
                <c:pt idx="4">
                  <c:v>1.849894291754757E-2</c:v>
                </c:pt>
                <c:pt idx="5">
                  <c:v>6.0253699788583512E-2</c:v>
                </c:pt>
                <c:pt idx="6">
                  <c:v>2.9069767441860465E-2</c:v>
                </c:pt>
                <c:pt idx="7">
                  <c:v>1.2156448202959831E-2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1-43CC-879B-3C8E9FCE8F90}"/>
            </c:ext>
          </c:extLst>
        </c:ser>
        <c:ser>
          <c:idx val="2"/>
          <c:order val="2"/>
          <c:tx>
            <c:strRef>
              <c:f>'q31 Where attend!'!$M$44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'q31 Where attend!'!$N$41:$U$41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attend!'!$N$44:$U$44</c:f>
              <c:numCache>
                <c:formatCode>0%</c:formatCode>
                <c:ptCount val="8"/>
                <c:pt idx="0">
                  <c:v>0.55948553054662375</c:v>
                </c:pt>
                <c:pt idx="1">
                  <c:v>0.18006430868167203</c:v>
                </c:pt>
                <c:pt idx="2">
                  <c:v>0.12218649517684887</c:v>
                </c:pt>
                <c:pt idx="3">
                  <c:v>1.607717041800643E-2</c:v>
                </c:pt>
                <c:pt idx="4">
                  <c:v>1.9292604501607719E-2</c:v>
                </c:pt>
                <c:pt idx="5">
                  <c:v>5.1446945337620578E-2</c:v>
                </c:pt>
                <c:pt idx="6">
                  <c:v>4.8231511254019289E-2</c:v>
                </c:pt>
                <c:pt idx="7">
                  <c:v>3.2154340836012861E-3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31-43CC-879B-3C8E9FCE8F90}"/>
            </c:ext>
          </c:extLst>
        </c:ser>
        <c:ser>
          <c:idx val="3"/>
          <c:order val="3"/>
          <c:tx>
            <c:strRef>
              <c:f>'q31 Where attend!'!$M$45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'q31 Where attend!'!$N$41:$U$41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attend!'!$N$45:$U$45</c:f>
              <c:numCache>
                <c:formatCode>0%</c:formatCode>
                <c:ptCount val="8"/>
                <c:pt idx="0">
                  <c:v>0.5204460966542751</c:v>
                </c:pt>
                <c:pt idx="1">
                  <c:v>0.20074349442379183</c:v>
                </c:pt>
                <c:pt idx="2">
                  <c:v>0.12639405204460966</c:v>
                </c:pt>
                <c:pt idx="3">
                  <c:v>3.717472118959108E-2</c:v>
                </c:pt>
                <c:pt idx="4">
                  <c:v>1.1152416356877323E-2</c:v>
                </c:pt>
                <c:pt idx="5">
                  <c:v>5.204460966542751E-2</c:v>
                </c:pt>
                <c:pt idx="6">
                  <c:v>2.6022304832713755E-2</c:v>
                </c:pt>
                <c:pt idx="7">
                  <c:v>2.6022304832713755E-2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31-43CC-879B-3C8E9FCE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059591"/>
        <c:axId val="2026748424"/>
      </c:barChart>
      <c:catAx>
        <c:axId val="206905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8424"/>
        <c:crosses val="autoZero"/>
        <c:auto val="1"/>
        <c:lblAlgn val="ctr"/>
        <c:lblOffset val="100"/>
        <c:noMultiLvlLbl val="0"/>
      </c:catAx>
      <c:valAx>
        <c:axId val="202674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595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are you most likely to attend this fall?</a:t>
            </a:r>
            <a:r>
              <a:rPr lang="en-US"/>
              <a:t>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'q31 Where attend!'!$O$66</c:f>
              <c:strCache>
                <c:ptCount val="1"/>
                <c:pt idx="0">
                  <c:v>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'q31 Where attend!'!$P$65:$W$65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attend!'!$P$66:$W$66</c:f>
              <c:numCache>
                <c:formatCode>0%</c:formatCode>
                <c:ptCount val="8"/>
                <c:pt idx="0">
                  <c:v>0.22989949748743718</c:v>
                </c:pt>
                <c:pt idx="1">
                  <c:v>0.1727386934673367</c:v>
                </c:pt>
                <c:pt idx="2">
                  <c:v>0.36180904522613067</c:v>
                </c:pt>
                <c:pt idx="3">
                  <c:v>8.0402010050251257E-2</c:v>
                </c:pt>
                <c:pt idx="4">
                  <c:v>3.7688442211055275E-3</c:v>
                </c:pt>
                <c:pt idx="5">
                  <c:v>0.12939698492462312</c:v>
                </c:pt>
                <c:pt idx="6">
                  <c:v>1.4447236180904523E-2</c:v>
                </c:pt>
                <c:pt idx="7">
                  <c:v>7.537688442211055E-3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B-4D77-9D56-F2E885E500B3}"/>
            </c:ext>
          </c:extLst>
        </c:ser>
        <c:ser>
          <c:idx val="1"/>
          <c:order val="1"/>
          <c:tx>
            <c:strRef>
              <c:f>'q31 Where attend!'!$O$67</c:f>
              <c:strCache>
                <c:ptCount val="1"/>
                <c:pt idx="0">
                  <c:v>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'q31 Where attend!'!$P$65:$W$65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attend!'!$P$67:$W$67</c:f>
              <c:numCache>
                <c:formatCode>0%</c:formatCode>
                <c:ptCount val="8"/>
                <c:pt idx="0">
                  <c:v>0.44444444444444442</c:v>
                </c:pt>
                <c:pt idx="1">
                  <c:v>0.24813350900307421</c:v>
                </c:pt>
                <c:pt idx="2">
                  <c:v>0.14361001317523056</c:v>
                </c:pt>
                <c:pt idx="3">
                  <c:v>4.3917435221783048E-2</c:v>
                </c:pt>
                <c:pt idx="4">
                  <c:v>1.4931927975406236E-2</c:v>
                </c:pt>
                <c:pt idx="5">
                  <c:v>5.1822573561704E-2</c:v>
                </c:pt>
                <c:pt idx="6">
                  <c:v>3.864734299516908E-2</c:v>
                </c:pt>
                <c:pt idx="7">
                  <c:v>1.4492753623188406E-2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B-4D77-9D56-F2E885E500B3}"/>
            </c:ext>
          </c:extLst>
        </c:ser>
        <c:ser>
          <c:idx val="2"/>
          <c:order val="2"/>
          <c:tx>
            <c:strRef>
              <c:f>'q31 Where attend!'!$O$68</c:f>
              <c:strCache>
                <c:ptCount val="1"/>
                <c:pt idx="0">
                  <c:v>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'q31 Where attend!'!$P$65:$W$65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attend!'!$P$68:$W$68</c:f>
              <c:numCache>
                <c:formatCode>0%</c:formatCode>
                <c:ptCount val="8"/>
                <c:pt idx="0">
                  <c:v>0.62490733876945881</c:v>
                </c:pt>
                <c:pt idx="1">
                  <c:v>0.20978502594514456</c:v>
                </c:pt>
                <c:pt idx="2">
                  <c:v>1.7790956263899184E-2</c:v>
                </c:pt>
                <c:pt idx="3">
                  <c:v>2.0014825796886581E-2</c:v>
                </c:pt>
                <c:pt idx="4">
                  <c:v>3.5581912527798368E-2</c:v>
                </c:pt>
                <c:pt idx="5">
                  <c:v>2.5945144551519646E-2</c:v>
                </c:pt>
                <c:pt idx="6">
                  <c:v>5.1148999258710158E-2</c:v>
                </c:pt>
                <c:pt idx="7">
                  <c:v>1.4825796886582653E-2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B-4D77-9D56-F2E885E500B3}"/>
            </c:ext>
          </c:extLst>
        </c:ser>
        <c:ser>
          <c:idx val="3"/>
          <c:order val="3"/>
          <c:tx>
            <c:strRef>
              <c:f>'q31 Where attend!'!$O$69</c:f>
              <c:strCache>
                <c:ptCount val="1"/>
                <c:pt idx="0">
                  <c:v>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'q31 Where attend!'!$P$65:$W$65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attend!'!$P$69:$W$69</c:f>
              <c:numCache>
                <c:formatCode>0%</c:formatCode>
                <c:ptCount val="8"/>
                <c:pt idx="0">
                  <c:v>0.81467181467181471</c:v>
                </c:pt>
                <c:pt idx="1">
                  <c:v>6.5637065637065631E-2</c:v>
                </c:pt>
                <c:pt idx="2">
                  <c:v>0</c:v>
                </c:pt>
                <c:pt idx="3">
                  <c:v>7.7220077220077222E-3</c:v>
                </c:pt>
                <c:pt idx="4">
                  <c:v>1.5444015444015444E-2</c:v>
                </c:pt>
                <c:pt idx="5">
                  <c:v>2.3166023166023165E-2</c:v>
                </c:pt>
                <c:pt idx="6">
                  <c:v>6.5637065637065631E-2</c:v>
                </c:pt>
                <c:pt idx="7">
                  <c:v>7.7220077220077222E-3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B-4D77-9D56-F2E885E50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896135"/>
        <c:axId val="1131911688"/>
      </c:barChart>
      <c:catAx>
        <c:axId val="270896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11688"/>
        <c:crosses val="autoZero"/>
        <c:auto val="1"/>
        <c:lblAlgn val="ctr"/>
        <c:lblOffset val="100"/>
        <c:noMultiLvlLbl val="0"/>
      </c:catAx>
      <c:valAx>
        <c:axId val="113191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89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are you most likely to attend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'q31 Where attend!'!$N$2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'q31 Where attend!'!$N$3</c:f>
              <c:numCache>
                <c:formatCode>0%</c:formatCode>
                <c:ptCount val="1"/>
                <c:pt idx="0">
                  <c:v>0.45791701947502117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0-4BAC-8881-E179448001B0}"/>
            </c:ext>
          </c:extLst>
        </c:ser>
        <c:ser>
          <c:idx val="1"/>
          <c:order val="1"/>
          <c:tx>
            <c:strRef>
              <c:f>'q31 Where attend!'!$O$2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'q31 Where attend!'!$O$3</c:f>
              <c:numCache>
                <c:formatCode>0%</c:formatCode>
                <c:ptCount val="1"/>
                <c:pt idx="0">
                  <c:v>0.20135478408128704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0-4BAC-8881-E179448001B0}"/>
            </c:ext>
          </c:extLst>
        </c:ser>
        <c:ser>
          <c:idx val="2"/>
          <c:order val="2"/>
          <c:tx>
            <c:strRef>
              <c:f>'q31 Where attend!'!$P$2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'q31 Where attend!'!$P$3</c:f>
              <c:numCache>
                <c:formatCode>0%</c:formatCode>
                <c:ptCount val="1"/>
                <c:pt idx="0">
                  <c:v>0.16223539373412363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0-4BAC-8881-E179448001B0}"/>
            </c:ext>
          </c:extLst>
        </c:ser>
        <c:ser>
          <c:idx val="3"/>
          <c:order val="3"/>
          <c:tx>
            <c:strRef>
              <c:f>'q31 Where attend!'!$Q$2</c:f>
              <c:strCache>
                <c:ptCount val="1"/>
                <c:pt idx="0">
                  <c:v>CA Priv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'q31 Where attend!'!$Q$3</c:f>
              <c:numCache>
                <c:formatCode>0%</c:formatCode>
                <c:ptCount val="1"/>
                <c:pt idx="0">
                  <c:v>4.5215918712955119E-2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C0-4BAC-8881-E179448001B0}"/>
            </c:ext>
          </c:extLst>
        </c:ser>
        <c:ser>
          <c:idx val="4"/>
          <c:order val="4"/>
          <c:tx>
            <c:strRef>
              <c:f>'q31 Where attend!'!$R$2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'q31 Where attend!'!$R$3</c:f>
              <c:numCache>
                <c:formatCode>0%</c:formatCode>
                <c:ptCount val="1"/>
                <c:pt idx="0">
                  <c:v>1.8289585097375105E-2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C0-4BAC-8881-E179448001B0}"/>
            </c:ext>
          </c:extLst>
        </c:ser>
        <c:ser>
          <c:idx val="5"/>
          <c:order val="5"/>
          <c:tx>
            <c:strRef>
              <c:f>'q31 Where attend!'!$S$2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'q31 Where attend!'!$S$3</c:f>
              <c:numCache>
                <c:formatCode>0%</c:formatCode>
                <c:ptCount val="1"/>
                <c:pt idx="0">
                  <c:v>6.4182895850973753E-2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C0-4BAC-8881-E179448001B0}"/>
            </c:ext>
          </c:extLst>
        </c:ser>
        <c:ser>
          <c:idx val="6"/>
          <c:order val="6"/>
          <c:tx>
            <c:strRef>
              <c:f>'q31 Where attend!'!$T$2</c:f>
              <c:strCache>
                <c:ptCount val="1"/>
                <c:pt idx="0">
                  <c:v>None of these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'q31 Where attend!'!$T$3</c:f>
              <c:numCache>
                <c:formatCode>0%</c:formatCode>
                <c:ptCount val="1"/>
                <c:pt idx="0">
                  <c:v>3.6917866215071975E-2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C0-4BAC-8881-E179448001B0}"/>
            </c:ext>
          </c:extLst>
        </c:ser>
        <c:ser>
          <c:idx val="7"/>
          <c:order val="7"/>
          <c:tx>
            <c:strRef>
              <c:f>'q31 Where attend!'!$U$2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'q31 Where attend!'!$U$3</c:f>
              <c:numCache>
                <c:formatCode>0%</c:formatCode>
                <c:ptCount val="1"/>
                <c:pt idx="0">
                  <c:v>1.3886536833192209E-2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C0-4BAC-8881-E17944800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93544"/>
        <c:axId val="999675912"/>
      </c:barChart>
      <c:catAx>
        <c:axId val="6945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75912"/>
        <c:crosses val="autoZero"/>
        <c:auto val="1"/>
        <c:lblAlgn val="ctr"/>
        <c:lblOffset val="100"/>
        <c:noMultiLvlLbl val="0"/>
      </c:catAx>
      <c:valAx>
        <c:axId val="99967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9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are you most likely to attend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922097861114"/>
          <c:y val="0.22895061728395064"/>
          <c:w val="0.89223077902138881"/>
          <c:h val="0.48713959366190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'q31 Where attend!'!$M$24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attend!'!$N$24:$U$24</c:f>
              <c:numCache>
                <c:formatCode>0%</c:formatCode>
                <c:ptCount val="8"/>
                <c:pt idx="0">
                  <c:v>0.49773755656108598</c:v>
                </c:pt>
                <c:pt idx="1">
                  <c:v>0.15837104072398189</c:v>
                </c:pt>
                <c:pt idx="2">
                  <c:v>0.17873303167420815</c:v>
                </c:pt>
                <c:pt idx="3">
                  <c:v>3.6199095022624438E-2</c:v>
                </c:pt>
                <c:pt idx="4">
                  <c:v>6.7873303167420816E-3</c:v>
                </c:pt>
                <c:pt idx="5">
                  <c:v>8.5972850678733032E-2</c:v>
                </c:pt>
                <c:pt idx="6">
                  <c:v>1.8099547511312219E-2</c:v>
                </c:pt>
                <c:pt idx="7">
                  <c:v>1.8099547511312219E-2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6-4BC4-9858-C1E96A68AA05}"/>
            </c:ext>
          </c:extLst>
        </c:ser>
        <c:ser>
          <c:idx val="1"/>
          <c:order val="1"/>
          <c:tx>
            <c:strRef>
              <c:f>'q31 Where attend!'!$M$25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attend!'!$N$25:$U$25</c:f>
              <c:numCache>
                <c:formatCode>0%</c:formatCode>
                <c:ptCount val="8"/>
                <c:pt idx="0">
                  <c:v>0.46666666666666667</c:v>
                </c:pt>
                <c:pt idx="1">
                  <c:v>0.15555555555555556</c:v>
                </c:pt>
                <c:pt idx="2">
                  <c:v>0.12222222222222222</c:v>
                </c:pt>
                <c:pt idx="3">
                  <c:v>5.5555555555555552E-2</c:v>
                </c:pt>
                <c:pt idx="4">
                  <c:v>1.1111111111111112E-2</c:v>
                </c:pt>
                <c:pt idx="5">
                  <c:v>0.1</c:v>
                </c:pt>
                <c:pt idx="6">
                  <c:v>6.6666666666666666E-2</c:v>
                </c:pt>
                <c:pt idx="7">
                  <c:v>2.2222222222222223E-2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6-4BC4-9858-C1E96A68AA05}"/>
            </c:ext>
          </c:extLst>
        </c:ser>
        <c:ser>
          <c:idx val="2"/>
          <c:order val="2"/>
          <c:tx>
            <c:strRef>
              <c:f>'q31 Where attend!'!$M$26</c:f>
              <c:strCache>
                <c:ptCount val="1"/>
                <c:pt idx="0">
                  <c:v>SF Bay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attend!'!$N$26:$U$26</c:f>
              <c:numCache>
                <c:formatCode>0%</c:formatCode>
                <c:ptCount val="8"/>
                <c:pt idx="0">
                  <c:v>0.36245353159851301</c:v>
                </c:pt>
                <c:pt idx="1">
                  <c:v>0.17843866171003717</c:v>
                </c:pt>
                <c:pt idx="2">
                  <c:v>0.24349442379182157</c:v>
                </c:pt>
                <c:pt idx="3">
                  <c:v>4.8327137546468404E-2</c:v>
                </c:pt>
                <c:pt idx="4">
                  <c:v>7.4349442379182153E-3</c:v>
                </c:pt>
                <c:pt idx="5">
                  <c:v>0.13382899628252787</c:v>
                </c:pt>
                <c:pt idx="6">
                  <c:v>1.4869888475836431E-2</c:v>
                </c:pt>
                <c:pt idx="7">
                  <c:v>1.1152416356877323E-2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6-4BC4-9858-C1E96A68AA05}"/>
            </c:ext>
          </c:extLst>
        </c:ser>
        <c:ser>
          <c:idx val="3"/>
          <c:order val="3"/>
          <c:tx>
            <c:strRef>
              <c:f>'q31 Where attend!'!$M$27</c:f>
              <c:strCache>
                <c:ptCount val="1"/>
                <c:pt idx="0">
                  <c:v>N SJ 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attend!'!$N$27:$U$27</c:f>
              <c:numCache>
                <c:formatCode>0%</c:formatCode>
                <c:ptCount val="8"/>
                <c:pt idx="0">
                  <c:v>0.44366197183098594</c:v>
                </c:pt>
                <c:pt idx="1">
                  <c:v>0.24647887323943662</c:v>
                </c:pt>
                <c:pt idx="2">
                  <c:v>0.20422535211267606</c:v>
                </c:pt>
                <c:pt idx="3">
                  <c:v>1.4084507042253521E-2</c:v>
                </c:pt>
                <c:pt idx="4">
                  <c:v>7.0422535211267607E-3</c:v>
                </c:pt>
                <c:pt idx="5">
                  <c:v>2.1126760563380281E-2</c:v>
                </c:pt>
                <c:pt idx="6">
                  <c:v>4.2253521126760563E-2</c:v>
                </c:pt>
                <c:pt idx="7">
                  <c:v>2.1126760563380281E-2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66-4BC4-9858-C1E96A68AA05}"/>
            </c:ext>
          </c:extLst>
        </c:ser>
        <c:ser>
          <c:idx val="4"/>
          <c:order val="4"/>
          <c:tx>
            <c:strRef>
              <c:f>'q31 Where attend!'!$M$28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attend!'!$N$28:$U$28</c:f>
              <c:numCache>
                <c:formatCode>0%</c:formatCode>
                <c:ptCount val="8"/>
                <c:pt idx="0">
                  <c:v>0.51515151515151514</c:v>
                </c:pt>
                <c:pt idx="1">
                  <c:v>0.18855218855218855</c:v>
                </c:pt>
                <c:pt idx="2">
                  <c:v>0.17508417508417509</c:v>
                </c:pt>
                <c:pt idx="3">
                  <c:v>2.3569023569023569E-2</c:v>
                </c:pt>
                <c:pt idx="4">
                  <c:v>1.6835016835016835E-2</c:v>
                </c:pt>
                <c:pt idx="5">
                  <c:v>4.7138047138047139E-2</c:v>
                </c:pt>
                <c:pt idx="6">
                  <c:v>2.6936026936026935E-2</c:v>
                </c:pt>
                <c:pt idx="7">
                  <c:v>6.7340067340067337E-3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66-4BC4-9858-C1E96A68AA05}"/>
            </c:ext>
          </c:extLst>
        </c:ser>
        <c:ser>
          <c:idx val="5"/>
          <c:order val="5"/>
          <c:tx>
            <c:strRef>
              <c:f>'q31 Where attend!'!$M$29</c:f>
              <c:strCache>
                <c:ptCount val="1"/>
                <c:pt idx="0">
                  <c:v>S SJ Valley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attend!'!$N$29:$U$29</c:f>
              <c:numCache>
                <c:formatCode>0%</c:formatCode>
                <c:ptCount val="8"/>
                <c:pt idx="0">
                  <c:v>0.56880733944954132</c:v>
                </c:pt>
                <c:pt idx="1">
                  <c:v>0.21788990825688073</c:v>
                </c:pt>
                <c:pt idx="2">
                  <c:v>7.1100917431192664E-2</c:v>
                </c:pt>
                <c:pt idx="3">
                  <c:v>2.2935779816513763E-2</c:v>
                </c:pt>
                <c:pt idx="4">
                  <c:v>2.5229357798165139E-2</c:v>
                </c:pt>
                <c:pt idx="5">
                  <c:v>2.0642201834862386E-2</c:v>
                </c:pt>
                <c:pt idx="6">
                  <c:v>5.0458715596330278E-2</c:v>
                </c:pt>
                <c:pt idx="7">
                  <c:v>2.2935779816513763E-2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66-4BC4-9858-C1E96A68AA05}"/>
            </c:ext>
          </c:extLst>
        </c:ser>
        <c:ser>
          <c:idx val="6"/>
          <c:order val="6"/>
          <c:tx>
            <c:strRef>
              <c:f>'q31 Where attend!'!$M$30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attend!'!$N$30:$U$30</c:f>
              <c:numCache>
                <c:formatCode>0%</c:formatCode>
                <c:ptCount val="8"/>
                <c:pt idx="0">
                  <c:v>0.45387453874538747</c:v>
                </c:pt>
                <c:pt idx="1">
                  <c:v>0.1900369003690037</c:v>
                </c:pt>
                <c:pt idx="2">
                  <c:v>0.13653136531365315</c:v>
                </c:pt>
                <c:pt idx="3">
                  <c:v>7.5645756457564578E-2</c:v>
                </c:pt>
                <c:pt idx="4">
                  <c:v>3.5055350553505532E-2</c:v>
                </c:pt>
                <c:pt idx="5">
                  <c:v>5.5350553505535055E-2</c:v>
                </c:pt>
                <c:pt idx="6">
                  <c:v>4.0590405904059039E-2</c:v>
                </c:pt>
                <c:pt idx="7">
                  <c:v>1.2915129151291513E-2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66-4BC4-9858-C1E96A68AA05}"/>
            </c:ext>
          </c:extLst>
        </c:ser>
        <c:ser>
          <c:idx val="7"/>
          <c:order val="7"/>
          <c:tx>
            <c:strRef>
              <c:f>'q31 Where attend!'!$M$31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attend!'!$N$31:$U$31</c:f>
              <c:numCache>
                <c:formatCode>0%</c:formatCode>
                <c:ptCount val="8"/>
                <c:pt idx="0">
                  <c:v>0.41903019213174747</c:v>
                </c:pt>
                <c:pt idx="1">
                  <c:v>0.2708142726440988</c:v>
                </c:pt>
                <c:pt idx="2">
                  <c:v>0.16834400731930466</c:v>
                </c:pt>
                <c:pt idx="3">
                  <c:v>3.2021957913998172E-2</c:v>
                </c:pt>
                <c:pt idx="4">
                  <c:v>1.7383348581884721E-2</c:v>
                </c:pt>
                <c:pt idx="5">
                  <c:v>4.8490393412625801E-2</c:v>
                </c:pt>
                <c:pt idx="6">
                  <c:v>3.2936870997255258E-2</c:v>
                </c:pt>
                <c:pt idx="7">
                  <c:v>1.0978956999085087E-2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66-4BC4-9858-C1E96A68AA05}"/>
            </c:ext>
          </c:extLst>
        </c:ser>
        <c:ser>
          <c:idx val="8"/>
          <c:order val="8"/>
          <c:tx>
            <c:strRef>
              <c:f>'q31 Where attend!'!$M$32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attend!'!$N$32:$U$32</c:f>
              <c:numCache>
                <c:formatCode>0%</c:formatCode>
                <c:ptCount val="8"/>
                <c:pt idx="0">
                  <c:v>0.47169811320754718</c:v>
                </c:pt>
                <c:pt idx="1">
                  <c:v>0.15723270440251572</c:v>
                </c:pt>
                <c:pt idx="2">
                  <c:v>0.16981132075471697</c:v>
                </c:pt>
                <c:pt idx="3">
                  <c:v>7.2327044025157231E-2</c:v>
                </c:pt>
                <c:pt idx="4">
                  <c:v>9.433962264150943E-3</c:v>
                </c:pt>
                <c:pt idx="5">
                  <c:v>6.9182389937106917E-2</c:v>
                </c:pt>
                <c:pt idx="6">
                  <c:v>2.8301886792452831E-2</c:v>
                </c:pt>
                <c:pt idx="7">
                  <c:v>2.20125786163522E-2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66-4BC4-9858-C1E96A68AA05}"/>
            </c:ext>
          </c:extLst>
        </c:ser>
        <c:ser>
          <c:idx val="9"/>
          <c:order val="9"/>
          <c:tx>
            <c:strRef>
              <c:f>'q31 Where attend!'!$M$33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'q31 Where attend!'!$N$23:$U$23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attend!'!$N$33:$U$33</c:f>
              <c:numCache>
                <c:formatCode>0%</c:formatCode>
                <c:ptCount val="8"/>
                <c:pt idx="0">
                  <c:v>0.43823529411764706</c:v>
                </c:pt>
                <c:pt idx="1">
                  <c:v>0.16470588235294117</c:v>
                </c:pt>
                <c:pt idx="2">
                  <c:v>0.22941176470588234</c:v>
                </c:pt>
                <c:pt idx="3">
                  <c:v>3.5294117647058823E-2</c:v>
                </c:pt>
                <c:pt idx="4">
                  <c:v>2.3529411764705882E-2</c:v>
                </c:pt>
                <c:pt idx="5">
                  <c:v>6.4705882352941183E-2</c:v>
                </c:pt>
                <c:pt idx="6">
                  <c:v>3.8235294117647062E-2</c:v>
                </c:pt>
                <c:pt idx="7">
                  <c:v>5.8823529411764705E-3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66-4BC4-9858-C1E96A68A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93544"/>
        <c:axId val="999675912"/>
      </c:barChart>
      <c:catAx>
        <c:axId val="6945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75912"/>
        <c:crosses val="autoZero"/>
        <c:auto val="1"/>
        <c:lblAlgn val="ctr"/>
        <c:lblOffset val="100"/>
        <c:noMultiLvlLbl val="0"/>
      </c:catAx>
      <c:valAx>
        <c:axId val="99967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9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are you most likely to attend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922097861114"/>
          <c:y val="0.22895061728395064"/>
          <c:w val="0.89223077902138881"/>
          <c:h val="0.48713959366190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'q31 Where attend!'!$M$79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'q31 Where attend!'!$N$78:$U$78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attend!'!$N$79:$U$79</c:f>
              <c:numCache>
                <c:formatCode>0%</c:formatCode>
                <c:ptCount val="8"/>
                <c:pt idx="0">
                  <c:v>0.61764705882352944</c:v>
                </c:pt>
                <c:pt idx="1">
                  <c:v>0.16666666666666666</c:v>
                </c:pt>
                <c:pt idx="2">
                  <c:v>3.9215686274509803E-2</c:v>
                </c:pt>
                <c:pt idx="3">
                  <c:v>6.8627450980392163E-2</c:v>
                </c:pt>
                <c:pt idx="4">
                  <c:v>0</c:v>
                </c:pt>
                <c:pt idx="5">
                  <c:v>3.9215686274509803E-2</c:v>
                </c:pt>
                <c:pt idx="6">
                  <c:v>5.8823529411764705E-2</c:v>
                </c:pt>
                <c:pt idx="7">
                  <c:v>9.8039215686274508E-3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D-4F0B-A370-516B55E1C084}"/>
            </c:ext>
          </c:extLst>
        </c:ser>
        <c:ser>
          <c:idx val="1"/>
          <c:order val="1"/>
          <c:tx>
            <c:strRef>
              <c:f>'q31 Where attend!'!$M$80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'q31 Where attend!'!$N$78:$U$78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attend!'!$N$80:$U$80</c:f>
              <c:numCache>
                <c:formatCode>0%</c:formatCode>
                <c:ptCount val="8"/>
                <c:pt idx="0">
                  <c:v>0.44318181818181818</c:v>
                </c:pt>
                <c:pt idx="1">
                  <c:v>0.23579545454545456</c:v>
                </c:pt>
                <c:pt idx="2">
                  <c:v>0.11931818181818182</c:v>
                </c:pt>
                <c:pt idx="3">
                  <c:v>4.5454545454545456E-2</c:v>
                </c:pt>
                <c:pt idx="4">
                  <c:v>5.681818181818182E-3</c:v>
                </c:pt>
                <c:pt idx="5">
                  <c:v>8.2386363636363633E-2</c:v>
                </c:pt>
                <c:pt idx="6">
                  <c:v>4.5454545454545456E-2</c:v>
                </c:pt>
                <c:pt idx="7">
                  <c:v>2.2727272727272728E-2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D-4F0B-A370-516B55E1C084}"/>
            </c:ext>
          </c:extLst>
        </c:ser>
        <c:ser>
          <c:idx val="2"/>
          <c:order val="2"/>
          <c:tx>
            <c:strRef>
              <c:f>'q31 Where attend!'!$M$81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'q31 Where attend!'!$N$78:$U$78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attend!'!$N$81:$U$81</c:f>
              <c:numCache>
                <c:formatCode>0%</c:formatCode>
                <c:ptCount val="8"/>
                <c:pt idx="0">
                  <c:v>0.48963903743315507</c:v>
                </c:pt>
                <c:pt idx="1">
                  <c:v>0.23328877005347592</c:v>
                </c:pt>
                <c:pt idx="2">
                  <c:v>0.13235294117647059</c:v>
                </c:pt>
                <c:pt idx="3">
                  <c:v>3.9438502673796789E-2</c:v>
                </c:pt>
                <c:pt idx="4">
                  <c:v>2.2393048128342245E-2</c:v>
                </c:pt>
                <c:pt idx="5">
                  <c:v>2.6737967914438502E-2</c:v>
                </c:pt>
                <c:pt idx="6">
                  <c:v>4.3114973262032084E-2</c:v>
                </c:pt>
                <c:pt idx="7">
                  <c:v>1.303475935828877E-2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D-4F0B-A370-516B55E1C084}"/>
            </c:ext>
          </c:extLst>
        </c:ser>
        <c:ser>
          <c:idx val="3"/>
          <c:order val="3"/>
          <c:tx>
            <c:strRef>
              <c:f>'q31 Where attend!'!$M$82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'q31 Where attend!'!$N$78:$U$78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attend!'!$N$82:$U$82</c:f>
              <c:numCache>
                <c:formatCode>0%</c:formatCode>
                <c:ptCount val="8"/>
                <c:pt idx="0">
                  <c:v>0.2413793103448276</c:v>
                </c:pt>
                <c:pt idx="1">
                  <c:v>0.27586206896551724</c:v>
                </c:pt>
                <c:pt idx="2">
                  <c:v>0.2413793103448276</c:v>
                </c:pt>
                <c:pt idx="3">
                  <c:v>0.10344827586206896</c:v>
                </c:pt>
                <c:pt idx="4">
                  <c:v>0</c:v>
                </c:pt>
                <c:pt idx="5">
                  <c:v>3.4482758620689655E-2</c:v>
                </c:pt>
                <c:pt idx="6">
                  <c:v>0.10344827586206896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0D-4F0B-A370-516B55E1C084}"/>
            </c:ext>
          </c:extLst>
        </c:ser>
        <c:ser>
          <c:idx val="4"/>
          <c:order val="4"/>
          <c:tx>
            <c:strRef>
              <c:f>'q31 Where attend!'!$M$83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'q31 Where attend!'!$N$78:$U$78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attend!'!$N$83:$U$83</c:f>
              <c:numCache>
                <c:formatCode>0%</c:formatCode>
                <c:ptCount val="8"/>
                <c:pt idx="0">
                  <c:v>0.41139240506329117</c:v>
                </c:pt>
                <c:pt idx="1">
                  <c:v>0.21518987341772153</c:v>
                </c:pt>
                <c:pt idx="2">
                  <c:v>0.24050632911392406</c:v>
                </c:pt>
                <c:pt idx="3">
                  <c:v>4.4303797468354431E-2</c:v>
                </c:pt>
                <c:pt idx="4">
                  <c:v>1.8987341772151899E-2</c:v>
                </c:pt>
                <c:pt idx="5">
                  <c:v>6.3291139240506333E-2</c:v>
                </c:pt>
                <c:pt idx="6">
                  <c:v>6.3291139240506328E-3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D-4F0B-A370-516B55E1C084}"/>
            </c:ext>
          </c:extLst>
        </c:ser>
        <c:ser>
          <c:idx val="5"/>
          <c:order val="5"/>
          <c:tx>
            <c:strRef>
              <c:f>'q31 Where attend!'!$M$84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'q31 Where attend!'!$N$78:$U$78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attend!'!$N$84:$U$84</c:f>
              <c:numCache>
                <c:formatCode>0%</c:formatCode>
                <c:ptCount val="8"/>
                <c:pt idx="0">
                  <c:v>0.3046757164404223</c:v>
                </c:pt>
                <c:pt idx="1">
                  <c:v>0.15233785822021115</c:v>
                </c:pt>
                <c:pt idx="2">
                  <c:v>0.37858220211161386</c:v>
                </c:pt>
                <c:pt idx="3">
                  <c:v>5.5806938159879339E-2</c:v>
                </c:pt>
                <c:pt idx="4">
                  <c:v>0</c:v>
                </c:pt>
                <c:pt idx="5">
                  <c:v>9.0497737556561084E-2</c:v>
                </c:pt>
                <c:pt idx="6">
                  <c:v>9.0497737556561094E-3</c:v>
                </c:pt>
                <c:pt idx="7">
                  <c:v>9.0497737556561094E-3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0D-4F0B-A370-516B55E1C084}"/>
            </c:ext>
          </c:extLst>
        </c:ser>
        <c:ser>
          <c:idx val="6"/>
          <c:order val="6"/>
          <c:tx>
            <c:strRef>
              <c:f>'q31 Where attend!'!$M$85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'q31 Where attend!'!$N$78:$U$78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attend!'!$N$85:$U$85</c:f>
              <c:numCache>
                <c:formatCode>0%</c:formatCode>
                <c:ptCount val="8"/>
                <c:pt idx="0">
                  <c:v>0.41176470588235292</c:v>
                </c:pt>
                <c:pt idx="1">
                  <c:v>0.17647058823529413</c:v>
                </c:pt>
                <c:pt idx="2">
                  <c:v>0.15126050420168066</c:v>
                </c:pt>
                <c:pt idx="3">
                  <c:v>5.8823529411764705E-2</c:v>
                </c:pt>
                <c:pt idx="4">
                  <c:v>2.5210084033613446E-2</c:v>
                </c:pt>
                <c:pt idx="5">
                  <c:v>0.12605042016806722</c:v>
                </c:pt>
                <c:pt idx="6">
                  <c:v>2.5210084033613446E-2</c:v>
                </c:pt>
                <c:pt idx="7">
                  <c:v>2.5210084033613446E-2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0D-4F0B-A370-516B55E1C084}"/>
            </c:ext>
          </c:extLst>
        </c:ser>
        <c:ser>
          <c:idx val="7"/>
          <c:order val="7"/>
          <c:tx>
            <c:strRef>
              <c:f>'q31 Where attend!'!$M$86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'q31 Where attend!'!$N$78:$U$78</c:f>
              <c:strCache>
                <c:ptCount val="8"/>
                <c:pt idx="0">
                  <c:v>CCC</c:v>
                </c:pt>
                <c:pt idx="1">
                  <c:v>CSU</c:v>
                </c:pt>
                <c:pt idx="2">
                  <c:v>UC</c:v>
                </c:pt>
                <c:pt idx="3">
                  <c:v>CA Priv 4</c:v>
                </c:pt>
                <c:pt idx="4">
                  <c:v>Vocational</c:v>
                </c:pt>
                <c:pt idx="5">
                  <c:v>Outside CA</c:v>
                </c:pt>
                <c:pt idx="6">
                  <c:v>None of these</c:v>
                </c:pt>
                <c:pt idx="7">
                  <c:v>Not Sure</c:v>
                </c:pt>
              </c:strCache>
            </c:strRef>
          </c:cat>
          <c:val>
            <c:numRef>
              <c:f>'q31 Where attend!'!$N$86:$U$86</c:f>
              <c:numCache>
                <c:formatCode>0%</c:formatCode>
                <c:ptCount val="8"/>
                <c:pt idx="0">
                  <c:v>0.36835106382978722</c:v>
                </c:pt>
                <c:pt idx="1">
                  <c:v>0.16755319148936171</c:v>
                </c:pt>
                <c:pt idx="2">
                  <c:v>0.16622340425531915</c:v>
                </c:pt>
                <c:pt idx="3">
                  <c:v>5.8510638297872342E-2</c:v>
                </c:pt>
                <c:pt idx="4">
                  <c:v>7.9787234042553185E-3</c:v>
                </c:pt>
                <c:pt idx="5">
                  <c:v>0.19414893617021275</c:v>
                </c:pt>
                <c:pt idx="6">
                  <c:v>2.7925531914893616E-2</c:v>
                </c:pt>
                <c:pt idx="7">
                  <c:v>9.3085106382978719E-3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0D-4F0B-A370-516B55E1C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93544"/>
        <c:axId val="999675912"/>
      </c:barChart>
      <c:catAx>
        <c:axId val="6945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75912"/>
        <c:crosses val="autoZero"/>
        <c:auto val="1"/>
        <c:lblAlgn val="ctr"/>
        <c:lblOffset val="100"/>
        <c:noMultiLvlLbl val="0"/>
      </c:catAx>
      <c:valAx>
        <c:axId val="99967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9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Where</a:t>
            </a:r>
            <a:r>
              <a:rPr lang="en-US" sz="1200" baseline="0"/>
              <a:t> are you most likely to attend college in the fall?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'q31 Where attend!'!$N$93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'q31 Where attend!'!$M$94:$M$104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All</c:v>
                </c:pt>
              </c:strCache>
            </c:strRef>
          </c:cat>
          <c:val>
            <c:numRef>
              <c:f>'q31 Where attend!'!$N$94:$N$104</c:f>
              <c:numCache>
                <c:formatCode>0%</c:formatCode>
                <c:ptCount val="11"/>
                <c:pt idx="0">
                  <c:v>0.61764705882352944</c:v>
                </c:pt>
                <c:pt idx="1">
                  <c:v>0.44318181818181818</c:v>
                </c:pt>
                <c:pt idx="2">
                  <c:v>0.48963903743315507</c:v>
                </c:pt>
                <c:pt idx="3">
                  <c:v>0.2413793103448276</c:v>
                </c:pt>
                <c:pt idx="4">
                  <c:v>0.41139240506329117</c:v>
                </c:pt>
                <c:pt idx="5">
                  <c:v>0.3046757164404223</c:v>
                </c:pt>
                <c:pt idx="6">
                  <c:v>0.41176470588235292</c:v>
                </c:pt>
                <c:pt idx="7">
                  <c:v>0.36835106382978722</c:v>
                </c:pt>
                <c:pt idx="8">
                  <c:v>0.34663865546218486</c:v>
                </c:pt>
                <c:pt idx="9">
                  <c:v>0.51366789065687479</c:v>
                </c:pt>
                <c:pt idx="10">
                  <c:v>0.45791701947502117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9-4E98-B2D0-7E11B4E7B7CC}"/>
            </c:ext>
          </c:extLst>
        </c:ser>
        <c:ser>
          <c:idx val="1"/>
          <c:order val="1"/>
          <c:tx>
            <c:strRef>
              <c:f>'q31 Where attend!'!$O$93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'q31 Where attend!'!$M$94:$M$104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All</c:v>
                </c:pt>
              </c:strCache>
            </c:strRef>
          </c:cat>
          <c:val>
            <c:numRef>
              <c:f>'q31 Where attend!'!$O$94:$O$104</c:f>
              <c:numCache>
                <c:formatCode>0%</c:formatCode>
                <c:ptCount val="11"/>
                <c:pt idx="0">
                  <c:v>0.16666666666666666</c:v>
                </c:pt>
                <c:pt idx="1">
                  <c:v>0.23579545454545456</c:v>
                </c:pt>
                <c:pt idx="2">
                  <c:v>0.23328877005347592</c:v>
                </c:pt>
                <c:pt idx="3">
                  <c:v>0.27586206896551724</c:v>
                </c:pt>
                <c:pt idx="4">
                  <c:v>0.21518987341772153</c:v>
                </c:pt>
                <c:pt idx="5">
                  <c:v>0.15233785822021115</c:v>
                </c:pt>
                <c:pt idx="6">
                  <c:v>0.17647058823529413</c:v>
                </c:pt>
                <c:pt idx="7">
                  <c:v>0.16755319148936171</c:v>
                </c:pt>
                <c:pt idx="8">
                  <c:v>0.20714285714285716</c:v>
                </c:pt>
                <c:pt idx="9">
                  <c:v>0.22399020807833536</c:v>
                </c:pt>
                <c:pt idx="10">
                  <c:v>0.20135478408128704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9-4E98-B2D0-7E11B4E7B7CC}"/>
            </c:ext>
          </c:extLst>
        </c:ser>
        <c:ser>
          <c:idx val="2"/>
          <c:order val="2"/>
          <c:tx>
            <c:strRef>
              <c:f>'q31 Where attend!'!$P$93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'q31 Where attend!'!$M$94:$M$104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All</c:v>
                </c:pt>
              </c:strCache>
            </c:strRef>
          </c:cat>
          <c:val>
            <c:numRef>
              <c:f>'q31 Where attend!'!$P$94:$P$104</c:f>
              <c:numCache>
                <c:formatCode>0%</c:formatCode>
                <c:ptCount val="11"/>
                <c:pt idx="0">
                  <c:v>3.9215686274509803E-2</c:v>
                </c:pt>
                <c:pt idx="1">
                  <c:v>0.11931818181818182</c:v>
                </c:pt>
                <c:pt idx="2">
                  <c:v>0.13235294117647059</c:v>
                </c:pt>
                <c:pt idx="3">
                  <c:v>0.2413793103448276</c:v>
                </c:pt>
                <c:pt idx="4">
                  <c:v>0.24050632911392406</c:v>
                </c:pt>
                <c:pt idx="5">
                  <c:v>0.37858220211161386</c:v>
                </c:pt>
                <c:pt idx="6">
                  <c:v>0.15126050420168066</c:v>
                </c:pt>
                <c:pt idx="7">
                  <c:v>0.16622340425531915</c:v>
                </c:pt>
                <c:pt idx="8">
                  <c:v>0.22016806722689075</c:v>
                </c:pt>
                <c:pt idx="9">
                  <c:v>0.13259893920848634</c:v>
                </c:pt>
                <c:pt idx="10">
                  <c:v>0.16223539373412363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9-4E98-B2D0-7E11B4E7B7CC}"/>
            </c:ext>
          </c:extLst>
        </c:ser>
        <c:ser>
          <c:idx val="3"/>
          <c:order val="3"/>
          <c:tx>
            <c:strRef>
              <c:f>'q31 Where attend!'!$Q$93</c:f>
              <c:strCache>
                <c:ptCount val="1"/>
                <c:pt idx="0">
                  <c:v>CA Priv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'q31 Where attend!'!$M$94:$M$104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All</c:v>
                </c:pt>
              </c:strCache>
            </c:strRef>
          </c:cat>
          <c:val>
            <c:numRef>
              <c:f>'q31 Where attend!'!$Q$94:$Q$104</c:f>
              <c:numCache>
                <c:formatCode>0%</c:formatCode>
                <c:ptCount val="11"/>
                <c:pt idx="0">
                  <c:v>6.8627450980392163E-2</c:v>
                </c:pt>
                <c:pt idx="1">
                  <c:v>4.5454545454545456E-2</c:v>
                </c:pt>
                <c:pt idx="2">
                  <c:v>3.9438502673796789E-2</c:v>
                </c:pt>
                <c:pt idx="3">
                  <c:v>0.10344827586206896</c:v>
                </c:pt>
                <c:pt idx="4">
                  <c:v>4.4303797468354431E-2</c:v>
                </c:pt>
                <c:pt idx="5">
                  <c:v>5.5806938159879339E-2</c:v>
                </c:pt>
                <c:pt idx="6">
                  <c:v>5.8823529411764705E-2</c:v>
                </c:pt>
                <c:pt idx="7">
                  <c:v>5.8510638297872342E-2</c:v>
                </c:pt>
                <c:pt idx="8">
                  <c:v>5.9663865546218491E-2</c:v>
                </c:pt>
                <c:pt idx="9">
                  <c:v>3.6719706242350061E-2</c:v>
                </c:pt>
                <c:pt idx="10">
                  <c:v>4.5215918712955119E-2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C9-4E98-B2D0-7E11B4E7B7CC}"/>
            </c:ext>
          </c:extLst>
        </c:ser>
        <c:ser>
          <c:idx val="4"/>
          <c:order val="4"/>
          <c:tx>
            <c:strRef>
              <c:f>'q31 Where attend!'!$R$93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'q31 Where attend!'!$M$94:$M$104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All</c:v>
                </c:pt>
              </c:strCache>
            </c:strRef>
          </c:cat>
          <c:val>
            <c:numRef>
              <c:f>'q31 Where attend!'!$R$94:$R$104</c:f>
              <c:numCache>
                <c:formatCode>0%</c:formatCode>
                <c:ptCount val="11"/>
                <c:pt idx="0">
                  <c:v>0</c:v>
                </c:pt>
                <c:pt idx="1">
                  <c:v>5.681818181818182E-3</c:v>
                </c:pt>
                <c:pt idx="2">
                  <c:v>2.2393048128342245E-2</c:v>
                </c:pt>
                <c:pt idx="3">
                  <c:v>0</c:v>
                </c:pt>
                <c:pt idx="4">
                  <c:v>1.8987341772151899E-2</c:v>
                </c:pt>
                <c:pt idx="5">
                  <c:v>0</c:v>
                </c:pt>
                <c:pt idx="6">
                  <c:v>2.5210084033613446E-2</c:v>
                </c:pt>
                <c:pt idx="7">
                  <c:v>7.9787234042553185E-3</c:v>
                </c:pt>
                <c:pt idx="8">
                  <c:v>1.2184873949579832E-2</c:v>
                </c:pt>
                <c:pt idx="9">
                  <c:v>1.7543859649122806E-2</c:v>
                </c:pt>
                <c:pt idx="10">
                  <c:v>1.8289585097375105E-2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C9-4E98-B2D0-7E11B4E7B7CC}"/>
            </c:ext>
          </c:extLst>
        </c:ser>
        <c:ser>
          <c:idx val="5"/>
          <c:order val="5"/>
          <c:tx>
            <c:strRef>
              <c:f>'q31 Where attend!'!$S$93</c:f>
              <c:strCache>
                <c:ptCount val="1"/>
                <c:pt idx="0">
                  <c:v>Outside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'q31 Where attend!'!$M$94:$M$104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All</c:v>
                </c:pt>
              </c:strCache>
            </c:strRef>
          </c:cat>
          <c:val>
            <c:numRef>
              <c:f>'q31 Where attend!'!$S$94:$S$104</c:f>
              <c:numCache>
                <c:formatCode>0%</c:formatCode>
                <c:ptCount val="11"/>
                <c:pt idx="0">
                  <c:v>3.9215686274509803E-2</c:v>
                </c:pt>
                <c:pt idx="1">
                  <c:v>8.2386363636363633E-2</c:v>
                </c:pt>
                <c:pt idx="2">
                  <c:v>2.6737967914438502E-2</c:v>
                </c:pt>
                <c:pt idx="3">
                  <c:v>3.4482758620689655E-2</c:v>
                </c:pt>
                <c:pt idx="4">
                  <c:v>6.3291139240506333E-2</c:v>
                </c:pt>
                <c:pt idx="5">
                  <c:v>9.0497737556561084E-2</c:v>
                </c:pt>
                <c:pt idx="6">
                  <c:v>0.12605042016806722</c:v>
                </c:pt>
                <c:pt idx="7">
                  <c:v>0.19414893617021275</c:v>
                </c:pt>
                <c:pt idx="8">
                  <c:v>0.126890756302521</c:v>
                </c:pt>
                <c:pt idx="9">
                  <c:v>1.6319869441044473E-2</c:v>
                </c:pt>
                <c:pt idx="10">
                  <c:v>6.4182895850973753E-2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C9-4E98-B2D0-7E11B4E7B7CC}"/>
            </c:ext>
          </c:extLst>
        </c:ser>
        <c:ser>
          <c:idx val="6"/>
          <c:order val="6"/>
          <c:tx>
            <c:strRef>
              <c:f>'q31 Where attend!'!$T$93</c:f>
              <c:strCache>
                <c:ptCount val="1"/>
                <c:pt idx="0">
                  <c:v>None of these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'q31 Where attend!'!$M$94:$M$104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All</c:v>
                </c:pt>
              </c:strCache>
            </c:strRef>
          </c:cat>
          <c:val>
            <c:numRef>
              <c:f>'q31 Where attend!'!$T$94:$T$104</c:f>
              <c:numCache>
                <c:formatCode>0%</c:formatCode>
                <c:ptCount val="11"/>
                <c:pt idx="0">
                  <c:v>5.8823529411764705E-2</c:v>
                </c:pt>
                <c:pt idx="1">
                  <c:v>4.5454545454545456E-2</c:v>
                </c:pt>
                <c:pt idx="2">
                  <c:v>4.3114973262032084E-2</c:v>
                </c:pt>
                <c:pt idx="3">
                  <c:v>0.10344827586206896</c:v>
                </c:pt>
                <c:pt idx="4">
                  <c:v>6.3291139240506328E-3</c:v>
                </c:pt>
                <c:pt idx="5">
                  <c:v>9.0497737556561094E-3</c:v>
                </c:pt>
                <c:pt idx="6">
                  <c:v>2.5210084033613446E-2</c:v>
                </c:pt>
                <c:pt idx="7">
                  <c:v>2.7925531914893616E-2</c:v>
                </c:pt>
                <c:pt idx="8">
                  <c:v>1.9327731092436976E-2</c:v>
                </c:pt>
                <c:pt idx="9">
                  <c:v>4.528763769889841E-2</c:v>
                </c:pt>
                <c:pt idx="10">
                  <c:v>3.6917866215071975E-2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6-465A-9AA5-F18E221395A4}"/>
            </c:ext>
          </c:extLst>
        </c:ser>
        <c:ser>
          <c:idx val="7"/>
          <c:order val="7"/>
          <c:tx>
            <c:strRef>
              <c:f>'q31 Where attend!'!$U$93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'q31 Where attend!'!$M$94:$M$104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All</c:v>
                </c:pt>
              </c:strCache>
            </c:strRef>
          </c:cat>
          <c:val>
            <c:numRef>
              <c:f>'q31 Where attend!'!$U$94:$U$104</c:f>
              <c:numCache>
                <c:formatCode>0%</c:formatCode>
                <c:ptCount val="11"/>
                <c:pt idx="0">
                  <c:v>9.8039215686274508E-3</c:v>
                </c:pt>
                <c:pt idx="1">
                  <c:v>2.2727272727272728E-2</c:v>
                </c:pt>
                <c:pt idx="2">
                  <c:v>1.303475935828877E-2</c:v>
                </c:pt>
                <c:pt idx="3">
                  <c:v>0</c:v>
                </c:pt>
                <c:pt idx="4">
                  <c:v>0</c:v>
                </c:pt>
                <c:pt idx="5">
                  <c:v>9.0497737556561094E-3</c:v>
                </c:pt>
                <c:pt idx="6">
                  <c:v>2.5210084033613446E-2</c:v>
                </c:pt>
                <c:pt idx="7">
                  <c:v>9.3085106382978719E-3</c:v>
                </c:pt>
                <c:pt idx="8">
                  <c:v>7.9831932773109238E-3</c:v>
                </c:pt>
                <c:pt idx="9">
                  <c:v>1.38718890248878E-2</c:v>
                </c:pt>
                <c:pt idx="10">
                  <c:v>1.3886536833192209E-2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6-465A-9AA5-F18E22139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1764239"/>
        <c:axId val="1821764719"/>
      </c:barChart>
      <c:catAx>
        <c:axId val="182176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64719"/>
        <c:crosses val="autoZero"/>
        <c:auto val="1"/>
        <c:lblAlgn val="ctr"/>
        <c:lblOffset val="100"/>
        <c:noMultiLvlLbl val="0"/>
      </c:catAx>
      <c:valAx>
        <c:axId val="18217647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6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plan to transfer to a four-year university?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'q36 Plan to transfer!'!$H$14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'q36 Plan to transfer!'!$G$15:$G$23</c15:sqref>
                  </c15:fullRef>
                </c:ext>
              </c:extLst>
              <c:f>('q36 Plan to transfer!'!$G$16:$G$17,'q36 Plan to transfer!'!$G$19:$G$23)</c:f>
              <c:strCache>
                <c:ptCount val="7"/>
                <c:pt idx="0">
                  <c:v>American Ind/Al Native</c:v>
                </c:pt>
                <c:pt idx="1">
                  <c:v>Other Race</c:v>
                </c:pt>
                <c:pt idx="2">
                  <c:v>Black</c:v>
                </c:pt>
                <c:pt idx="3">
                  <c:v>Asian</c:v>
                </c:pt>
                <c:pt idx="4">
                  <c:v>White</c:v>
                </c:pt>
                <c:pt idx="5">
                  <c:v>Hispanic/Latino</c:v>
                </c:pt>
                <c:pt idx="6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'q36 Plan to transfer!'!$H$15:$H$23</c15:sqref>
                  </c15:fullRef>
                </c:ext>
              </c:extLst>
              <c:f>('q36 Plan to transfer!'!$H$16:$H$17,'q36 Plan to transfer!'!$H$19:$H$23)</c:f>
              <c:numCache>
                <c:formatCode>0%</c:formatCode>
                <c:ptCount val="7"/>
                <c:pt idx="0">
                  <c:v>3.3557046979865772E-2</c:v>
                </c:pt>
                <c:pt idx="1">
                  <c:v>3.1746031746031744E-2</c:v>
                </c:pt>
                <c:pt idx="2">
                  <c:v>3.3557046979865772E-2</c:v>
                </c:pt>
                <c:pt idx="3">
                  <c:v>4.0816326530612242E-2</c:v>
                </c:pt>
                <c:pt idx="4">
                  <c:v>5.1660516605166053E-2</c:v>
                </c:pt>
                <c:pt idx="5">
                  <c:v>7.9626972740315632E-2</c:v>
                </c:pt>
                <c:pt idx="6">
                  <c:v>6.7181116659101231E-2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6-46AA-BA43-D2D59D6371CA}"/>
            </c:ext>
          </c:extLst>
        </c:ser>
        <c:ser>
          <c:idx val="1"/>
          <c:order val="1"/>
          <c:tx>
            <c:strRef>
              <c:f>'q36 Plan to transfer!'!$I$14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'q36 Plan to transfer!'!$G$15:$G$23</c15:sqref>
                  </c15:fullRef>
                </c:ext>
              </c:extLst>
              <c:f>('q36 Plan to transfer!'!$G$16:$G$17,'q36 Plan to transfer!'!$G$19:$G$23)</c:f>
              <c:strCache>
                <c:ptCount val="7"/>
                <c:pt idx="0">
                  <c:v>American Ind/Al Native</c:v>
                </c:pt>
                <c:pt idx="1">
                  <c:v>Other Race</c:v>
                </c:pt>
                <c:pt idx="2">
                  <c:v>Black</c:v>
                </c:pt>
                <c:pt idx="3">
                  <c:v>Asian</c:v>
                </c:pt>
                <c:pt idx="4">
                  <c:v>White</c:v>
                </c:pt>
                <c:pt idx="5">
                  <c:v>Hispanic/Latino</c:v>
                </c:pt>
                <c:pt idx="6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'q36 Plan to transfer!'!$I$15:$I$23</c15:sqref>
                  </c15:fullRef>
                </c:ext>
              </c:extLst>
              <c:f>('q36 Plan to transfer!'!$I$16:$I$17,'q36 Plan to transfer!'!$I$19:$I$23)</c:f>
              <c:numCache>
                <c:formatCode>0%</c:formatCode>
                <c:ptCount val="7"/>
                <c:pt idx="0">
                  <c:v>0.22147651006711411</c:v>
                </c:pt>
                <c:pt idx="1">
                  <c:v>0.25396825396825395</c:v>
                </c:pt>
                <c:pt idx="2">
                  <c:v>0.22147651006711411</c:v>
                </c:pt>
                <c:pt idx="3">
                  <c:v>0.10204081632653061</c:v>
                </c:pt>
                <c:pt idx="4">
                  <c:v>0.17712177121771217</c:v>
                </c:pt>
                <c:pt idx="5">
                  <c:v>0.22022955523672882</c:v>
                </c:pt>
                <c:pt idx="6">
                  <c:v>0.20426690876078074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F6-46AA-BA43-D2D59D6371CA}"/>
            </c:ext>
          </c:extLst>
        </c:ser>
        <c:ser>
          <c:idx val="2"/>
          <c:order val="2"/>
          <c:tx>
            <c:strRef>
              <c:f>'q36 Plan to transfer!'!$J$14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'q36 Plan to transfer!'!$G$15:$G$23</c15:sqref>
                  </c15:fullRef>
                </c:ext>
              </c:extLst>
              <c:f>('q36 Plan to transfer!'!$G$16:$G$17,'q36 Plan to transfer!'!$G$19:$G$23)</c:f>
              <c:strCache>
                <c:ptCount val="7"/>
                <c:pt idx="0">
                  <c:v>American Ind/Al Native</c:v>
                </c:pt>
                <c:pt idx="1">
                  <c:v>Other Race</c:v>
                </c:pt>
                <c:pt idx="2">
                  <c:v>Black</c:v>
                </c:pt>
                <c:pt idx="3">
                  <c:v>Asian</c:v>
                </c:pt>
                <c:pt idx="4">
                  <c:v>White</c:v>
                </c:pt>
                <c:pt idx="5">
                  <c:v>Hispanic/Latino</c:v>
                </c:pt>
                <c:pt idx="6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'q36 Plan to transfer!'!$J$15:$J$23</c15:sqref>
                  </c15:fullRef>
                </c:ext>
              </c:extLst>
              <c:f>('q36 Plan to transfer!'!$J$16:$J$17,'q36 Plan to transfer!'!$J$19:$J$23)</c:f>
              <c:numCache>
                <c:formatCode>0%</c:formatCode>
                <c:ptCount val="7"/>
                <c:pt idx="0">
                  <c:v>0.74496644295302017</c:v>
                </c:pt>
                <c:pt idx="1">
                  <c:v>0.7142857142857143</c:v>
                </c:pt>
                <c:pt idx="2">
                  <c:v>0.74496644295302017</c:v>
                </c:pt>
                <c:pt idx="3">
                  <c:v>0.8571428571428571</c:v>
                </c:pt>
                <c:pt idx="4">
                  <c:v>0.77121771217712176</c:v>
                </c:pt>
                <c:pt idx="5">
                  <c:v>0.70014347202295557</c:v>
                </c:pt>
                <c:pt idx="6">
                  <c:v>0.728551974580118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F6-46AA-BA43-D2D59D637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4759343"/>
        <c:axId val="2034761263"/>
      </c:barChart>
      <c:catAx>
        <c:axId val="203475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61263"/>
        <c:crosses val="autoZero"/>
        <c:auto val="1"/>
        <c:lblAlgn val="ctr"/>
        <c:lblOffset val="100"/>
        <c:noMultiLvlLbl val="0"/>
      </c:catAx>
      <c:valAx>
        <c:axId val="203476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5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plan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'q36 Plan to transfer!'!$B$39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'q36 Plan to transfer!'!$A$40:$A$43</c:f>
              <c:strCache>
                <c:ptCount val="4"/>
                <c:pt idx="0">
                  <c:v>City</c:v>
                </c:pt>
                <c:pt idx="1">
                  <c:v>Suburn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'q36 Plan to transfer!'!$B$40:$B$43</c:f>
              <c:numCache>
                <c:formatCode>General</c:formatCode>
                <c:ptCount val="4"/>
                <c:pt idx="0">
                  <c:v>50</c:v>
                </c:pt>
                <c:pt idx="1">
                  <c:v>71</c:v>
                </c:pt>
                <c:pt idx="2">
                  <c:v>12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7-4B0F-AEA2-8856346FA621}"/>
            </c:ext>
          </c:extLst>
        </c:ser>
        <c:ser>
          <c:idx val="1"/>
          <c:order val="1"/>
          <c:tx>
            <c:strRef>
              <c:f>'q36 Plan to transfer!'!$C$39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'q36 Plan to transfer!'!$A$40:$A$43</c:f>
              <c:strCache>
                <c:ptCount val="4"/>
                <c:pt idx="0">
                  <c:v>City</c:v>
                </c:pt>
                <c:pt idx="1">
                  <c:v>Suburn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'q36 Plan to transfer!'!$C$40:$C$43</c:f>
              <c:numCache>
                <c:formatCode>General</c:formatCode>
                <c:ptCount val="4"/>
                <c:pt idx="0">
                  <c:v>152</c:v>
                </c:pt>
                <c:pt idx="1">
                  <c:v>153</c:v>
                </c:pt>
                <c:pt idx="2">
                  <c:v>42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7-4B0F-AEA2-8856346FA621}"/>
            </c:ext>
          </c:extLst>
        </c:ser>
        <c:ser>
          <c:idx val="2"/>
          <c:order val="2"/>
          <c:tx>
            <c:strRef>
              <c:f>'q36 Plan to transfer!'!$D$39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'q36 Plan to transfer!'!$A$40:$A$43</c:f>
              <c:strCache>
                <c:ptCount val="4"/>
                <c:pt idx="0">
                  <c:v>City</c:v>
                </c:pt>
                <c:pt idx="1">
                  <c:v>Suburn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'q36 Plan to transfer!'!$D$40:$D$43</c:f>
              <c:numCache>
                <c:formatCode>General</c:formatCode>
                <c:ptCount val="4"/>
                <c:pt idx="0">
                  <c:v>582</c:v>
                </c:pt>
                <c:pt idx="1">
                  <c:v>589</c:v>
                </c:pt>
                <c:pt idx="2">
                  <c:v>116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B7-4B0F-AEA2-8856346FA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540351"/>
        <c:axId val="1639540831"/>
      </c:barChart>
      <c:catAx>
        <c:axId val="163954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831"/>
        <c:crosses val="autoZero"/>
        <c:auto val="1"/>
        <c:lblAlgn val="ctr"/>
        <c:lblOffset val="100"/>
        <c:noMultiLvlLbl val="0"/>
      </c:catAx>
      <c:valAx>
        <c:axId val="163954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plan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'q36 Plan to transfer!'!$H$56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'q36 Plan to transfer!'!$G$57:$G$58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'q36 Plan to transfer!'!$H$57:$H$58</c:f>
              <c:numCache>
                <c:formatCode>0%</c:formatCode>
                <c:ptCount val="2"/>
                <c:pt idx="0">
                  <c:v>5.2121212121212124E-2</c:v>
                </c:pt>
                <c:pt idx="1">
                  <c:v>7.6250992851469426E-2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4-443C-9A51-D04346714C1D}"/>
            </c:ext>
          </c:extLst>
        </c:ser>
        <c:ser>
          <c:idx val="1"/>
          <c:order val="1"/>
          <c:tx>
            <c:strRef>
              <c:f>'q36 Plan to transfer!'!$I$56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'q36 Plan to transfer!'!$G$57:$G$58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'q36 Plan to transfer!'!$I$57:$I$58</c:f>
              <c:numCache>
                <c:formatCode>0%</c:formatCode>
                <c:ptCount val="2"/>
                <c:pt idx="0">
                  <c:v>0.12727272727272726</c:v>
                </c:pt>
                <c:pt idx="1">
                  <c:v>0.23828435266084194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4-443C-9A51-D04346714C1D}"/>
            </c:ext>
          </c:extLst>
        </c:ser>
        <c:ser>
          <c:idx val="2"/>
          <c:order val="2"/>
          <c:tx>
            <c:strRef>
              <c:f>'q36 Plan to transfer!'!$J$56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'q36 Plan to transfer!'!$G$57:$G$58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'q36 Plan to transfer!'!$J$57:$J$58</c:f>
              <c:numCache>
                <c:formatCode>0%</c:formatCode>
                <c:ptCount val="2"/>
                <c:pt idx="0">
                  <c:v>0.82060606060606056</c:v>
                </c:pt>
                <c:pt idx="1">
                  <c:v>0.68546465448768867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B4-443C-9A51-D04346714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540351"/>
        <c:axId val="1639540831"/>
      </c:barChart>
      <c:catAx>
        <c:axId val="163954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831"/>
        <c:crosses val="autoZero"/>
        <c:auto val="1"/>
        <c:lblAlgn val="ctr"/>
        <c:lblOffset val="100"/>
        <c:noMultiLvlLbl val="0"/>
      </c:catAx>
      <c:valAx>
        <c:axId val="163954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plan to transfer?</a:t>
            </a:r>
          </a:p>
        </c:rich>
      </c:tx>
      <c:layout>
        <c:manualLayout>
          <c:xMode val="edge"/>
          <c:yMode val="edge"/>
          <c:x val="0.41419710928869147"/>
          <c:y val="2.8685924885792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'q36 Plan to transfer!'!$I$69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'q36 Plan to transfer!'!$H$70:$H$79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'q36 Plan to transfer!'!$I$70:$I$79</c:f>
              <c:numCache>
                <c:formatCode>0%</c:formatCode>
                <c:ptCount val="10"/>
                <c:pt idx="0">
                  <c:v>6.8807339449541288E-2</c:v>
                </c:pt>
                <c:pt idx="1">
                  <c:v>9.5238095238095233E-2</c:v>
                </c:pt>
                <c:pt idx="2">
                  <c:v>2.0618556701030927E-2</c:v>
                </c:pt>
                <c:pt idx="3">
                  <c:v>0.16129032258064516</c:v>
                </c:pt>
                <c:pt idx="4">
                  <c:v>3.2894736842105261E-2</c:v>
                </c:pt>
                <c:pt idx="5">
                  <c:v>0.11065573770491803</c:v>
                </c:pt>
                <c:pt idx="6">
                  <c:v>6.25E-2</c:v>
                </c:pt>
                <c:pt idx="7">
                  <c:v>9.375E-2</c:v>
                </c:pt>
                <c:pt idx="8">
                  <c:v>9.45945945945946E-2</c:v>
                </c:pt>
                <c:pt idx="9">
                  <c:v>6.1643835616438353E-2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7A-421E-8032-198775DCD958}"/>
            </c:ext>
          </c:extLst>
        </c:ser>
        <c:ser>
          <c:idx val="1"/>
          <c:order val="1"/>
          <c:tx>
            <c:strRef>
              <c:f>'q36 Plan to transfer!'!$J$69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'q36 Plan to transfer!'!$H$70:$H$79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'q36 Plan to transfer!'!$J$70:$J$79</c:f>
              <c:numCache>
                <c:formatCode>0%</c:formatCode>
                <c:ptCount val="10"/>
                <c:pt idx="0">
                  <c:v>0.22477064220183487</c:v>
                </c:pt>
                <c:pt idx="1">
                  <c:v>0.16666666666666666</c:v>
                </c:pt>
                <c:pt idx="2">
                  <c:v>0.14948453608247422</c:v>
                </c:pt>
                <c:pt idx="3">
                  <c:v>0.16129032258064516</c:v>
                </c:pt>
                <c:pt idx="4">
                  <c:v>0.27631578947368424</c:v>
                </c:pt>
                <c:pt idx="5">
                  <c:v>0.20901639344262296</c:v>
                </c:pt>
                <c:pt idx="6">
                  <c:v>0.23749999999999999</c:v>
                </c:pt>
                <c:pt idx="7">
                  <c:v>0.17633928571428573</c:v>
                </c:pt>
                <c:pt idx="8">
                  <c:v>0.20270270270270271</c:v>
                </c:pt>
                <c:pt idx="9">
                  <c:v>0.15068493150684931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7A-421E-8032-198775DCD958}"/>
            </c:ext>
          </c:extLst>
        </c:ser>
        <c:ser>
          <c:idx val="2"/>
          <c:order val="2"/>
          <c:tx>
            <c:strRef>
              <c:f>'q36 Plan to transfer!'!$K$69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'q36 Plan to transfer!'!$H$70:$H$79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'q36 Plan to transfer!'!$K$70:$K$79</c:f>
              <c:numCache>
                <c:formatCode>0%</c:formatCode>
                <c:ptCount val="10"/>
                <c:pt idx="0">
                  <c:v>0.70642201834862384</c:v>
                </c:pt>
                <c:pt idx="1">
                  <c:v>0.73809523809523814</c:v>
                </c:pt>
                <c:pt idx="2">
                  <c:v>0.82989690721649489</c:v>
                </c:pt>
                <c:pt idx="3">
                  <c:v>0.67741935483870963</c:v>
                </c:pt>
                <c:pt idx="4">
                  <c:v>0.69078947368421051</c:v>
                </c:pt>
                <c:pt idx="5">
                  <c:v>0.68032786885245899</c:v>
                </c:pt>
                <c:pt idx="6">
                  <c:v>0.7</c:v>
                </c:pt>
                <c:pt idx="7">
                  <c:v>0.7299107142857143</c:v>
                </c:pt>
                <c:pt idx="8">
                  <c:v>0.70270270270270274</c:v>
                </c:pt>
                <c:pt idx="9">
                  <c:v>0.78767123287671237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7A-421E-8032-198775DCD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540351"/>
        <c:axId val="1639540831"/>
      </c:barChart>
      <c:catAx>
        <c:axId val="163954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831"/>
        <c:crosses val="autoZero"/>
        <c:auto val="1"/>
        <c:lblAlgn val="ctr"/>
        <c:lblOffset val="100"/>
        <c:noMultiLvlLbl val="0"/>
      </c:catAx>
      <c:valAx>
        <c:axId val="163954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plan to transfer?</a:t>
            </a:r>
          </a:p>
        </c:rich>
      </c:tx>
      <c:layout>
        <c:manualLayout>
          <c:xMode val="edge"/>
          <c:yMode val="edge"/>
          <c:x val="0.41280087741955662"/>
          <c:y val="3.1076491578354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'q36 Plan to transfer!'!$I$87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'q36 Plan to transfer!'!$H$88:$H$91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'q36 Plan to transfer!'!$I$88:$I$91</c:f>
              <c:numCache>
                <c:formatCode>0%</c:formatCode>
                <c:ptCount val="4"/>
                <c:pt idx="0">
                  <c:v>6.5051020408163268E-2</c:v>
                </c:pt>
                <c:pt idx="1">
                  <c:v>8.883553421368548E-2</c:v>
                </c:pt>
                <c:pt idx="2">
                  <c:v>7.5144508670520235E-2</c:v>
                </c:pt>
                <c:pt idx="3">
                  <c:v>7.857142857142857E-2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04-4634-BA02-5A7D6BCA83BF}"/>
            </c:ext>
          </c:extLst>
        </c:ser>
        <c:ser>
          <c:idx val="1"/>
          <c:order val="1"/>
          <c:tx>
            <c:strRef>
              <c:f>'q36 Plan to transfer!'!$J$87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'q36 Plan to transfer!'!$H$88:$H$91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'q36 Plan to transfer!'!$J$88:$J$91</c:f>
              <c:numCache>
                <c:formatCode>0%</c:formatCode>
                <c:ptCount val="4"/>
                <c:pt idx="0">
                  <c:v>0.19897959183673469</c:v>
                </c:pt>
                <c:pt idx="1">
                  <c:v>0.19207683073229292</c:v>
                </c:pt>
                <c:pt idx="2">
                  <c:v>0.24277456647398843</c:v>
                </c:pt>
                <c:pt idx="3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04-4634-BA02-5A7D6BCA83BF}"/>
            </c:ext>
          </c:extLst>
        </c:ser>
        <c:ser>
          <c:idx val="2"/>
          <c:order val="2"/>
          <c:tx>
            <c:strRef>
              <c:f>'q36 Plan to transfer!'!$K$87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'q36 Plan to transfer!'!$H$88:$H$91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'q36 Plan to transfer!'!$K$88:$K$91</c:f>
              <c:numCache>
                <c:formatCode>0%</c:formatCode>
                <c:ptCount val="4"/>
                <c:pt idx="0">
                  <c:v>0.75382653061224492</c:v>
                </c:pt>
                <c:pt idx="1">
                  <c:v>0.71908763505402162</c:v>
                </c:pt>
                <c:pt idx="2">
                  <c:v>0.68208092485549132</c:v>
                </c:pt>
                <c:pt idx="3">
                  <c:v>0.70714285714285718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04-4634-BA02-5A7D6BCA8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540351"/>
        <c:axId val="1639540831"/>
      </c:barChart>
      <c:catAx>
        <c:axId val="163954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831"/>
        <c:crosses val="autoZero"/>
        <c:auto val="1"/>
        <c:lblAlgn val="ctr"/>
        <c:lblOffset val="100"/>
        <c:noMultiLvlLbl val="0"/>
      </c:catAx>
      <c:valAx>
        <c:axId val="163954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plan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'q36 Plan to transfer!'!$B$106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'q36 Plan to transfer!'!$A$107:$A$110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'q36 Plan to transfer!'!$B$107:$B$110</c:f>
              <c:numCache>
                <c:formatCode>General</c:formatCode>
                <c:ptCount val="4"/>
                <c:pt idx="0">
                  <c:v>22</c:v>
                </c:pt>
                <c:pt idx="1">
                  <c:v>59</c:v>
                </c:pt>
                <c:pt idx="2">
                  <c:v>57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1C-4AC0-AD97-BFE1D99B5B9D}"/>
            </c:ext>
          </c:extLst>
        </c:ser>
        <c:ser>
          <c:idx val="1"/>
          <c:order val="1"/>
          <c:tx>
            <c:strRef>
              <c:f>'q36 Plan to transfer!'!$C$106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'q36 Plan to transfer!'!$A$107:$A$110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'q36 Plan to transfer!'!$C$107:$C$110</c:f>
              <c:numCache>
                <c:formatCode>General</c:formatCode>
                <c:ptCount val="4"/>
                <c:pt idx="0">
                  <c:v>38</c:v>
                </c:pt>
                <c:pt idx="1">
                  <c:v>198</c:v>
                </c:pt>
                <c:pt idx="2">
                  <c:v>186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1C-4AC0-AD97-BFE1D99B5B9D}"/>
            </c:ext>
          </c:extLst>
        </c:ser>
        <c:ser>
          <c:idx val="2"/>
          <c:order val="2"/>
          <c:tx>
            <c:strRef>
              <c:f>'q36 Plan to transfer!'!$D$106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'q36 Plan to transfer!'!$A$107:$A$110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'q36 Plan to transfer!'!$D$107:$D$110</c:f>
              <c:numCache>
                <c:formatCode>General</c:formatCode>
                <c:ptCount val="4"/>
                <c:pt idx="0">
                  <c:v>293</c:v>
                </c:pt>
                <c:pt idx="1">
                  <c:v>721</c:v>
                </c:pt>
                <c:pt idx="2">
                  <c:v>553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1C-4AC0-AD97-BFE1D99B5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540351"/>
        <c:axId val="1639540831"/>
      </c:barChart>
      <c:catAx>
        <c:axId val="163954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831"/>
        <c:crosses val="autoZero"/>
        <c:auto val="1"/>
        <c:lblAlgn val="ctr"/>
        <c:lblOffset val="100"/>
        <c:noMultiLvlLbl val="0"/>
      </c:catAx>
      <c:valAx>
        <c:axId val="163954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plan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'q36 Plan to transfer!'!$J$123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'q36 Plan to transfer!'!$I$124:$I$127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 to state</c:v>
                </c:pt>
              </c:strCache>
            </c:strRef>
          </c:cat>
          <c:val>
            <c:numRef>
              <c:f>'q36 Plan to transfer!'!$J$124:$J$127</c:f>
              <c:numCache>
                <c:formatCode>0%</c:formatCode>
                <c:ptCount val="4"/>
                <c:pt idx="0">
                  <c:v>0.3080654942389327</c:v>
                </c:pt>
                <c:pt idx="1">
                  <c:v>0.42025974025974028</c:v>
                </c:pt>
                <c:pt idx="2">
                  <c:v>0.23636363636363636</c:v>
                </c:pt>
                <c:pt idx="3">
                  <c:v>0.32307692307692309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5-4FCA-A695-515ECFC16421}"/>
            </c:ext>
          </c:extLst>
        </c:ser>
        <c:ser>
          <c:idx val="1"/>
          <c:order val="1"/>
          <c:tx>
            <c:strRef>
              <c:f>'q36 Plan to transfer!'!$K$123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'q36 Plan to transfer!'!$I$124:$I$127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 to state</c:v>
                </c:pt>
              </c:strCache>
            </c:strRef>
          </c:cat>
          <c:val>
            <c:numRef>
              <c:f>'q36 Plan to transfer!'!$K$124:$K$127</c:f>
              <c:numCache>
                <c:formatCode>0%</c:formatCode>
                <c:ptCount val="4"/>
                <c:pt idx="0">
                  <c:v>0.33050333535476045</c:v>
                </c:pt>
                <c:pt idx="1">
                  <c:v>0.29090909090909089</c:v>
                </c:pt>
                <c:pt idx="2">
                  <c:v>0.29090909090909089</c:v>
                </c:pt>
                <c:pt idx="3">
                  <c:v>0.33076923076923076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F5-4FCA-A695-515ECFC16421}"/>
            </c:ext>
          </c:extLst>
        </c:ser>
        <c:ser>
          <c:idx val="2"/>
          <c:order val="2"/>
          <c:tx>
            <c:strRef>
              <c:f>'q36 Plan to transfer!'!$L$123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'q36 Plan to transfer!'!$I$124:$I$127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 to state</c:v>
                </c:pt>
              </c:strCache>
            </c:strRef>
          </c:cat>
          <c:val>
            <c:numRef>
              <c:f>'q36 Plan to transfer!'!$L$124:$L$127</c:f>
              <c:numCache>
                <c:formatCode>0%</c:formatCode>
                <c:ptCount val="4"/>
                <c:pt idx="0">
                  <c:v>0.36143117040630685</c:v>
                </c:pt>
                <c:pt idx="1">
                  <c:v>0.28883116883116883</c:v>
                </c:pt>
                <c:pt idx="2">
                  <c:v>0.47272727272727272</c:v>
                </c:pt>
                <c:pt idx="3">
                  <c:v>0.34615384615384615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F5-4FCA-A695-515ECFC1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540351"/>
        <c:axId val="1639540831"/>
      </c:barChart>
      <c:catAx>
        <c:axId val="163954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831"/>
        <c:crosses val="autoZero"/>
        <c:auto val="1"/>
        <c:lblAlgn val="ctr"/>
        <c:lblOffset val="100"/>
        <c:noMultiLvlLbl val="0"/>
      </c:catAx>
      <c:valAx>
        <c:axId val="16395408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'q37 transfer  factor-j'!$L$62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factor-j'!$M$62:$T$62</c:f>
              <c:numCache>
                <c:formatCode>0%</c:formatCode>
                <c:ptCount val="8"/>
                <c:pt idx="0">
                  <c:v>0.83448275862068966</c:v>
                </c:pt>
                <c:pt idx="1">
                  <c:v>0.56551724137931036</c:v>
                </c:pt>
                <c:pt idx="2">
                  <c:v>0.24827586206896551</c:v>
                </c:pt>
                <c:pt idx="3">
                  <c:v>0.42758620689655175</c:v>
                </c:pt>
                <c:pt idx="4">
                  <c:v>0.29655172413793102</c:v>
                </c:pt>
                <c:pt idx="5">
                  <c:v>0.17241379310344829</c:v>
                </c:pt>
                <c:pt idx="6">
                  <c:v>8.9655172413793102E-2</c:v>
                </c:pt>
                <c:pt idx="7">
                  <c:v>0.23448275862068965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FA2-4081-84E7-A5312DFFE831}"/>
            </c:ext>
          </c:extLst>
        </c:ser>
        <c:ser>
          <c:idx val="1"/>
          <c:order val="1"/>
          <c:tx>
            <c:strRef>
              <c:f>'q37 transfer  factor-j'!$L$63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factor-j'!$M$63:$T$63</c:f>
              <c:numCache>
                <c:formatCode>0%</c:formatCode>
                <c:ptCount val="8"/>
                <c:pt idx="0">
                  <c:v>0.70967741935483875</c:v>
                </c:pt>
                <c:pt idx="1">
                  <c:v>0.64516129032258063</c:v>
                </c:pt>
                <c:pt idx="2">
                  <c:v>0.35483870967741937</c:v>
                </c:pt>
                <c:pt idx="3">
                  <c:v>0.22580645161290322</c:v>
                </c:pt>
                <c:pt idx="4">
                  <c:v>0.29032258064516131</c:v>
                </c:pt>
                <c:pt idx="5">
                  <c:v>0.16129032258064516</c:v>
                </c:pt>
                <c:pt idx="6">
                  <c:v>3.2258064516129031E-2</c:v>
                </c:pt>
                <c:pt idx="7">
                  <c:v>0.41935483870967744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FA2-4081-84E7-A5312DFFE831}"/>
            </c:ext>
          </c:extLst>
        </c:ser>
        <c:ser>
          <c:idx val="2"/>
          <c:order val="2"/>
          <c:tx>
            <c:strRef>
              <c:f>'q37 transfer  factor-j'!$L$64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factor-j'!$M$64:$T$64</c:f>
              <c:numCache>
                <c:formatCode>0%</c:formatCode>
                <c:ptCount val="8"/>
                <c:pt idx="0">
                  <c:v>0.69934640522875813</c:v>
                </c:pt>
                <c:pt idx="1">
                  <c:v>0.47058823529411764</c:v>
                </c:pt>
                <c:pt idx="2">
                  <c:v>0.25490196078431371</c:v>
                </c:pt>
                <c:pt idx="3">
                  <c:v>0.26143790849673204</c:v>
                </c:pt>
                <c:pt idx="4">
                  <c:v>0.28758169934640521</c:v>
                </c:pt>
                <c:pt idx="5">
                  <c:v>0.15032679738562091</c:v>
                </c:pt>
                <c:pt idx="6">
                  <c:v>0.17647058823529413</c:v>
                </c:pt>
                <c:pt idx="7">
                  <c:v>0.25490196078431371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FA2-4081-84E7-A5312DFFE831}"/>
            </c:ext>
          </c:extLst>
        </c:ser>
        <c:ser>
          <c:idx val="3"/>
          <c:order val="3"/>
          <c:tx>
            <c:strRef>
              <c:f>'q37 transfer  factor-j'!$L$65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factor-j'!$M$65:$T$65</c:f>
              <c:numCache>
                <c:formatCode>0%</c:formatCode>
                <c:ptCount val="8"/>
                <c:pt idx="0">
                  <c:v>0.68292682926829273</c:v>
                </c:pt>
                <c:pt idx="1">
                  <c:v>0.48780487804878048</c:v>
                </c:pt>
                <c:pt idx="2">
                  <c:v>0.1951219512195122</c:v>
                </c:pt>
                <c:pt idx="3">
                  <c:v>0.29268292682926828</c:v>
                </c:pt>
                <c:pt idx="4">
                  <c:v>0.36585365853658536</c:v>
                </c:pt>
                <c:pt idx="5">
                  <c:v>0.12195121951219512</c:v>
                </c:pt>
                <c:pt idx="6">
                  <c:v>0.12195121951219512</c:v>
                </c:pt>
                <c:pt idx="7">
                  <c:v>0.17073170731707318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FA2-4081-84E7-A5312DFFE831}"/>
            </c:ext>
          </c:extLst>
        </c:ser>
        <c:ser>
          <c:idx val="4"/>
          <c:order val="4"/>
          <c:tx>
            <c:strRef>
              <c:f>'q37 transfer  factor-j'!$L$66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factor-j'!$M$66:$T$66</c:f>
              <c:numCache>
                <c:formatCode>0%</c:formatCode>
                <c:ptCount val="8"/>
                <c:pt idx="0">
                  <c:v>0.71</c:v>
                </c:pt>
                <c:pt idx="1">
                  <c:v>0.51</c:v>
                </c:pt>
                <c:pt idx="2">
                  <c:v>0.26</c:v>
                </c:pt>
                <c:pt idx="3">
                  <c:v>0.32</c:v>
                </c:pt>
                <c:pt idx="4">
                  <c:v>0.33</c:v>
                </c:pt>
                <c:pt idx="5">
                  <c:v>0.18</c:v>
                </c:pt>
                <c:pt idx="6">
                  <c:v>0.13</c:v>
                </c:pt>
                <c:pt idx="7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FA2-4081-84E7-A5312DFFE831}"/>
            </c:ext>
          </c:extLst>
        </c:ser>
        <c:ser>
          <c:idx val="5"/>
          <c:order val="5"/>
          <c:tx>
            <c:strRef>
              <c:f>'q37 transfer  factor-j'!$L$67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factor-j'!$M$67:$T$67</c:f>
              <c:numCache>
                <c:formatCode>0%</c:formatCode>
                <c:ptCount val="8"/>
                <c:pt idx="0">
                  <c:v>0.75316455696202533</c:v>
                </c:pt>
                <c:pt idx="1">
                  <c:v>0.49367088607594939</c:v>
                </c:pt>
                <c:pt idx="2">
                  <c:v>0.24050632911392406</c:v>
                </c:pt>
                <c:pt idx="3">
                  <c:v>0.32911392405063289</c:v>
                </c:pt>
                <c:pt idx="4">
                  <c:v>0.189873417721519</c:v>
                </c:pt>
                <c:pt idx="5">
                  <c:v>0.17088607594936708</c:v>
                </c:pt>
                <c:pt idx="6">
                  <c:v>8.2278481012658222E-2</c:v>
                </c:pt>
                <c:pt idx="7">
                  <c:v>0.23417721518987342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FA2-4081-84E7-A5312DFFE831}"/>
            </c:ext>
          </c:extLst>
        </c:ser>
        <c:ser>
          <c:idx val="6"/>
          <c:order val="6"/>
          <c:tx>
            <c:strRef>
              <c:f>'q37 transfer  factor-j'!$L$68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factor-j'!$M$68:$T$68</c:f>
              <c:numCache>
                <c:formatCode>0%</c:formatCode>
                <c:ptCount val="8"/>
                <c:pt idx="0">
                  <c:v>0.71341463414634143</c:v>
                </c:pt>
                <c:pt idx="1">
                  <c:v>0.45731707317073172</c:v>
                </c:pt>
                <c:pt idx="2">
                  <c:v>0.21951219512195122</c:v>
                </c:pt>
                <c:pt idx="3">
                  <c:v>0.34756097560975607</c:v>
                </c:pt>
                <c:pt idx="4">
                  <c:v>0.23170731707317074</c:v>
                </c:pt>
                <c:pt idx="5">
                  <c:v>0.18902439024390244</c:v>
                </c:pt>
                <c:pt idx="6">
                  <c:v>6.097560975609756E-2</c:v>
                </c:pt>
                <c:pt idx="7">
                  <c:v>0.17682926829268292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FA2-4081-84E7-A5312DFFE831}"/>
            </c:ext>
          </c:extLst>
        </c:ser>
        <c:ser>
          <c:idx val="7"/>
          <c:order val="7"/>
          <c:tx>
            <c:strRef>
              <c:f>'q37 transfer  factor-j'!$L$69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factor-j'!$M$69:$T$69</c:f>
              <c:numCache>
                <c:formatCode>0%</c:formatCode>
                <c:ptCount val="8"/>
                <c:pt idx="0">
                  <c:v>0.71111111111111114</c:v>
                </c:pt>
                <c:pt idx="1">
                  <c:v>0.43809523809523809</c:v>
                </c:pt>
                <c:pt idx="2">
                  <c:v>0.21904761904761905</c:v>
                </c:pt>
                <c:pt idx="3">
                  <c:v>0.32380952380952382</c:v>
                </c:pt>
                <c:pt idx="4">
                  <c:v>0.27936507936507937</c:v>
                </c:pt>
                <c:pt idx="5">
                  <c:v>0.2</c:v>
                </c:pt>
                <c:pt idx="6">
                  <c:v>0.13650793650793649</c:v>
                </c:pt>
                <c:pt idx="7">
                  <c:v>0.2634920634920635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FA2-4081-84E7-A5312DFFE831}"/>
            </c:ext>
          </c:extLst>
        </c:ser>
        <c:ser>
          <c:idx val="8"/>
          <c:order val="8"/>
          <c:tx>
            <c:strRef>
              <c:f>'q37 transfer  factor-j'!$L$70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factor-j'!$M$70:$T$70</c:f>
              <c:numCache>
                <c:formatCode>0%</c:formatCode>
                <c:ptCount val="8"/>
                <c:pt idx="0">
                  <c:v>0.72277227722772275</c:v>
                </c:pt>
                <c:pt idx="1">
                  <c:v>0.53465346534653468</c:v>
                </c:pt>
                <c:pt idx="2">
                  <c:v>0.22772277227722773</c:v>
                </c:pt>
                <c:pt idx="3">
                  <c:v>0.28712871287128711</c:v>
                </c:pt>
                <c:pt idx="4">
                  <c:v>0.34653465346534651</c:v>
                </c:pt>
                <c:pt idx="5">
                  <c:v>0.14851485148514851</c:v>
                </c:pt>
                <c:pt idx="6">
                  <c:v>0.12871287128712872</c:v>
                </c:pt>
                <c:pt idx="7">
                  <c:v>0.21782178217821782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FA2-4081-84E7-A5312DFFE831}"/>
            </c:ext>
          </c:extLst>
        </c:ser>
        <c:ser>
          <c:idx val="9"/>
          <c:order val="9"/>
          <c:tx>
            <c:strRef>
              <c:f>'q37 transfer  factor-j'!$L$71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'q37 transfer  factor-j'!$M$61:$T$61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factor-j'!$M$71:$T$71</c:f>
              <c:numCache>
                <c:formatCode>0%</c:formatCode>
                <c:ptCount val="8"/>
                <c:pt idx="0">
                  <c:v>0.66055045871559637</c:v>
                </c:pt>
                <c:pt idx="1">
                  <c:v>0.39449541284403672</c:v>
                </c:pt>
                <c:pt idx="2">
                  <c:v>0.25688073394495414</c:v>
                </c:pt>
                <c:pt idx="3">
                  <c:v>0.33027522935779818</c:v>
                </c:pt>
                <c:pt idx="4">
                  <c:v>0.25688073394495414</c:v>
                </c:pt>
                <c:pt idx="5">
                  <c:v>0.1743119266055046</c:v>
                </c:pt>
                <c:pt idx="6">
                  <c:v>0.14678899082568808</c:v>
                </c:pt>
                <c:pt idx="7">
                  <c:v>0.26605504587155965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FA2-4081-84E7-A5312DFFE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'q37 transfer  factor-j'!$L$77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'q37 transfer  factor-j'!$M$76:$T$76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factor-j'!$M$77:$T$77</c:f>
              <c:numCache>
                <c:formatCode>0%</c:formatCode>
                <c:ptCount val="8"/>
                <c:pt idx="0">
                  <c:v>0.70494699646643111</c:v>
                </c:pt>
                <c:pt idx="1">
                  <c:v>0.49469964664310956</c:v>
                </c:pt>
                <c:pt idx="2">
                  <c:v>0.22084805653710246</c:v>
                </c:pt>
                <c:pt idx="3">
                  <c:v>0.32508833922261482</c:v>
                </c:pt>
                <c:pt idx="4">
                  <c:v>0.27915194346289751</c:v>
                </c:pt>
                <c:pt idx="5">
                  <c:v>0.17314487632508835</c:v>
                </c:pt>
                <c:pt idx="6">
                  <c:v>0.14487632508833923</c:v>
                </c:pt>
                <c:pt idx="7">
                  <c:v>0.26325088339222613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B-4DC6-B347-4F5EA3163FB9}"/>
            </c:ext>
          </c:extLst>
        </c:ser>
        <c:ser>
          <c:idx val="1"/>
          <c:order val="1"/>
          <c:tx>
            <c:strRef>
              <c:f>'q37 transfer  factor-j'!$L$78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'q37 transfer  factor-j'!$M$76:$T$76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factor-j'!$M$78:$T$78</c:f>
              <c:numCache>
                <c:formatCode>0%</c:formatCode>
                <c:ptCount val="8"/>
                <c:pt idx="0">
                  <c:v>0.73090277777777779</c:v>
                </c:pt>
                <c:pt idx="1">
                  <c:v>0.46875</c:v>
                </c:pt>
                <c:pt idx="2">
                  <c:v>0.25</c:v>
                </c:pt>
                <c:pt idx="3">
                  <c:v>0.3107638888888889</c:v>
                </c:pt>
                <c:pt idx="4">
                  <c:v>0.28819444444444442</c:v>
                </c:pt>
                <c:pt idx="5">
                  <c:v>0.1857638888888889</c:v>
                </c:pt>
                <c:pt idx="6">
                  <c:v>0.109375</c:v>
                </c:pt>
                <c:pt idx="7">
                  <c:v>0.23090277777777779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0B-4DC6-B347-4F5EA3163FB9}"/>
            </c:ext>
          </c:extLst>
        </c:ser>
        <c:ser>
          <c:idx val="2"/>
          <c:order val="2"/>
          <c:tx>
            <c:strRef>
              <c:f>'q37 transfer  factor-j'!$L$79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'q37 transfer  factor-j'!$M$76:$T$76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factor-j'!$M$79:$T$79</c:f>
              <c:numCache>
                <c:formatCode>0%</c:formatCode>
                <c:ptCount val="8"/>
                <c:pt idx="0">
                  <c:v>0.78947368421052633</c:v>
                </c:pt>
                <c:pt idx="1">
                  <c:v>0.49122807017543857</c:v>
                </c:pt>
                <c:pt idx="2">
                  <c:v>0.2807017543859649</c:v>
                </c:pt>
                <c:pt idx="3">
                  <c:v>0.34210526315789475</c:v>
                </c:pt>
                <c:pt idx="4">
                  <c:v>0.21929824561403508</c:v>
                </c:pt>
                <c:pt idx="5">
                  <c:v>0.19298245614035087</c:v>
                </c:pt>
                <c:pt idx="6">
                  <c:v>4.3859649122807015E-2</c:v>
                </c:pt>
                <c:pt idx="7">
                  <c:v>0.24561403508771928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0B-4DC6-B347-4F5EA3163FB9}"/>
            </c:ext>
          </c:extLst>
        </c:ser>
        <c:ser>
          <c:idx val="3"/>
          <c:order val="3"/>
          <c:tx>
            <c:strRef>
              <c:f>'q37 transfer  factor-j'!$L$80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'q37 transfer  factor-j'!$M$76:$T$76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factor-j'!$M$80:$T$80</c:f>
              <c:numCache>
                <c:formatCode>0%</c:formatCode>
                <c:ptCount val="8"/>
                <c:pt idx="0">
                  <c:v>0.76344086021505375</c:v>
                </c:pt>
                <c:pt idx="1">
                  <c:v>0.4731182795698925</c:v>
                </c:pt>
                <c:pt idx="2">
                  <c:v>0.20430107526881722</c:v>
                </c:pt>
                <c:pt idx="3">
                  <c:v>0.40860215053763443</c:v>
                </c:pt>
                <c:pt idx="4">
                  <c:v>0.22580645161290322</c:v>
                </c:pt>
                <c:pt idx="5">
                  <c:v>0.10752688172043011</c:v>
                </c:pt>
                <c:pt idx="6">
                  <c:v>6.4516129032258063E-2</c:v>
                </c:pt>
                <c:pt idx="7">
                  <c:v>0.16129032258064516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0B-4DC6-B347-4F5EA3163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'q37 transfer  factor-j'!$L$20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'q37 transfer  factor-j'!$M$19:$T$19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factor-j'!$M$20:$T$20</c:f>
              <c:numCache>
                <c:formatCode>0%</c:formatCode>
                <c:ptCount val="8"/>
                <c:pt idx="0">
                  <c:v>0.79299847792998479</c:v>
                </c:pt>
                <c:pt idx="1">
                  <c:v>0.54185692541856922</c:v>
                </c:pt>
                <c:pt idx="2">
                  <c:v>0.24809741248097411</c:v>
                </c:pt>
                <c:pt idx="3">
                  <c:v>0.31050228310502281</c:v>
                </c:pt>
                <c:pt idx="4">
                  <c:v>0.34398782343987822</c:v>
                </c:pt>
                <c:pt idx="5">
                  <c:v>0.17960426179604261</c:v>
                </c:pt>
                <c:pt idx="6">
                  <c:v>0.14459665144596651</c:v>
                </c:pt>
                <c:pt idx="7">
                  <c:v>0.19939117199391171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C-46D3-AAF4-D038B664ACBC}"/>
            </c:ext>
          </c:extLst>
        </c:ser>
        <c:ser>
          <c:idx val="1"/>
          <c:order val="1"/>
          <c:tx>
            <c:strRef>
              <c:f>'q37 transfer  factor-j'!$L$21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'q37 transfer  factor-j'!$M$19:$T$19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factor-j'!$M$21:$T$21</c:f>
              <c:numCache>
                <c:formatCode>0%</c:formatCode>
                <c:ptCount val="8"/>
                <c:pt idx="0">
                  <c:v>0.68990384615384615</c:v>
                </c:pt>
                <c:pt idx="1">
                  <c:v>0.43870192307692307</c:v>
                </c:pt>
                <c:pt idx="2">
                  <c:v>0.23197115384615385</c:v>
                </c:pt>
                <c:pt idx="3">
                  <c:v>0.36418269230769229</c:v>
                </c:pt>
                <c:pt idx="4">
                  <c:v>0.23918269230769232</c:v>
                </c:pt>
                <c:pt idx="5">
                  <c:v>0.16826923076923078</c:v>
                </c:pt>
                <c:pt idx="6">
                  <c:v>0.10336538461538461</c:v>
                </c:pt>
                <c:pt idx="7">
                  <c:v>0.265625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1C-46D3-AAF4-D038B664A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transfer?</a:t>
            </a:r>
          </a:p>
        </c:rich>
      </c:tx>
      <c:layout>
        <c:manualLayout>
          <c:xMode val="edge"/>
          <c:yMode val="edge"/>
          <c:x val="0.3247611208586586"/>
          <c:y val="3.174610627003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'q37 transfer  factor-j'!$L$30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'q37 transfer  factor-j'!$M$29:$T$29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factor-j'!$M$30:$T$30</c:f>
              <c:numCache>
                <c:formatCode>0%</c:formatCode>
                <c:ptCount val="8"/>
                <c:pt idx="0">
                  <c:v>0.75</c:v>
                </c:pt>
                <c:pt idx="1">
                  <c:v>0.5</c:v>
                </c:pt>
                <c:pt idx="2">
                  <c:v>0.27272727272727271</c:v>
                </c:pt>
                <c:pt idx="3">
                  <c:v>0.40909090909090912</c:v>
                </c:pt>
                <c:pt idx="4">
                  <c:v>0.34090909090909088</c:v>
                </c:pt>
                <c:pt idx="5">
                  <c:v>0.15909090909090909</c:v>
                </c:pt>
                <c:pt idx="6">
                  <c:v>6.8181818181818177E-2</c:v>
                </c:pt>
                <c:pt idx="7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70-46F3-A273-EF9F75DDDCF1}"/>
            </c:ext>
          </c:extLst>
        </c:ser>
        <c:ser>
          <c:idx val="1"/>
          <c:order val="1"/>
          <c:tx>
            <c:strRef>
              <c:f>'q37 transfer  factor-j'!$L$31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'q37 transfer  factor-j'!$M$29:$T$29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factor-j'!$M$31:$T$31</c:f>
              <c:numCache>
                <c:formatCode>0%</c:formatCode>
                <c:ptCount val="8"/>
                <c:pt idx="0">
                  <c:v>0.72072072072072069</c:v>
                </c:pt>
                <c:pt idx="1">
                  <c:v>0.45045045045045046</c:v>
                </c:pt>
                <c:pt idx="2">
                  <c:v>0.15315315315315314</c:v>
                </c:pt>
                <c:pt idx="3">
                  <c:v>0.28828828828828829</c:v>
                </c:pt>
                <c:pt idx="4">
                  <c:v>0.26126126126126126</c:v>
                </c:pt>
                <c:pt idx="5">
                  <c:v>9.90990990990991E-2</c:v>
                </c:pt>
                <c:pt idx="6">
                  <c:v>8.1081081081081086E-2</c:v>
                </c:pt>
                <c:pt idx="7">
                  <c:v>0.28828828828828829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270-46F3-A273-EF9F75DDDCF1}"/>
            </c:ext>
          </c:extLst>
        </c:ser>
        <c:ser>
          <c:idx val="2"/>
          <c:order val="2"/>
          <c:tx>
            <c:strRef>
              <c:f>'q37 transfer  factor-j'!$L$32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'q37 transfer  factor-j'!$M$29:$T$29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factor-j'!$M$32:$T$32</c:f>
              <c:numCache>
                <c:formatCode>0%</c:formatCode>
                <c:ptCount val="8"/>
                <c:pt idx="0">
                  <c:v>0.71823770491803274</c:v>
                </c:pt>
                <c:pt idx="1">
                  <c:v>0.47438524590163933</c:v>
                </c:pt>
                <c:pt idx="2">
                  <c:v>0.23155737704918034</c:v>
                </c:pt>
                <c:pt idx="3">
                  <c:v>0.35655737704918034</c:v>
                </c:pt>
                <c:pt idx="4">
                  <c:v>0.26946721311475408</c:v>
                </c:pt>
                <c:pt idx="5">
                  <c:v>0.17725409836065573</c:v>
                </c:pt>
                <c:pt idx="6">
                  <c:v>0.10245901639344263</c:v>
                </c:pt>
                <c:pt idx="7">
                  <c:v>0.25922131147540983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70-46F3-A273-EF9F75DDDCF1}"/>
            </c:ext>
          </c:extLst>
        </c:ser>
        <c:ser>
          <c:idx val="4"/>
          <c:order val="3"/>
          <c:tx>
            <c:strRef>
              <c:f>'q37 transfer  factor-j'!$L$34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'q37 transfer  factor-j'!$M$29:$T$29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factor-j'!$M$34:$T$34</c:f>
              <c:numCache>
                <c:formatCode>0%</c:formatCode>
                <c:ptCount val="8"/>
                <c:pt idx="0">
                  <c:v>0.80851063829787229</c:v>
                </c:pt>
                <c:pt idx="1">
                  <c:v>0.46808510638297873</c:v>
                </c:pt>
                <c:pt idx="2">
                  <c:v>0.2978723404255319</c:v>
                </c:pt>
                <c:pt idx="3">
                  <c:v>0.27659574468085107</c:v>
                </c:pt>
                <c:pt idx="4">
                  <c:v>0.34042553191489361</c:v>
                </c:pt>
                <c:pt idx="5">
                  <c:v>0.21276595744680851</c:v>
                </c:pt>
                <c:pt idx="6">
                  <c:v>0.1276595744680851</c:v>
                </c:pt>
                <c:pt idx="7">
                  <c:v>0.14893617021276595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270-46F3-A273-EF9F75DDDCF1}"/>
            </c:ext>
          </c:extLst>
        </c:ser>
        <c:ser>
          <c:idx val="5"/>
          <c:order val="4"/>
          <c:tx>
            <c:strRef>
              <c:f>'q37 transfer  factor-j'!$L$35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'q37 transfer  factor-j'!$M$29:$T$29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factor-j'!$M$35:$T$35</c:f>
              <c:numCache>
                <c:formatCode>0%</c:formatCode>
                <c:ptCount val="8"/>
                <c:pt idx="0">
                  <c:v>0.6964285714285714</c:v>
                </c:pt>
                <c:pt idx="1">
                  <c:v>0.42857142857142855</c:v>
                </c:pt>
                <c:pt idx="2">
                  <c:v>0.24404761904761904</c:v>
                </c:pt>
                <c:pt idx="3">
                  <c:v>0.2857142857142857</c:v>
                </c:pt>
                <c:pt idx="4">
                  <c:v>0.2857142857142857</c:v>
                </c:pt>
                <c:pt idx="5">
                  <c:v>0.13690476190476192</c:v>
                </c:pt>
                <c:pt idx="6">
                  <c:v>0.22619047619047619</c:v>
                </c:pt>
                <c:pt idx="7">
                  <c:v>0.26785714285714285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270-46F3-A273-EF9F75DDDCF1}"/>
            </c:ext>
          </c:extLst>
        </c:ser>
        <c:ser>
          <c:idx val="7"/>
          <c:order val="5"/>
          <c:tx>
            <c:strRef>
              <c:f>'q37 transfer  factor-j'!$L$37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'q37 transfer  factor-j'!$M$29:$T$29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factor-j'!$M$37:$T$37</c:f>
              <c:numCache>
                <c:formatCode>0%</c:formatCode>
                <c:ptCount val="8"/>
                <c:pt idx="0">
                  <c:v>0.78846153846153844</c:v>
                </c:pt>
                <c:pt idx="1">
                  <c:v>0.57692307692307687</c:v>
                </c:pt>
                <c:pt idx="2">
                  <c:v>0.3125</c:v>
                </c:pt>
                <c:pt idx="3">
                  <c:v>0.30769230769230771</c:v>
                </c:pt>
                <c:pt idx="4">
                  <c:v>0.30769230769230771</c:v>
                </c:pt>
                <c:pt idx="5">
                  <c:v>0.16826923076923078</c:v>
                </c:pt>
                <c:pt idx="6">
                  <c:v>0.14423076923076922</c:v>
                </c:pt>
                <c:pt idx="7">
                  <c:v>0.15865384615384615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270-46F3-A273-EF9F75DDD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transfer?</a:t>
            </a:r>
          </a:p>
        </c:rich>
      </c:tx>
      <c:layout>
        <c:manualLayout>
          <c:xMode val="edge"/>
          <c:yMode val="edge"/>
          <c:x val="0.41256235715076778"/>
          <c:y val="3.2407442728678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'q37 transfer  factor-j'!$L$54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'q37 transfer  factor-j'!$M$53:$T$53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factor-j'!$M$54:$T$54</c:f>
              <c:numCache>
                <c:formatCode>0%</c:formatCode>
                <c:ptCount val="8"/>
                <c:pt idx="0">
                  <c:v>0.7335359675785208</c:v>
                </c:pt>
                <c:pt idx="1">
                  <c:v>0.46403242147923002</c:v>
                </c:pt>
                <c:pt idx="2">
                  <c:v>0.23910840932117527</c:v>
                </c:pt>
                <c:pt idx="3">
                  <c:v>0.3667679837892604</c:v>
                </c:pt>
                <c:pt idx="4">
                  <c:v>0.27456940222897669</c:v>
                </c:pt>
                <c:pt idx="5">
                  <c:v>0.18541033434650456</c:v>
                </c:pt>
                <c:pt idx="6">
                  <c:v>0.10233029381965553</c:v>
                </c:pt>
                <c:pt idx="7">
                  <c:v>0.24417426545086118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E7-45C0-A224-52F84CC53BEB}"/>
            </c:ext>
          </c:extLst>
        </c:ser>
        <c:ser>
          <c:idx val="1"/>
          <c:order val="1"/>
          <c:tx>
            <c:strRef>
              <c:f>'q37 transfer  factor-j'!$L$55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'q37 transfer  factor-j'!$M$53:$T$53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factor-j'!$M$55:$T$55</c:f>
              <c:numCache>
                <c:formatCode>0%</c:formatCode>
                <c:ptCount val="8"/>
                <c:pt idx="0">
                  <c:v>0.71532846715328469</c:v>
                </c:pt>
                <c:pt idx="1">
                  <c:v>0.5</c:v>
                </c:pt>
                <c:pt idx="2">
                  <c:v>0.22445255474452555</c:v>
                </c:pt>
                <c:pt idx="3">
                  <c:v>0.27919708029197082</c:v>
                </c:pt>
                <c:pt idx="4">
                  <c:v>0.28649635036496351</c:v>
                </c:pt>
                <c:pt idx="5">
                  <c:v>0.14963503649635038</c:v>
                </c:pt>
                <c:pt idx="6">
                  <c:v>0.14416058394160583</c:v>
                </c:pt>
                <c:pt idx="7">
                  <c:v>0.2281021897810219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E7-45C0-A224-52F84CC53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79623"/>
        <c:axId val="999666696"/>
      </c:barChart>
      <c:catAx>
        <c:axId val="14344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6696"/>
        <c:crosses val="autoZero"/>
        <c:auto val="1"/>
        <c:lblAlgn val="ctr"/>
        <c:lblOffset val="100"/>
        <c:noMultiLvlLbl val="0"/>
      </c:catAx>
      <c:valAx>
        <c:axId val="9996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'q37 transfer  factor-j'!$L$87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'q37 transfer  factor-j'!$M$86:$T$86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factor-j'!$M$87:$T$87</c:f>
              <c:numCache>
                <c:formatCode>0%</c:formatCode>
                <c:ptCount val="8"/>
                <c:pt idx="0">
                  <c:v>0.82593856655290099</c:v>
                </c:pt>
                <c:pt idx="1">
                  <c:v>0.5460750853242321</c:v>
                </c:pt>
                <c:pt idx="2">
                  <c:v>0.25255972696245732</c:v>
                </c:pt>
                <c:pt idx="3">
                  <c:v>0.29351535836177473</c:v>
                </c:pt>
                <c:pt idx="4">
                  <c:v>0.35153583617747441</c:v>
                </c:pt>
                <c:pt idx="5">
                  <c:v>0.19795221843003413</c:v>
                </c:pt>
                <c:pt idx="6">
                  <c:v>0.11945392491467577</c:v>
                </c:pt>
                <c:pt idx="7">
                  <c:v>0.12627986348122866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FA-4B77-9BF0-D76C6B11BE4A}"/>
            </c:ext>
          </c:extLst>
        </c:ser>
        <c:ser>
          <c:idx val="1"/>
          <c:order val="1"/>
          <c:tx>
            <c:strRef>
              <c:f>'q37 transfer  factor-j'!$L$88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'q37 transfer  factor-j'!$M$86:$T$86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factor-j'!$M$88:$T$88</c:f>
              <c:numCache>
                <c:formatCode>0%</c:formatCode>
                <c:ptCount val="8"/>
                <c:pt idx="0">
                  <c:v>0.72399445214979197</c:v>
                </c:pt>
                <c:pt idx="1">
                  <c:v>0.47850208044382803</c:v>
                </c:pt>
                <c:pt idx="2">
                  <c:v>0.21636615811373092</c:v>
                </c:pt>
                <c:pt idx="3">
                  <c:v>0.34674063800277394</c:v>
                </c:pt>
                <c:pt idx="4">
                  <c:v>0.2565880721220527</c:v>
                </c:pt>
                <c:pt idx="5">
                  <c:v>0.16920943134535368</c:v>
                </c:pt>
                <c:pt idx="6">
                  <c:v>0.13453536754507628</c:v>
                </c:pt>
                <c:pt idx="7">
                  <c:v>0.17198335644937587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FA-4B77-9BF0-D76C6B11BE4A}"/>
            </c:ext>
          </c:extLst>
        </c:ser>
        <c:ser>
          <c:idx val="2"/>
          <c:order val="2"/>
          <c:tx>
            <c:strRef>
              <c:f>'q37 transfer  factor-j'!$L$89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'q37 transfer  factor-j'!$M$86:$T$86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factor-j'!$M$89:$T$89</c:f>
              <c:numCache>
                <c:formatCode>0%</c:formatCode>
                <c:ptCount val="8"/>
                <c:pt idx="0">
                  <c:v>0.69202898550724634</c:v>
                </c:pt>
                <c:pt idx="1">
                  <c:v>0.46739130434782611</c:v>
                </c:pt>
                <c:pt idx="2">
                  <c:v>0.24275362318840579</c:v>
                </c:pt>
                <c:pt idx="3">
                  <c:v>0.32971014492753625</c:v>
                </c:pt>
                <c:pt idx="4">
                  <c:v>0.27717391304347827</c:v>
                </c:pt>
                <c:pt idx="5">
                  <c:v>0.16123188405797101</c:v>
                </c:pt>
                <c:pt idx="6">
                  <c:v>0.11231884057971014</c:v>
                </c:pt>
                <c:pt idx="7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FA-4B77-9BF0-D76C6B11BE4A}"/>
            </c:ext>
          </c:extLst>
        </c:ser>
        <c:ser>
          <c:idx val="3"/>
          <c:order val="3"/>
          <c:tx>
            <c:strRef>
              <c:f>'q37 transfer  factor-j'!$L$90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'q37 transfer  factor-j'!$M$86:$T$86</c:f>
              <c:strCache>
                <c:ptCount val="8"/>
                <c:pt idx="0">
                  <c:v>Affordability</c:v>
                </c:pt>
                <c:pt idx="1">
                  <c:v>Proximity</c:v>
                </c:pt>
                <c:pt idx="2">
                  <c:v>Unsure Career</c:v>
                </c:pt>
                <c:pt idx="3">
                  <c:v>Work</c:v>
                </c:pt>
                <c:pt idx="4">
                  <c:v>Transfer Agreement</c:v>
                </c:pt>
                <c:pt idx="5">
                  <c:v>Comfortable</c:v>
                </c:pt>
                <c:pt idx="6">
                  <c:v>Didn't get in</c:v>
                </c:pt>
                <c:pt idx="7">
                  <c:v>Not academically ready</c:v>
                </c:pt>
              </c:strCache>
            </c:strRef>
          </c:cat>
          <c:val>
            <c:numRef>
              <c:f>'q37 transfer  factor-j'!$M$90:$T$90</c:f>
              <c:numCache>
                <c:formatCode>0%</c:formatCode>
                <c:ptCount val="8"/>
                <c:pt idx="0">
                  <c:v>0.64166666666666672</c:v>
                </c:pt>
                <c:pt idx="1">
                  <c:v>0.36666666666666664</c:v>
                </c:pt>
                <c:pt idx="2">
                  <c:v>0.27500000000000002</c:v>
                </c:pt>
                <c:pt idx="3">
                  <c:v>0.3</c:v>
                </c:pt>
                <c:pt idx="4">
                  <c:v>0.25833333333333336</c:v>
                </c:pt>
                <c:pt idx="5">
                  <c:v>0.15</c:v>
                </c:pt>
                <c:pt idx="6">
                  <c:v>4.1666666666666664E-2</c:v>
                </c:pt>
                <c:pt idx="7">
                  <c:v>0.54166666666666663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FA-4B77-9BF0-D76C6B11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'q37 transfer  factor-j'!$L$62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factor-j'!$M$62:$T$62</c15:sqref>
                  </c15:fullRef>
                </c:ext>
              </c:extLst>
              <c:f>'q37 transfer  factor-j'!$N$62</c:f>
              <c:numCache>
                <c:formatCode>0%</c:formatCode>
                <c:ptCount val="1"/>
                <c:pt idx="0">
                  <c:v>0.56551724137931036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4-46A2-A00C-1F8C9B65A851}"/>
            </c:ext>
          </c:extLst>
        </c:ser>
        <c:ser>
          <c:idx val="1"/>
          <c:order val="1"/>
          <c:tx>
            <c:strRef>
              <c:f>'q37 transfer  factor-j'!$L$63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factor-j'!$M$63:$T$63</c15:sqref>
                  </c15:fullRef>
                </c:ext>
              </c:extLst>
              <c:f>'q37 transfer  factor-j'!$N$63</c:f>
              <c:numCache>
                <c:formatCode>0%</c:formatCode>
                <c:ptCount val="1"/>
                <c:pt idx="0">
                  <c:v>0.64516129032258063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4-46A2-A00C-1F8C9B65A851}"/>
            </c:ext>
          </c:extLst>
        </c:ser>
        <c:ser>
          <c:idx val="2"/>
          <c:order val="2"/>
          <c:tx>
            <c:strRef>
              <c:f>'q37 transfer  factor-j'!$L$64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factor-j'!$M$64:$T$64</c15:sqref>
                  </c15:fullRef>
                </c:ext>
              </c:extLst>
              <c:f>'q37 transfer  factor-j'!$N$64</c:f>
              <c:numCache>
                <c:formatCode>0%</c:formatCode>
                <c:ptCount val="1"/>
                <c:pt idx="0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4-46A2-A00C-1F8C9B65A851}"/>
            </c:ext>
          </c:extLst>
        </c:ser>
        <c:ser>
          <c:idx val="3"/>
          <c:order val="3"/>
          <c:tx>
            <c:strRef>
              <c:f>'q37 transfer  factor-j'!$L$65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factor-j'!$M$65:$T$65</c15:sqref>
                  </c15:fullRef>
                </c:ext>
              </c:extLst>
              <c:f>'q37 transfer  factor-j'!$N$65</c:f>
              <c:numCache>
                <c:formatCode>0%</c:formatCode>
                <c:ptCount val="1"/>
                <c:pt idx="0">
                  <c:v>0.48780487804878048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24-46A2-A00C-1F8C9B65A851}"/>
            </c:ext>
          </c:extLst>
        </c:ser>
        <c:ser>
          <c:idx val="4"/>
          <c:order val="4"/>
          <c:tx>
            <c:strRef>
              <c:f>'q37 transfer  factor-j'!$L$66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factor-j'!$M$66:$T$66</c15:sqref>
                  </c15:fullRef>
                </c:ext>
              </c:extLst>
              <c:f>'q37 transfer  factor-j'!$N$66</c:f>
              <c:numCache>
                <c:formatCode>0%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24-46A2-A00C-1F8C9B65A851}"/>
            </c:ext>
          </c:extLst>
        </c:ser>
        <c:ser>
          <c:idx val="5"/>
          <c:order val="5"/>
          <c:tx>
            <c:strRef>
              <c:f>'q37 transfer  factor-j'!$L$67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factor-j'!$M$67:$T$67</c15:sqref>
                  </c15:fullRef>
                </c:ext>
              </c:extLst>
              <c:f>'q37 transfer  factor-j'!$N$67</c:f>
              <c:numCache>
                <c:formatCode>0%</c:formatCode>
                <c:ptCount val="1"/>
                <c:pt idx="0">
                  <c:v>0.49367088607594939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24-46A2-A00C-1F8C9B65A851}"/>
            </c:ext>
          </c:extLst>
        </c:ser>
        <c:ser>
          <c:idx val="6"/>
          <c:order val="6"/>
          <c:tx>
            <c:strRef>
              <c:f>'q37 transfer  factor-j'!$L$68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factor-j'!$M$68:$T$68</c15:sqref>
                  </c15:fullRef>
                </c:ext>
              </c:extLst>
              <c:f>'q37 transfer  factor-j'!$N$68</c:f>
              <c:numCache>
                <c:formatCode>0%</c:formatCode>
                <c:ptCount val="1"/>
                <c:pt idx="0">
                  <c:v>0.45731707317073172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24-46A2-A00C-1F8C9B65A851}"/>
            </c:ext>
          </c:extLst>
        </c:ser>
        <c:ser>
          <c:idx val="7"/>
          <c:order val="7"/>
          <c:tx>
            <c:strRef>
              <c:f>'q37 transfer  factor-j'!$L$69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factor-j'!$M$69:$T$69</c15:sqref>
                  </c15:fullRef>
                </c:ext>
              </c:extLst>
              <c:f>'q37 transfer  factor-j'!$N$69</c:f>
              <c:numCache>
                <c:formatCode>0%</c:formatCode>
                <c:ptCount val="1"/>
                <c:pt idx="0">
                  <c:v>0.43809523809523809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24-46A2-A00C-1F8C9B65A851}"/>
            </c:ext>
          </c:extLst>
        </c:ser>
        <c:ser>
          <c:idx val="8"/>
          <c:order val="8"/>
          <c:tx>
            <c:strRef>
              <c:f>'q37 transfer  factor-j'!$L$70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factor-j'!$M$70:$T$70</c15:sqref>
                  </c15:fullRef>
                </c:ext>
              </c:extLst>
              <c:f>'q37 transfer  factor-j'!$N$70</c:f>
              <c:numCache>
                <c:formatCode>0%</c:formatCode>
                <c:ptCount val="1"/>
                <c:pt idx="0">
                  <c:v>0.53465346534653468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24-46A2-A00C-1F8C9B65A851}"/>
            </c:ext>
          </c:extLst>
        </c:ser>
        <c:ser>
          <c:idx val="9"/>
          <c:order val="9"/>
          <c:tx>
            <c:strRef>
              <c:f>'q37 transfer  factor-j'!$L$71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factor-j'!$M$61:$T$61</c15:sqref>
                  </c15:fullRef>
                </c:ext>
              </c:extLst>
              <c:f>'q37 transfer  factor-j'!$N$61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factor-j'!$M$71:$T$71</c15:sqref>
                  </c15:fullRef>
                </c:ext>
              </c:extLst>
              <c:f>'q37 transfer  factor-j'!$N$71</c:f>
              <c:numCache>
                <c:formatCode>0%</c:formatCode>
                <c:ptCount val="1"/>
                <c:pt idx="0">
                  <c:v>0.39449541284403672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24-46A2-A00C-1F8C9B65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'q37 transfer  factor-j'!$L$2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'q37 transfer  factor-j'!$M$1:$U$1</c:f>
              <c:strCache>
                <c:ptCount val="9"/>
                <c:pt idx="0">
                  <c:v>Affordability</c:v>
                </c:pt>
                <c:pt idx="1">
                  <c:v>Proximity to my home</c:v>
                </c:pt>
                <c:pt idx="2">
                  <c:v>Unsure about major or career</c:v>
                </c:pt>
                <c:pt idx="3">
                  <c:v>Need to work</c:v>
                </c:pt>
                <c:pt idx="4">
                  <c:v>Available transfer parternships</c:v>
                </c:pt>
                <c:pt idx="5">
                  <c:v>I feel more comfortable at my CCC</c:v>
                </c:pt>
                <c:pt idx="6">
                  <c:v>I didn't get into my university of choice</c:v>
                </c:pt>
                <c:pt idx="7">
                  <c:v>I wasn't academically ready to start at a four-year university</c:v>
                </c:pt>
                <c:pt idx="8">
                  <c:v>Other</c:v>
                </c:pt>
              </c:strCache>
            </c:strRef>
          </c:cat>
          <c:val>
            <c:numRef>
              <c:f>'q37 transfer  factor-j'!$M$2:$U$2</c:f>
              <c:numCache>
                <c:formatCode>General</c:formatCode>
                <c:ptCount val="9"/>
                <c:pt idx="0">
                  <c:v>0.71719335832886988</c:v>
                </c:pt>
                <c:pt idx="1">
                  <c:v>0.47080878414568827</c:v>
                </c:pt>
                <c:pt idx="2">
                  <c:v>0.23245848955543652</c:v>
                </c:pt>
                <c:pt idx="3">
                  <c:v>0.32512051419389393</c:v>
                </c:pt>
                <c:pt idx="4">
                  <c:v>0.27102303160149971</c:v>
                </c:pt>
                <c:pt idx="5">
                  <c:v>0.17139796464916979</c:v>
                </c:pt>
                <c:pt idx="6">
                  <c:v>0.11247991430101767</c:v>
                </c:pt>
                <c:pt idx="7">
                  <c:v>0.24209962506695232</c:v>
                </c:pt>
                <c:pt idx="8">
                  <c:v>5.3026245313336905E-2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D-4CE1-B8DE-208BA4041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3071824"/>
        <c:axId val="1243060304"/>
      </c:barChart>
      <c:catAx>
        <c:axId val="124307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60304"/>
        <c:crosses val="autoZero"/>
        <c:auto val="1"/>
        <c:lblAlgn val="ctr"/>
        <c:lblOffset val="100"/>
        <c:noMultiLvlLbl val="0"/>
      </c:catAx>
      <c:valAx>
        <c:axId val="124306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7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'q37 transfer  factor-j'!$L$5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'q37 transfer  factor-j'!$M$4:$U$4</c:f>
              <c:strCache>
                <c:ptCount val="9"/>
                <c:pt idx="0">
                  <c:v>Other</c:v>
                </c:pt>
                <c:pt idx="1">
                  <c:v>I didn't get into my university of choice</c:v>
                </c:pt>
                <c:pt idx="2">
                  <c:v>I feel more comfortable at my CCC</c:v>
                </c:pt>
                <c:pt idx="3">
                  <c:v>Unsure about major or career</c:v>
                </c:pt>
                <c:pt idx="4">
                  <c:v>I wasn't academically ready for a university</c:v>
                </c:pt>
                <c:pt idx="5">
                  <c:v>Available transfer parternships</c:v>
                </c:pt>
                <c:pt idx="6">
                  <c:v>Need to work</c:v>
                </c:pt>
                <c:pt idx="7">
                  <c:v>Proximity to my home</c:v>
                </c:pt>
                <c:pt idx="8">
                  <c:v>Affordability</c:v>
                </c:pt>
              </c:strCache>
            </c:strRef>
          </c:cat>
          <c:val>
            <c:numRef>
              <c:f>'q37 transfer  factor-j'!$M$5:$U$5</c:f>
              <c:numCache>
                <c:formatCode>0%</c:formatCode>
                <c:ptCount val="9"/>
                <c:pt idx="0">
                  <c:v>5.3026245313336905E-2</c:v>
                </c:pt>
                <c:pt idx="1">
                  <c:v>0.11247991430101767</c:v>
                </c:pt>
                <c:pt idx="2">
                  <c:v>0.17139796464916979</c:v>
                </c:pt>
                <c:pt idx="3">
                  <c:v>0.23245848955543652</c:v>
                </c:pt>
                <c:pt idx="4">
                  <c:v>0.24209962506695232</c:v>
                </c:pt>
                <c:pt idx="5">
                  <c:v>0.27102303160149971</c:v>
                </c:pt>
                <c:pt idx="6">
                  <c:v>0.32512051419389393</c:v>
                </c:pt>
                <c:pt idx="7">
                  <c:v>0.47080878414568827</c:v>
                </c:pt>
                <c:pt idx="8">
                  <c:v>0.71719335832886988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E-40D6-B9AB-45B8A74A3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2597312"/>
        <c:axId val="1042610272"/>
      </c:barChart>
      <c:catAx>
        <c:axId val="104259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610272"/>
        <c:crosses val="autoZero"/>
        <c:auto val="1"/>
        <c:lblAlgn val="ctr"/>
        <c:lblOffset val="100"/>
        <c:noMultiLvlLbl val="0"/>
      </c:catAx>
      <c:valAx>
        <c:axId val="104261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59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Why did you choose the transfer pathway?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'q37 transfer  factor-j'!$AN$16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'q37 transfer  factor-j'!$AO$15:$AW$15</c15:sqref>
                  </c15:fullRef>
                </c:ext>
              </c:extLst>
              <c:f>'q37 transfer  factor-j'!$AP$15:$AW$15</c:f>
              <c:strCache>
                <c:ptCount val="8"/>
                <c:pt idx="0">
                  <c:v>I didn't get into college of choice</c:v>
                </c:pt>
                <c:pt idx="1">
                  <c:v>I feel more comfortable at my CCC</c:v>
                </c:pt>
                <c:pt idx="2">
                  <c:v>Unsure about major or career</c:v>
                </c:pt>
                <c:pt idx="3">
                  <c:v>Not academically ready for a 4-year</c:v>
                </c:pt>
                <c:pt idx="4">
                  <c:v>Available transfer parternships</c:v>
                </c:pt>
                <c:pt idx="5">
                  <c:v>Need to work</c:v>
                </c:pt>
                <c:pt idx="6">
                  <c:v>Proximity to my home</c:v>
                </c:pt>
                <c:pt idx="7">
                  <c:v>Affordability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'q37 transfer  factor-j'!$AO$16:$AW$16</c15:sqref>
                  </c15:fullRef>
                </c:ext>
              </c:extLst>
              <c:f>'q37 transfer  factor-j'!$AP$16:$AW$16</c:f>
              <c:numCache>
                <c:formatCode>0%</c:formatCode>
                <c:ptCount val="8"/>
                <c:pt idx="0">
                  <c:v>0.11247991430101767</c:v>
                </c:pt>
                <c:pt idx="1">
                  <c:v>0.17139796464916979</c:v>
                </c:pt>
                <c:pt idx="2">
                  <c:v>0.23245848955543652</c:v>
                </c:pt>
                <c:pt idx="3">
                  <c:v>0.24209962506695232</c:v>
                </c:pt>
                <c:pt idx="4">
                  <c:v>0.27102303160149971</c:v>
                </c:pt>
                <c:pt idx="5">
                  <c:v>0.32512051419389393</c:v>
                </c:pt>
                <c:pt idx="6">
                  <c:v>0.47080878414568827</c:v>
                </c:pt>
                <c:pt idx="7">
                  <c:v>0.71719335832886988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1-4C71-ACA8-A10458392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2597312"/>
        <c:axId val="1042610272"/>
      </c:barChart>
      <c:catAx>
        <c:axId val="104259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042610272"/>
        <c:crosses val="autoZero"/>
        <c:auto val="1"/>
        <c:lblAlgn val="ctr"/>
        <c:lblOffset val="100"/>
        <c:noMultiLvlLbl val="0"/>
      </c:catAx>
      <c:valAx>
        <c:axId val="104261027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04259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do you intend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'Q38 transfer where!'!$K$5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'Q38 transfer where!'!$L$4:$Q$4</c:f>
              <c:strCache>
                <c:ptCount val="6"/>
                <c:pt idx="0">
                  <c:v>UC</c:v>
                </c:pt>
                <c:pt idx="1">
                  <c:v>CSU</c:v>
                </c:pt>
                <c:pt idx="2">
                  <c:v>Private in CA</c:v>
                </c:pt>
                <c:pt idx="3">
                  <c:v>Public Outside CA</c:v>
                </c:pt>
                <c:pt idx="4">
                  <c:v>Private Outside CA</c:v>
                </c:pt>
                <c:pt idx="5">
                  <c:v>Not Sure</c:v>
                </c:pt>
              </c:strCache>
            </c:strRef>
          </c:cat>
          <c:val>
            <c:numRef>
              <c:f>'Q38 transfer where!'!$L$5:$Q$5</c:f>
              <c:numCache>
                <c:formatCode>0%</c:formatCode>
                <c:ptCount val="6"/>
                <c:pt idx="0">
                  <c:v>0.34745308310991957</c:v>
                </c:pt>
                <c:pt idx="1">
                  <c:v>0.33565683646112598</c:v>
                </c:pt>
                <c:pt idx="2">
                  <c:v>2.1447721179624665E-2</c:v>
                </c:pt>
                <c:pt idx="3">
                  <c:v>1.9839142091152815E-2</c:v>
                </c:pt>
                <c:pt idx="4">
                  <c:v>1.5013404825737266E-2</c:v>
                </c:pt>
                <c:pt idx="5">
                  <c:v>0.26058981233243966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A-234C-AC28-0FEBA4D8E7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3613663"/>
        <c:axId val="1013623199"/>
      </c:barChart>
      <c:catAx>
        <c:axId val="101361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23199"/>
        <c:crosses val="autoZero"/>
        <c:auto val="1"/>
        <c:lblAlgn val="ctr"/>
        <c:lblOffset val="100"/>
        <c:noMultiLvlLbl val="0"/>
      </c:catAx>
      <c:valAx>
        <c:axId val="101362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1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do you intend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'Q38 transfer where!'!$K$21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'Q38 transfer where!'!$L$20:$Q$20</c:f>
              <c:strCache>
                <c:ptCount val="6"/>
                <c:pt idx="0">
                  <c:v>UC</c:v>
                </c:pt>
                <c:pt idx="1">
                  <c:v>CSU</c:v>
                </c:pt>
                <c:pt idx="2">
                  <c:v>Private in CA</c:v>
                </c:pt>
                <c:pt idx="3">
                  <c:v>Public Outside CA</c:v>
                </c:pt>
                <c:pt idx="4">
                  <c:v>Private Outside CA</c:v>
                </c:pt>
                <c:pt idx="5">
                  <c:v>Not Sure</c:v>
                </c:pt>
              </c:strCache>
            </c:strRef>
          </c:cat>
          <c:val>
            <c:numRef>
              <c:f>'Q38 transfer where!'!$L$21:$Q$21</c:f>
              <c:numCache>
                <c:formatCode>0%</c:formatCode>
                <c:ptCount val="6"/>
                <c:pt idx="0">
                  <c:v>0.36094674556213019</c:v>
                </c:pt>
                <c:pt idx="1">
                  <c:v>0.33136094674556216</c:v>
                </c:pt>
                <c:pt idx="2">
                  <c:v>2.8106508875739646E-2</c:v>
                </c:pt>
                <c:pt idx="3">
                  <c:v>1.9230769230769232E-2</c:v>
                </c:pt>
                <c:pt idx="4">
                  <c:v>1.7751479289940829E-2</c:v>
                </c:pt>
                <c:pt idx="5">
                  <c:v>0.24260355029585798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A-CE40-89B0-C59F2BCD7D36}"/>
            </c:ext>
          </c:extLst>
        </c:ser>
        <c:ser>
          <c:idx val="1"/>
          <c:order val="1"/>
          <c:tx>
            <c:strRef>
              <c:f>'Q38 transfer where!'!$K$22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'Q38 transfer where!'!$L$20:$Q$20</c:f>
              <c:strCache>
                <c:ptCount val="6"/>
                <c:pt idx="0">
                  <c:v>UC</c:v>
                </c:pt>
                <c:pt idx="1">
                  <c:v>CSU</c:v>
                </c:pt>
                <c:pt idx="2">
                  <c:v>Private in CA</c:v>
                </c:pt>
                <c:pt idx="3">
                  <c:v>Public Outside CA</c:v>
                </c:pt>
                <c:pt idx="4">
                  <c:v>Private Outside CA</c:v>
                </c:pt>
                <c:pt idx="5">
                  <c:v>Not Sure</c:v>
                </c:pt>
              </c:strCache>
            </c:strRef>
          </c:cat>
          <c:val>
            <c:numRef>
              <c:f>'Q38 transfer where!'!$L$22:$Q$22</c:f>
              <c:numCache>
                <c:formatCode>0%</c:formatCode>
                <c:ptCount val="6"/>
                <c:pt idx="0">
                  <c:v>0.3433874709976798</c:v>
                </c:pt>
                <c:pt idx="1">
                  <c:v>0.35150812064965198</c:v>
                </c:pt>
                <c:pt idx="2">
                  <c:v>1.9721577726218097E-2</c:v>
                </c:pt>
                <c:pt idx="3">
                  <c:v>2.0881670533642691E-2</c:v>
                </c:pt>
                <c:pt idx="4">
                  <c:v>1.2761020881670533E-2</c:v>
                </c:pt>
                <c:pt idx="5">
                  <c:v>0.25174013921113692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1A-CE40-89B0-C59F2BCD7D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1212175"/>
        <c:axId val="1311343071"/>
      </c:barChart>
      <c:catAx>
        <c:axId val="131121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43071"/>
        <c:crosses val="autoZero"/>
        <c:auto val="1"/>
        <c:lblAlgn val="ctr"/>
        <c:lblOffset val="100"/>
        <c:noMultiLvlLbl val="0"/>
      </c:catAx>
      <c:valAx>
        <c:axId val="131134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1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do you intend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'Q38 transfer where!'!$K$43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'Q38 transfer where!'!$L$42:$Q$42</c:f>
              <c:strCache>
                <c:ptCount val="6"/>
                <c:pt idx="0">
                  <c:v>UC</c:v>
                </c:pt>
                <c:pt idx="1">
                  <c:v>CSU</c:v>
                </c:pt>
                <c:pt idx="2">
                  <c:v>Private in CA</c:v>
                </c:pt>
                <c:pt idx="3">
                  <c:v>Public Outside CA</c:v>
                </c:pt>
                <c:pt idx="4">
                  <c:v>Private Outside CA</c:v>
                </c:pt>
                <c:pt idx="5">
                  <c:v>Not Sure</c:v>
                </c:pt>
              </c:strCache>
            </c:strRef>
          </c:cat>
          <c:val>
            <c:numRef>
              <c:f>'Q38 transfer where!'!$L$43:$Q$43</c:f>
              <c:numCache>
                <c:formatCode>0%</c:formatCode>
                <c:ptCount val="6"/>
                <c:pt idx="0">
                  <c:v>0.39542483660130717</c:v>
                </c:pt>
                <c:pt idx="1">
                  <c:v>0.32679738562091504</c:v>
                </c:pt>
                <c:pt idx="2">
                  <c:v>1.6339869281045753E-2</c:v>
                </c:pt>
                <c:pt idx="3">
                  <c:v>2.2875816993464051E-2</c:v>
                </c:pt>
                <c:pt idx="4">
                  <c:v>2.6143790849673203E-2</c:v>
                </c:pt>
                <c:pt idx="5">
                  <c:v>0.21241830065359477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6-F04E-BD9D-356FE6882E70}"/>
            </c:ext>
          </c:extLst>
        </c:ser>
        <c:ser>
          <c:idx val="1"/>
          <c:order val="1"/>
          <c:tx>
            <c:strRef>
              <c:f>'Q38 transfer where!'!$K$44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'Q38 transfer where!'!$L$42:$Q$42</c:f>
              <c:strCache>
                <c:ptCount val="6"/>
                <c:pt idx="0">
                  <c:v>UC</c:v>
                </c:pt>
                <c:pt idx="1">
                  <c:v>CSU</c:v>
                </c:pt>
                <c:pt idx="2">
                  <c:v>Private in CA</c:v>
                </c:pt>
                <c:pt idx="3">
                  <c:v>Public Outside CA</c:v>
                </c:pt>
                <c:pt idx="4">
                  <c:v>Private Outside CA</c:v>
                </c:pt>
                <c:pt idx="5">
                  <c:v>Not Sure</c:v>
                </c:pt>
              </c:strCache>
            </c:strRef>
          </c:cat>
          <c:val>
            <c:numRef>
              <c:f>'Q38 transfer where!'!$L$44:$Q$44</c:f>
              <c:numCache>
                <c:formatCode>0%</c:formatCode>
                <c:ptCount val="6"/>
                <c:pt idx="0">
                  <c:v>0.34543010752688175</c:v>
                </c:pt>
                <c:pt idx="1">
                  <c:v>0.364247311827957</c:v>
                </c:pt>
                <c:pt idx="2">
                  <c:v>2.4193548387096774E-2</c:v>
                </c:pt>
                <c:pt idx="3">
                  <c:v>1.3440860215053764E-2</c:v>
                </c:pt>
                <c:pt idx="4">
                  <c:v>9.4086021505376347E-3</c:v>
                </c:pt>
                <c:pt idx="5">
                  <c:v>0.24327956989247312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6-F04E-BD9D-356FE6882E70}"/>
            </c:ext>
          </c:extLst>
        </c:ser>
        <c:ser>
          <c:idx val="2"/>
          <c:order val="2"/>
          <c:tx>
            <c:strRef>
              <c:f>'Q38 transfer where!'!$K$45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'Q38 transfer where!'!$L$42:$Q$42</c:f>
              <c:strCache>
                <c:ptCount val="6"/>
                <c:pt idx="0">
                  <c:v>UC</c:v>
                </c:pt>
                <c:pt idx="1">
                  <c:v>CSU</c:v>
                </c:pt>
                <c:pt idx="2">
                  <c:v>Private in CA</c:v>
                </c:pt>
                <c:pt idx="3">
                  <c:v>Public Outside CA</c:v>
                </c:pt>
                <c:pt idx="4">
                  <c:v>Private Outside CA</c:v>
                </c:pt>
                <c:pt idx="5">
                  <c:v>Not Sure</c:v>
                </c:pt>
              </c:strCache>
            </c:strRef>
          </c:cat>
          <c:val>
            <c:numRef>
              <c:f>'Q38 transfer where!'!$L$45:$Q$45</c:f>
              <c:numCache>
                <c:formatCode>0%</c:formatCode>
                <c:ptCount val="6"/>
                <c:pt idx="0">
                  <c:v>0.31497418244406195</c:v>
                </c:pt>
                <c:pt idx="1">
                  <c:v>0.32013769363166955</c:v>
                </c:pt>
                <c:pt idx="2">
                  <c:v>2.5817555938037865E-2</c:v>
                </c:pt>
                <c:pt idx="3">
                  <c:v>2.2375215146299483E-2</c:v>
                </c:pt>
                <c:pt idx="4">
                  <c:v>1.0327022375215147E-2</c:v>
                </c:pt>
                <c:pt idx="5">
                  <c:v>0.30636833046471601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86-F04E-BD9D-356FE6882E70}"/>
            </c:ext>
          </c:extLst>
        </c:ser>
        <c:ser>
          <c:idx val="3"/>
          <c:order val="3"/>
          <c:tx>
            <c:strRef>
              <c:f>'Q38 transfer where!'!$K$46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'Q38 transfer where!'!$L$42:$Q$42</c:f>
              <c:strCache>
                <c:ptCount val="6"/>
                <c:pt idx="0">
                  <c:v>UC</c:v>
                </c:pt>
                <c:pt idx="1">
                  <c:v>CSU</c:v>
                </c:pt>
                <c:pt idx="2">
                  <c:v>Private in CA</c:v>
                </c:pt>
                <c:pt idx="3">
                  <c:v>Public Outside CA</c:v>
                </c:pt>
                <c:pt idx="4">
                  <c:v>Private Outside CA</c:v>
                </c:pt>
                <c:pt idx="5">
                  <c:v>Not Sure</c:v>
                </c:pt>
              </c:strCache>
            </c:strRef>
          </c:cat>
          <c:val>
            <c:numRef>
              <c:f>'Q38 transfer where!'!$L$46:$Q$46</c:f>
              <c:numCache>
                <c:formatCode>0%</c:formatCode>
                <c:ptCount val="6"/>
                <c:pt idx="0">
                  <c:v>0.35199999999999998</c:v>
                </c:pt>
                <c:pt idx="1">
                  <c:v>0.28799999999999998</c:v>
                </c:pt>
                <c:pt idx="2">
                  <c:v>1.6E-2</c:v>
                </c:pt>
                <c:pt idx="3">
                  <c:v>3.2000000000000001E-2</c:v>
                </c:pt>
                <c:pt idx="4">
                  <c:v>3.2000000000000001E-2</c:v>
                </c:pt>
                <c:pt idx="5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86-F04E-BD9D-356FE6882E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1226079"/>
        <c:axId val="252723328"/>
      </c:barChart>
      <c:catAx>
        <c:axId val="131122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723328"/>
        <c:crosses val="autoZero"/>
        <c:auto val="1"/>
        <c:lblAlgn val="ctr"/>
        <c:lblOffset val="100"/>
        <c:noMultiLvlLbl val="0"/>
      </c:catAx>
      <c:valAx>
        <c:axId val="252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2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do you intend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'Q38 transfer where!'!$L$63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'Q38 transfer where!'!$K$64:$K$71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'Q38 transfer where!'!$L$64:$L$71</c:f>
              <c:numCache>
                <c:formatCode>0%</c:formatCode>
                <c:ptCount val="8"/>
                <c:pt idx="0">
                  <c:v>0.28125</c:v>
                </c:pt>
                <c:pt idx="1">
                  <c:v>0.35526315789473684</c:v>
                </c:pt>
                <c:pt idx="2">
                  <c:v>0.4736129905277402</c:v>
                </c:pt>
                <c:pt idx="3">
                  <c:v>0</c:v>
                </c:pt>
                <c:pt idx="4">
                  <c:v>0.35714285714285715</c:v>
                </c:pt>
                <c:pt idx="5">
                  <c:v>0.64429530201342278</c:v>
                </c:pt>
                <c:pt idx="6">
                  <c:v>0.42307692307692307</c:v>
                </c:pt>
                <c:pt idx="7">
                  <c:v>0.36931818181818182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C-2B43-9E9D-85D89EEEF382}"/>
            </c:ext>
          </c:extLst>
        </c:ser>
        <c:ser>
          <c:idx val="1"/>
          <c:order val="1"/>
          <c:tx>
            <c:strRef>
              <c:f>'Q38 transfer where!'!$M$63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'Q38 transfer where!'!$K$64:$K$71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'Q38 transfer where!'!$M$64:$M$71</c:f>
              <c:numCache>
                <c:formatCode>0%</c:formatCode>
                <c:ptCount val="8"/>
                <c:pt idx="0">
                  <c:v>0.5625</c:v>
                </c:pt>
                <c:pt idx="1">
                  <c:v>0.5</c:v>
                </c:pt>
                <c:pt idx="2">
                  <c:v>0.47496617050067658</c:v>
                </c:pt>
                <c:pt idx="3">
                  <c:v>0.6</c:v>
                </c:pt>
                <c:pt idx="4">
                  <c:v>0.5714285714285714</c:v>
                </c:pt>
                <c:pt idx="5">
                  <c:v>0.24832214765100671</c:v>
                </c:pt>
                <c:pt idx="6">
                  <c:v>0.34615384615384615</c:v>
                </c:pt>
                <c:pt idx="7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C-2B43-9E9D-85D89EEEF382}"/>
            </c:ext>
          </c:extLst>
        </c:ser>
        <c:ser>
          <c:idx val="5"/>
          <c:order val="5"/>
          <c:tx>
            <c:strRef>
              <c:f>'Q38 transfer where!'!$Q$63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'Q38 transfer where!'!$K$64:$K$71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'Q38 transfer where!'!$Q$64:$Q$71</c:f>
              <c:numCache>
                <c:formatCode>0%</c:formatCode>
                <c:ptCount val="8"/>
                <c:pt idx="0">
                  <c:v>0.46875</c:v>
                </c:pt>
                <c:pt idx="1">
                  <c:v>0.47368421052631576</c:v>
                </c:pt>
                <c:pt idx="2">
                  <c:v>0.36671177266576455</c:v>
                </c:pt>
                <c:pt idx="3">
                  <c:v>0.4</c:v>
                </c:pt>
                <c:pt idx="4">
                  <c:v>0.21428571428571427</c:v>
                </c:pt>
                <c:pt idx="5">
                  <c:v>0.2348993288590604</c:v>
                </c:pt>
                <c:pt idx="6">
                  <c:v>0.46153846153846156</c:v>
                </c:pt>
                <c:pt idx="7">
                  <c:v>0.29545454545454547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0C-2B43-9E9D-85D89EEEF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964496"/>
        <c:axId val="85498102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'Q38 transfer where!'!$N$63</c15:sqref>
                        </c15:formulaRef>
                      </c:ext>
                    </c:extLst>
                    <c:strCache>
                      <c:ptCount val="1"/>
                      <c:pt idx="0">
                        <c:v>Private in CA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'Q38 transfer where!'!$K$64:$K$71</c15:sqref>
                        </c15:formulaRef>
                      </c:ext>
                    </c:extLst>
                    <c:strCache>
                      <c:ptCount val="8"/>
                      <c:pt idx="0">
                        <c:v>American Indian</c:v>
                      </c:pt>
                      <c:pt idx="1">
                        <c:v>Black</c:v>
                      </c:pt>
                      <c:pt idx="2">
                        <c:v>Hispanic</c:v>
                      </c:pt>
                      <c:pt idx="3">
                        <c:v>Pac Islander</c:v>
                      </c:pt>
                      <c:pt idx="4">
                        <c:v>Filipino</c:v>
                      </c:pt>
                      <c:pt idx="5">
                        <c:v>Asian</c:v>
                      </c:pt>
                      <c:pt idx="6">
                        <c:v>Other Race</c:v>
                      </c:pt>
                      <c:pt idx="7">
                        <c:v>White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'Q38 transfer where!'!$N$64:$N$71</c15:sqref>
                        </c15:formulaRef>
                      </c:ext>
                    </c:extLst>
                    <c:numCache>
                      <c:formatCode>0%</c:formatCode>
                      <c:ptCount val="8"/>
                      <c:pt idx="0">
                        <c:v>3.125E-2</c:v>
                      </c:pt>
                      <c:pt idx="1">
                        <c:v>2.6315789473684209E-2</c:v>
                      </c:pt>
                      <c:pt idx="2">
                        <c:v>3.3829499323410013E-2</c:v>
                      </c:pt>
                      <c:pt idx="3">
                        <c:v>0</c:v>
                      </c:pt>
                      <c:pt idx="4">
                        <c:v>2.3809523809523808E-2</c:v>
                      </c:pt>
                      <c:pt idx="5">
                        <c:v>2.6845637583892617E-2</c:v>
                      </c:pt>
                      <c:pt idx="6">
                        <c:v>0</c:v>
                      </c:pt>
                      <c:pt idx="7">
                        <c:v>3.4090909090909088E-2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C0C-2B43-9E9D-85D89EEEF38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'Q38 transfer where!'!$O$63</c15:sqref>
                        </c15:formulaRef>
                      </c:ext>
                    </c:extLst>
                    <c:strCache>
                      <c:ptCount val="1"/>
                      <c:pt idx="0">
                        <c:v>Public Outside CA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'Q38 transfer where!'!$K$64:$K$71</c15:sqref>
                        </c15:formulaRef>
                      </c:ext>
                    </c:extLst>
                    <c:strCache>
                      <c:ptCount val="8"/>
                      <c:pt idx="0">
                        <c:v>American Indian</c:v>
                      </c:pt>
                      <c:pt idx="1">
                        <c:v>Black</c:v>
                      </c:pt>
                      <c:pt idx="2">
                        <c:v>Hispanic</c:v>
                      </c:pt>
                      <c:pt idx="3">
                        <c:v>Pac Islander</c:v>
                      </c:pt>
                      <c:pt idx="4">
                        <c:v>Filipino</c:v>
                      </c:pt>
                      <c:pt idx="5">
                        <c:v>Asian</c:v>
                      </c:pt>
                      <c:pt idx="6">
                        <c:v>Other Race</c:v>
                      </c:pt>
                      <c:pt idx="7">
                        <c:v>White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'Q38 transfer where!'!$O$64:$O$71</c15:sqref>
                        </c15:formulaRef>
                      </c:ext>
                    </c:extLst>
                    <c:numCache>
                      <c:formatCode>0%</c:formatCode>
                      <c:ptCount val="8"/>
                      <c:pt idx="0">
                        <c:v>3.125E-2</c:v>
                      </c:pt>
                      <c:pt idx="1">
                        <c:v>0.13157894736842105</c:v>
                      </c:pt>
                      <c:pt idx="2">
                        <c:v>2.0297699594046009E-2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3.4090909090909088E-2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0C-2B43-9E9D-85D89EEEF38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'Q38 transfer where!'!$P$63</c15:sqref>
                        </c15:formulaRef>
                      </c:ext>
                    </c:extLst>
                    <c:strCache>
                      <c:ptCount val="1"/>
                      <c:pt idx="0">
                        <c:v>Private Outside CA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'Q38 transfer where!'!$K$64:$K$71</c15:sqref>
                        </c15:formulaRef>
                      </c:ext>
                    </c:extLst>
                    <c:strCache>
                      <c:ptCount val="8"/>
                      <c:pt idx="0">
                        <c:v>American Indian</c:v>
                      </c:pt>
                      <c:pt idx="1">
                        <c:v>Black</c:v>
                      </c:pt>
                      <c:pt idx="2">
                        <c:v>Hispanic</c:v>
                      </c:pt>
                      <c:pt idx="3">
                        <c:v>Pac Islander</c:v>
                      </c:pt>
                      <c:pt idx="4">
                        <c:v>Filipino</c:v>
                      </c:pt>
                      <c:pt idx="5">
                        <c:v>Asian</c:v>
                      </c:pt>
                      <c:pt idx="6">
                        <c:v>Other Race</c:v>
                      </c:pt>
                      <c:pt idx="7">
                        <c:v>White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'Q38 transfer where!'!$P$64:$P$71</c15:sqref>
                        </c15:formulaRef>
                      </c:ext>
                    </c:extLst>
                    <c:numCache>
                      <c:formatCode>0%</c:formatCode>
                      <c:ptCount val="8"/>
                      <c:pt idx="0">
                        <c:v>3.125E-2</c:v>
                      </c:pt>
                      <c:pt idx="1">
                        <c:v>3.9473684210526314E-2</c:v>
                      </c:pt>
                      <c:pt idx="2">
                        <c:v>1.4884979702300407E-2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6.7114093959731542E-3</c:v>
                      </c:pt>
                      <c:pt idx="6">
                        <c:v>3.8461538461538464E-2</c:v>
                      </c:pt>
                      <c:pt idx="7">
                        <c:v>3.9772727272727272E-2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0C-2B43-9E9D-85D89EEEF382}"/>
                  </c:ext>
                </c:extLst>
              </c15:ser>
            </c15:filteredBarSeries>
          </c:ext>
        </c:extLst>
      </c:barChart>
      <c:catAx>
        <c:axId val="19079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81023"/>
        <c:crosses val="autoZero"/>
        <c:auto val="1"/>
        <c:lblAlgn val="ctr"/>
        <c:lblOffset val="100"/>
        <c:noMultiLvlLbl val="0"/>
      </c:catAx>
      <c:valAx>
        <c:axId val="85498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do you intend to transfer?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'Q38 transfer where!'!$L$90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'Q38 transfer where!'!$K$91:$K$100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'Q38 transfer where!'!$L$91:$L$100</c:f>
              <c:numCache>
                <c:formatCode>0%</c:formatCode>
                <c:ptCount val="10"/>
                <c:pt idx="0">
                  <c:v>0.27702702702702703</c:v>
                </c:pt>
                <c:pt idx="1">
                  <c:v>0.4838709677419355</c:v>
                </c:pt>
                <c:pt idx="2">
                  <c:v>0.44936708860759494</c:v>
                </c:pt>
                <c:pt idx="3">
                  <c:v>0.33333333333333331</c:v>
                </c:pt>
                <c:pt idx="4">
                  <c:v>0.35576923076923078</c:v>
                </c:pt>
                <c:pt idx="5">
                  <c:v>0.22099447513812154</c:v>
                </c:pt>
                <c:pt idx="6">
                  <c:v>0.26993865030674846</c:v>
                </c:pt>
                <c:pt idx="7">
                  <c:v>0.38244514106583072</c:v>
                </c:pt>
                <c:pt idx="8">
                  <c:v>0.38613861386138615</c:v>
                </c:pt>
                <c:pt idx="9">
                  <c:v>0.30630630630630629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C-1843-90CC-B973A96F8155}"/>
            </c:ext>
          </c:extLst>
        </c:ser>
        <c:ser>
          <c:idx val="1"/>
          <c:order val="1"/>
          <c:tx>
            <c:strRef>
              <c:f>'Q38 transfer where!'!$M$90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'Q38 transfer where!'!$K$91:$K$100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'Q38 transfer where!'!$M$91:$M$100</c:f>
              <c:numCache>
                <c:formatCode>0%</c:formatCode>
                <c:ptCount val="10"/>
                <c:pt idx="0">
                  <c:v>0.43243243243243246</c:v>
                </c:pt>
                <c:pt idx="1">
                  <c:v>0.38709677419354838</c:v>
                </c:pt>
                <c:pt idx="2">
                  <c:v>0.21518987341772153</c:v>
                </c:pt>
                <c:pt idx="3">
                  <c:v>0.35714285714285715</c:v>
                </c:pt>
                <c:pt idx="4">
                  <c:v>0.25</c:v>
                </c:pt>
                <c:pt idx="5">
                  <c:v>0.38674033149171272</c:v>
                </c:pt>
                <c:pt idx="6">
                  <c:v>0.38650306748466257</c:v>
                </c:pt>
                <c:pt idx="7">
                  <c:v>0.33542319749216298</c:v>
                </c:pt>
                <c:pt idx="8">
                  <c:v>0.34653465346534651</c:v>
                </c:pt>
                <c:pt idx="9">
                  <c:v>0.31531531531531531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FC-1843-90CC-B973A96F8155}"/>
            </c:ext>
          </c:extLst>
        </c:ser>
        <c:ser>
          <c:idx val="2"/>
          <c:order val="2"/>
          <c:tx>
            <c:strRef>
              <c:f>'Q38 transfer where!'!$N$90</c:f>
              <c:strCache>
                <c:ptCount val="1"/>
                <c:pt idx="0">
                  <c:v>Private in 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'Q38 transfer where!'!$K$91:$K$100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'Q38 transfer where!'!$N$91:$N$100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3.1645569620253167E-2</c:v>
                </c:pt>
                <c:pt idx="3">
                  <c:v>2.3809523809523808E-2</c:v>
                </c:pt>
                <c:pt idx="4">
                  <c:v>1.9230769230769232E-2</c:v>
                </c:pt>
                <c:pt idx="5">
                  <c:v>1.1049723756906077E-2</c:v>
                </c:pt>
                <c:pt idx="6">
                  <c:v>1.2269938650306749E-2</c:v>
                </c:pt>
                <c:pt idx="7">
                  <c:v>3.1347962382445138E-2</c:v>
                </c:pt>
                <c:pt idx="8">
                  <c:v>2.9702970297029702E-2</c:v>
                </c:pt>
                <c:pt idx="9">
                  <c:v>1.8018018018018018E-2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FC-1843-90CC-B973A96F8155}"/>
            </c:ext>
          </c:extLst>
        </c:ser>
        <c:ser>
          <c:idx val="3"/>
          <c:order val="3"/>
          <c:tx>
            <c:strRef>
              <c:f>'Q38 transfer where!'!$O$90</c:f>
              <c:strCache>
                <c:ptCount val="1"/>
                <c:pt idx="0">
                  <c:v>Public Outside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'Q38 transfer where!'!$K$91:$K$100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'Q38 transfer where!'!$O$91:$O$100</c:f>
              <c:numCache>
                <c:formatCode>0%</c:formatCode>
                <c:ptCount val="10"/>
                <c:pt idx="0">
                  <c:v>2.0270270270270271E-2</c:v>
                </c:pt>
                <c:pt idx="1">
                  <c:v>0</c:v>
                </c:pt>
                <c:pt idx="2">
                  <c:v>6.3291139240506328E-3</c:v>
                </c:pt>
                <c:pt idx="3">
                  <c:v>2.3809523809523808E-2</c:v>
                </c:pt>
                <c:pt idx="4">
                  <c:v>0</c:v>
                </c:pt>
                <c:pt idx="5">
                  <c:v>2.2099447513812154E-2</c:v>
                </c:pt>
                <c:pt idx="6">
                  <c:v>1.8404907975460124E-2</c:v>
                </c:pt>
                <c:pt idx="7">
                  <c:v>4.0752351097178681E-2</c:v>
                </c:pt>
                <c:pt idx="8">
                  <c:v>0</c:v>
                </c:pt>
                <c:pt idx="9">
                  <c:v>1.8018018018018018E-2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C-1843-90CC-B973A96F8155}"/>
            </c:ext>
          </c:extLst>
        </c:ser>
        <c:ser>
          <c:idx val="4"/>
          <c:order val="4"/>
          <c:tx>
            <c:strRef>
              <c:f>'Q38 transfer where!'!$P$90</c:f>
              <c:strCache>
                <c:ptCount val="1"/>
                <c:pt idx="0">
                  <c:v>Private Outside 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'Q38 transfer where!'!$K$91:$K$100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'Q38 transfer where!'!$P$91:$P$100</c:f>
              <c:numCache>
                <c:formatCode>0%</c:formatCode>
                <c:ptCount val="10"/>
                <c:pt idx="0">
                  <c:v>2.0270270270270271E-2</c:v>
                </c:pt>
                <c:pt idx="1">
                  <c:v>0</c:v>
                </c:pt>
                <c:pt idx="2">
                  <c:v>6.3291139240506328E-3</c:v>
                </c:pt>
                <c:pt idx="3">
                  <c:v>2.3809523809523808E-2</c:v>
                </c:pt>
                <c:pt idx="4">
                  <c:v>1.9230769230769232E-2</c:v>
                </c:pt>
                <c:pt idx="5">
                  <c:v>0.12154696132596685</c:v>
                </c:pt>
                <c:pt idx="6">
                  <c:v>3.0674846625766871E-2</c:v>
                </c:pt>
                <c:pt idx="7">
                  <c:v>1.5673981191222569E-2</c:v>
                </c:pt>
                <c:pt idx="8">
                  <c:v>1.9801980198019802E-2</c:v>
                </c:pt>
                <c:pt idx="9">
                  <c:v>9.0090090090090089E-3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FC-1843-90CC-B973A96F8155}"/>
            </c:ext>
          </c:extLst>
        </c:ser>
        <c:ser>
          <c:idx val="5"/>
          <c:order val="5"/>
          <c:tx>
            <c:strRef>
              <c:f>'Q38 transfer where!'!$Q$90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'Q38 transfer where!'!$K$91:$K$100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'Q38 transfer where!'!$Q$91:$Q$100</c:f>
              <c:numCache>
                <c:formatCode>0%</c:formatCode>
                <c:ptCount val="10"/>
                <c:pt idx="0">
                  <c:v>0.25</c:v>
                </c:pt>
                <c:pt idx="1">
                  <c:v>0.12903225806451613</c:v>
                </c:pt>
                <c:pt idx="2">
                  <c:v>0.29113924050632911</c:v>
                </c:pt>
                <c:pt idx="3">
                  <c:v>0.23809523809523808</c:v>
                </c:pt>
                <c:pt idx="4">
                  <c:v>0.35576923076923078</c:v>
                </c:pt>
                <c:pt idx="5">
                  <c:v>0.23756906077348067</c:v>
                </c:pt>
                <c:pt idx="6">
                  <c:v>0.2822085889570552</c:v>
                </c:pt>
                <c:pt idx="7">
                  <c:v>0.19435736677115986</c:v>
                </c:pt>
                <c:pt idx="8">
                  <c:v>0.21782178217821782</c:v>
                </c:pt>
                <c:pt idx="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FC-1843-90CC-B973A96F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5427247"/>
        <c:axId val="1310593791"/>
      </c:barChart>
      <c:catAx>
        <c:axId val="178542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93791"/>
        <c:crosses val="autoZero"/>
        <c:auto val="1"/>
        <c:lblAlgn val="ctr"/>
        <c:lblOffset val="100"/>
        <c:noMultiLvlLbl val="0"/>
      </c:catAx>
      <c:valAx>
        <c:axId val="131059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42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Have</a:t>
            </a:r>
            <a:r>
              <a:rPr lang="en-US" baseline="0"/>
              <a:t> you heard of these transfer programs?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'q39transfer progs!'!$L$3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'q39transfer progs!'!$M$2:$S$2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progs!'!$M$3:$S$3</c:f>
              <c:numCache>
                <c:formatCode>0%</c:formatCode>
                <c:ptCount val="7"/>
                <c:pt idx="0">
                  <c:v>0.30048205677557577</c:v>
                </c:pt>
                <c:pt idx="1">
                  <c:v>0.28923406534547402</c:v>
                </c:pt>
                <c:pt idx="2">
                  <c:v>0.12694161756829137</c:v>
                </c:pt>
                <c:pt idx="3">
                  <c:v>0.1328334226031066</c:v>
                </c:pt>
                <c:pt idx="4">
                  <c:v>0</c:v>
                </c:pt>
                <c:pt idx="5">
                  <c:v>0.23138725227637921</c:v>
                </c:pt>
                <c:pt idx="6">
                  <c:v>0.11783610069630424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2-6B4A-A707-3F77513E42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3096336"/>
        <c:axId val="265945840"/>
      </c:barChart>
      <c:catAx>
        <c:axId val="29309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45840"/>
        <c:crosses val="autoZero"/>
        <c:auto val="1"/>
        <c:lblAlgn val="ctr"/>
        <c:lblOffset val="100"/>
        <c:noMultiLvlLbl val="0"/>
      </c:catAx>
      <c:valAx>
        <c:axId val="2659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9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Have you heard of these transfer programs?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'q39transfer progs!'!$L$24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'q39transfer progs!'!$M$23:$S$23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progs!'!$M$24:$S$24</c:f>
              <c:numCache>
                <c:formatCode>0%</c:formatCode>
                <c:ptCount val="7"/>
                <c:pt idx="0">
                  <c:v>0.23076923076923078</c:v>
                </c:pt>
                <c:pt idx="1">
                  <c:v>0.25</c:v>
                </c:pt>
                <c:pt idx="2">
                  <c:v>0.11538461538461539</c:v>
                </c:pt>
                <c:pt idx="3">
                  <c:v>0.11538461538461539</c:v>
                </c:pt>
                <c:pt idx="4">
                  <c:v>0</c:v>
                </c:pt>
                <c:pt idx="5">
                  <c:v>0.17307692307692307</c:v>
                </c:pt>
                <c:pt idx="6">
                  <c:v>0.11538461538461539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0-E241-BAC6-66687A9F7ADF}"/>
            </c:ext>
          </c:extLst>
        </c:ser>
        <c:ser>
          <c:idx val="1"/>
          <c:order val="1"/>
          <c:tx>
            <c:strRef>
              <c:f>'q39transfer progs!'!$L$25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'q39transfer progs!'!$M$23:$S$23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progs!'!$M$25:$S$25</c:f>
              <c:numCache>
                <c:formatCode>0%</c:formatCode>
                <c:ptCount val="7"/>
                <c:pt idx="0">
                  <c:v>0.24786324786324787</c:v>
                </c:pt>
                <c:pt idx="1">
                  <c:v>0.31623931623931623</c:v>
                </c:pt>
                <c:pt idx="2">
                  <c:v>8.5470085470085472E-2</c:v>
                </c:pt>
                <c:pt idx="3">
                  <c:v>9.4017094017094016E-2</c:v>
                </c:pt>
                <c:pt idx="4">
                  <c:v>0</c:v>
                </c:pt>
                <c:pt idx="5">
                  <c:v>0.15384615384615385</c:v>
                </c:pt>
                <c:pt idx="6">
                  <c:v>0.10256410256410256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0-E241-BAC6-66687A9F7ADF}"/>
            </c:ext>
          </c:extLst>
        </c:ser>
        <c:ser>
          <c:idx val="2"/>
          <c:order val="2"/>
          <c:tx>
            <c:strRef>
              <c:f>'q39transfer progs!'!$L$26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'q39transfer progs!'!$M$23:$S$23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progs!'!$M$26:$S$26</c:f>
              <c:numCache>
                <c:formatCode>0%</c:formatCode>
                <c:ptCount val="7"/>
                <c:pt idx="0">
                  <c:v>0.238556338028169</c:v>
                </c:pt>
                <c:pt idx="1">
                  <c:v>0.24119718309859156</c:v>
                </c:pt>
                <c:pt idx="2">
                  <c:v>8.5387323943661969E-2</c:v>
                </c:pt>
                <c:pt idx="3">
                  <c:v>0.10475352112676056</c:v>
                </c:pt>
                <c:pt idx="4">
                  <c:v>0</c:v>
                </c:pt>
                <c:pt idx="5">
                  <c:v>0.22007042253521128</c:v>
                </c:pt>
                <c:pt idx="6">
                  <c:v>0.11003521126760564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70-E241-BAC6-66687A9F7ADF}"/>
            </c:ext>
          </c:extLst>
        </c:ser>
        <c:ser>
          <c:idx val="3"/>
          <c:order val="3"/>
          <c:tx>
            <c:strRef>
              <c:f>'q39transfer progs!'!$L$27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'q39transfer progs!'!$M$23:$S$23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progs!'!$M$27:$S$27</c:f>
              <c:numCache>
                <c:formatCode>0%</c:formatCode>
                <c:ptCount val="7"/>
                <c:pt idx="0">
                  <c:v>0.5</c:v>
                </c:pt>
                <c:pt idx="1">
                  <c:v>0.16666666666666666</c:v>
                </c:pt>
                <c:pt idx="2">
                  <c:v>0</c:v>
                </c:pt>
                <c:pt idx="3">
                  <c:v>0.16666666666666666</c:v>
                </c:pt>
                <c:pt idx="4">
                  <c:v>0</c:v>
                </c:pt>
                <c:pt idx="5">
                  <c:v>0.16666666666666666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70-E241-BAC6-66687A9F7ADF}"/>
            </c:ext>
          </c:extLst>
        </c:ser>
        <c:ser>
          <c:idx val="4"/>
          <c:order val="4"/>
          <c:tx>
            <c:strRef>
              <c:f>'q39transfer progs!'!$L$28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'q39transfer progs!'!$M$23:$S$23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progs!'!$M$28:$S$28</c:f>
              <c:numCache>
                <c:formatCode>0%</c:formatCode>
                <c:ptCount val="7"/>
                <c:pt idx="0">
                  <c:v>0.3048780487804878</c:v>
                </c:pt>
                <c:pt idx="1">
                  <c:v>0.23170731707317074</c:v>
                </c:pt>
                <c:pt idx="2">
                  <c:v>0.15853658536585366</c:v>
                </c:pt>
                <c:pt idx="3">
                  <c:v>0.10975609756097561</c:v>
                </c:pt>
                <c:pt idx="4">
                  <c:v>0</c:v>
                </c:pt>
                <c:pt idx="5">
                  <c:v>0.12195121951219512</c:v>
                </c:pt>
                <c:pt idx="6">
                  <c:v>7.3170731707317069E-2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70-E241-BAC6-66687A9F7ADF}"/>
            </c:ext>
          </c:extLst>
        </c:ser>
        <c:ser>
          <c:idx val="5"/>
          <c:order val="5"/>
          <c:tx>
            <c:strRef>
              <c:f>'q39transfer progs!'!$L$29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'q39transfer progs!'!$M$23:$S$23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progs!'!$M$29:$S$29</c:f>
              <c:numCache>
                <c:formatCode>0%</c:formatCode>
                <c:ptCount val="7"/>
                <c:pt idx="0">
                  <c:v>0.27636363636363637</c:v>
                </c:pt>
                <c:pt idx="1">
                  <c:v>0.20727272727272728</c:v>
                </c:pt>
                <c:pt idx="2">
                  <c:v>0.1709090909090909</c:v>
                </c:pt>
                <c:pt idx="3">
                  <c:v>0.14545454545454545</c:v>
                </c:pt>
                <c:pt idx="4">
                  <c:v>0</c:v>
                </c:pt>
                <c:pt idx="5">
                  <c:v>0.11272727272727273</c:v>
                </c:pt>
                <c:pt idx="6">
                  <c:v>8.727272727272728E-2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70-E241-BAC6-66687A9F7ADF}"/>
            </c:ext>
          </c:extLst>
        </c:ser>
        <c:ser>
          <c:idx val="6"/>
          <c:order val="6"/>
          <c:tx>
            <c:strRef>
              <c:f>'q39transfer progs!'!$L$30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'q39transfer progs!'!$M$23:$S$23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progs!'!$M$30:$S$30</c:f>
              <c:numCache>
                <c:formatCode>0%</c:formatCode>
                <c:ptCount val="7"/>
                <c:pt idx="0">
                  <c:v>0.33333333333333331</c:v>
                </c:pt>
                <c:pt idx="1">
                  <c:v>0.21428571428571427</c:v>
                </c:pt>
                <c:pt idx="2">
                  <c:v>0.11904761904761904</c:v>
                </c:pt>
                <c:pt idx="3">
                  <c:v>0.14285714285714285</c:v>
                </c:pt>
                <c:pt idx="4">
                  <c:v>0</c:v>
                </c:pt>
                <c:pt idx="5">
                  <c:v>0.19047619047619047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70-E241-BAC6-66687A9F7ADF}"/>
            </c:ext>
          </c:extLst>
        </c:ser>
        <c:ser>
          <c:idx val="7"/>
          <c:order val="7"/>
          <c:tx>
            <c:strRef>
              <c:f>'q39transfer progs!'!$L$31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'q39transfer progs!'!$M$23:$S$23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progs!'!$M$31:$S$31</c:f>
              <c:numCache>
                <c:formatCode>0%</c:formatCode>
                <c:ptCount val="7"/>
                <c:pt idx="0">
                  <c:v>0.25641025641025639</c:v>
                </c:pt>
                <c:pt idx="1">
                  <c:v>0.22115384615384615</c:v>
                </c:pt>
                <c:pt idx="2">
                  <c:v>0.13782051282051283</c:v>
                </c:pt>
                <c:pt idx="3">
                  <c:v>0.14423076923076922</c:v>
                </c:pt>
                <c:pt idx="4">
                  <c:v>0</c:v>
                </c:pt>
                <c:pt idx="5">
                  <c:v>0.15384615384615385</c:v>
                </c:pt>
                <c:pt idx="6">
                  <c:v>8.6538461538461536E-2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70-E241-BAC6-66687A9F7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321024"/>
        <c:axId val="1876776000"/>
      </c:barChart>
      <c:catAx>
        <c:axId val="18763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776000"/>
        <c:crosses val="autoZero"/>
        <c:auto val="1"/>
        <c:lblAlgn val="ctr"/>
        <c:lblOffset val="100"/>
        <c:noMultiLvlLbl val="0"/>
      </c:catAx>
      <c:valAx>
        <c:axId val="187677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Have you heard of these transfer programs?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'q39transfer progs!'!$L$45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'q39transfer progs!'!$M$44:$S$44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progs!'!$M$45:$S$45</c:f>
              <c:numCache>
                <c:formatCode>0%</c:formatCode>
                <c:ptCount val="7"/>
                <c:pt idx="0">
                  <c:v>0.48327137546468402</c:v>
                </c:pt>
                <c:pt idx="1">
                  <c:v>0.41449814126394052</c:v>
                </c:pt>
                <c:pt idx="2">
                  <c:v>0.22304832713754646</c:v>
                </c:pt>
                <c:pt idx="3">
                  <c:v>0.23048327137546468</c:v>
                </c:pt>
                <c:pt idx="4">
                  <c:v>0</c:v>
                </c:pt>
                <c:pt idx="5">
                  <c:v>0.2342007434944238</c:v>
                </c:pt>
                <c:pt idx="6">
                  <c:v>0.16356877323420074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4-C547-98C6-CB6F08AFBB10}"/>
            </c:ext>
          </c:extLst>
        </c:ser>
        <c:ser>
          <c:idx val="1"/>
          <c:order val="1"/>
          <c:tx>
            <c:strRef>
              <c:f>'q39transfer progs!'!$L$46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'q39transfer progs!'!$M$44:$S$44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progs!'!$M$46:$S$46</c:f>
              <c:numCache>
                <c:formatCode>0%</c:formatCode>
                <c:ptCount val="7"/>
                <c:pt idx="0">
                  <c:v>0.36807817589576547</c:v>
                </c:pt>
                <c:pt idx="1">
                  <c:v>0.36319218241042345</c:v>
                </c:pt>
                <c:pt idx="2">
                  <c:v>0.15146579804560262</c:v>
                </c:pt>
                <c:pt idx="3">
                  <c:v>0.16449511400651465</c:v>
                </c:pt>
                <c:pt idx="4">
                  <c:v>0</c:v>
                </c:pt>
                <c:pt idx="5">
                  <c:v>0.34527687296416937</c:v>
                </c:pt>
                <c:pt idx="6">
                  <c:v>0.16938110749185667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4-C547-98C6-CB6F08AFB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398095"/>
        <c:axId val="994399807"/>
      </c:barChart>
      <c:catAx>
        <c:axId val="99439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399807"/>
        <c:crosses val="autoZero"/>
        <c:auto val="1"/>
        <c:lblAlgn val="ctr"/>
        <c:lblOffset val="100"/>
        <c:noMultiLvlLbl val="0"/>
      </c:catAx>
      <c:valAx>
        <c:axId val="99439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39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Have you heard of these transfer programs?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'q39transfer progs!'!$L$68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'q39transfer progs!'!$M$67:$S$67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progs!'!$M$68:$S$68</c:f>
              <c:numCache>
                <c:formatCode>0%</c:formatCode>
                <c:ptCount val="7"/>
                <c:pt idx="0">
                  <c:v>0.47843137254901963</c:v>
                </c:pt>
                <c:pt idx="1">
                  <c:v>0.45098039215686275</c:v>
                </c:pt>
                <c:pt idx="2">
                  <c:v>0.29019607843137257</c:v>
                </c:pt>
                <c:pt idx="3">
                  <c:v>0.30196078431372547</c:v>
                </c:pt>
                <c:pt idx="4">
                  <c:v>0</c:v>
                </c:pt>
                <c:pt idx="5">
                  <c:v>0.22352941176470589</c:v>
                </c:pt>
                <c:pt idx="6">
                  <c:v>0.18431372549019609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8-B549-9FF8-3A0E54F7FFBE}"/>
            </c:ext>
          </c:extLst>
        </c:ser>
        <c:ser>
          <c:idx val="1"/>
          <c:order val="1"/>
          <c:tx>
            <c:strRef>
              <c:f>'q39transfer progs!'!$L$69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'q39transfer progs!'!$M$67:$S$67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progs!'!$M$69:$S$69</c:f>
              <c:numCache>
                <c:formatCode>0%</c:formatCode>
                <c:ptCount val="7"/>
                <c:pt idx="0">
                  <c:v>0.42280701754385963</c:v>
                </c:pt>
                <c:pt idx="1">
                  <c:v>0.37368421052631579</c:v>
                </c:pt>
                <c:pt idx="2">
                  <c:v>0.17017543859649123</c:v>
                </c:pt>
                <c:pt idx="3">
                  <c:v>0.17543859649122806</c:v>
                </c:pt>
                <c:pt idx="4">
                  <c:v>0</c:v>
                </c:pt>
                <c:pt idx="5">
                  <c:v>0.30350877192982456</c:v>
                </c:pt>
                <c:pt idx="6">
                  <c:v>0.16315789473684211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8-B549-9FF8-3A0E54F7FFBE}"/>
            </c:ext>
          </c:extLst>
        </c:ser>
        <c:ser>
          <c:idx val="2"/>
          <c:order val="2"/>
          <c:tx>
            <c:strRef>
              <c:f>'q39transfer progs!'!$L$70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'q39transfer progs!'!$M$67:$S$67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progs!'!$M$70:$S$70</c:f>
              <c:numCache>
                <c:formatCode>0%</c:formatCode>
                <c:ptCount val="7"/>
                <c:pt idx="0">
                  <c:v>0.36496350364963503</c:v>
                </c:pt>
                <c:pt idx="1">
                  <c:v>0.37226277372262773</c:v>
                </c:pt>
                <c:pt idx="2">
                  <c:v>0.11192214111922141</c:v>
                </c:pt>
                <c:pt idx="3">
                  <c:v>0.145985401459854</c:v>
                </c:pt>
                <c:pt idx="4">
                  <c:v>0</c:v>
                </c:pt>
                <c:pt idx="5">
                  <c:v>0.33333333333333331</c:v>
                </c:pt>
                <c:pt idx="6">
                  <c:v>0.15815085158150852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8-B549-9FF8-3A0E54F7FFBE}"/>
            </c:ext>
          </c:extLst>
        </c:ser>
        <c:ser>
          <c:idx val="3"/>
          <c:order val="3"/>
          <c:tx>
            <c:strRef>
              <c:f>'q39transfer progs!'!$L$71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'q39transfer progs!'!$M$67:$S$67</c:f>
              <c:strCache>
                <c:ptCount val="7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TSP</c:v>
                </c:pt>
                <c:pt idx="5">
                  <c:v>None</c:v>
                </c:pt>
                <c:pt idx="6">
                  <c:v>Not Sure</c:v>
                </c:pt>
              </c:strCache>
            </c:strRef>
          </c:cat>
          <c:val>
            <c:numRef>
              <c:f>'q39transfer progs!'!$M$71:$S$71</c:f>
              <c:numCache>
                <c:formatCode>0%</c:formatCode>
                <c:ptCount val="7"/>
                <c:pt idx="0">
                  <c:v>0.29629629629629628</c:v>
                </c:pt>
                <c:pt idx="1">
                  <c:v>0.35802469135802467</c:v>
                </c:pt>
                <c:pt idx="2">
                  <c:v>0.13580246913580246</c:v>
                </c:pt>
                <c:pt idx="3">
                  <c:v>7.407407407407407E-2</c:v>
                </c:pt>
                <c:pt idx="4">
                  <c:v>0</c:v>
                </c:pt>
                <c:pt idx="5">
                  <c:v>0.35802469135802467</c:v>
                </c:pt>
                <c:pt idx="6">
                  <c:v>0.12345679012345678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28-B549-9FF8-3A0E54F7F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365487"/>
        <c:axId val="855562863"/>
      </c:barChart>
      <c:catAx>
        <c:axId val="113636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562863"/>
        <c:crosses val="autoZero"/>
        <c:auto val="1"/>
        <c:lblAlgn val="ctr"/>
        <c:lblOffset val="100"/>
        <c:noMultiLvlLbl val="0"/>
      </c:catAx>
      <c:valAx>
        <c:axId val="85556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6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Have you heard of these transfer programs?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'q39transfer progs!'!$M$81</c:f>
              <c:strCache>
                <c:ptCount val="1"/>
                <c:pt idx="0">
                  <c:v>TAG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'q39transfer progs!'!$L$82:$L$91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'q39transfer progs!'!$M$82:$M$91</c:f>
              <c:numCache>
                <c:formatCode>0%</c:formatCode>
                <c:ptCount val="10"/>
                <c:pt idx="0">
                  <c:v>0.48181818181818181</c:v>
                </c:pt>
                <c:pt idx="1">
                  <c:v>0.3888888888888889</c:v>
                </c:pt>
                <c:pt idx="2">
                  <c:v>0.50819672131147542</c:v>
                </c:pt>
                <c:pt idx="3">
                  <c:v>0.39393939393939392</c:v>
                </c:pt>
                <c:pt idx="4">
                  <c:v>0.33734939759036142</c:v>
                </c:pt>
                <c:pt idx="5">
                  <c:v>0.30909090909090908</c:v>
                </c:pt>
                <c:pt idx="6">
                  <c:v>0.31707317073170732</c:v>
                </c:pt>
                <c:pt idx="7">
                  <c:v>0.38912133891213391</c:v>
                </c:pt>
                <c:pt idx="8">
                  <c:v>0.45238095238095238</c:v>
                </c:pt>
                <c:pt idx="9">
                  <c:v>0.3783783783783784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0-0742-B6A4-0AF9A857B3E7}"/>
            </c:ext>
          </c:extLst>
        </c:ser>
        <c:ser>
          <c:idx val="1"/>
          <c:order val="1"/>
          <c:tx>
            <c:strRef>
              <c:f>'q39transfer progs!'!$N$81</c:f>
              <c:strCache>
                <c:ptCount val="1"/>
                <c:pt idx="0">
                  <c:v>ADT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'q39transfer progs!'!$L$82:$L$91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'q39transfer progs!'!$N$82:$N$91</c:f>
              <c:numCache>
                <c:formatCode>0%</c:formatCode>
                <c:ptCount val="10"/>
                <c:pt idx="0">
                  <c:v>0.4</c:v>
                </c:pt>
                <c:pt idx="1">
                  <c:v>0.55555555555555558</c:v>
                </c:pt>
                <c:pt idx="2">
                  <c:v>0.34426229508196721</c:v>
                </c:pt>
                <c:pt idx="3">
                  <c:v>0.39393939393939392</c:v>
                </c:pt>
                <c:pt idx="4">
                  <c:v>0.37349397590361444</c:v>
                </c:pt>
                <c:pt idx="5">
                  <c:v>0.38181818181818183</c:v>
                </c:pt>
                <c:pt idx="6">
                  <c:v>0.46341463414634149</c:v>
                </c:pt>
                <c:pt idx="7">
                  <c:v>0.3682008368200837</c:v>
                </c:pt>
                <c:pt idx="8">
                  <c:v>0.40476190476190477</c:v>
                </c:pt>
                <c:pt idx="9">
                  <c:v>0.35135135135135137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0-0742-B6A4-0AF9A857B3E7}"/>
            </c:ext>
          </c:extLst>
        </c:ser>
        <c:ser>
          <c:idx val="2"/>
          <c:order val="2"/>
          <c:tx>
            <c:strRef>
              <c:f>'q39transfer progs!'!$O$81</c:f>
              <c:strCache>
                <c:ptCount val="1"/>
                <c:pt idx="0">
                  <c:v>IGETC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'q39transfer progs!'!$L$82:$L$91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'q39transfer progs!'!$O$82:$O$91</c:f>
              <c:numCache>
                <c:formatCode>0%</c:formatCode>
                <c:ptCount val="10"/>
                <c:pt idx="0">
                  <c:v>0.27272727272727271</c:v>
                </c:pt>
                <c:pt idx="1">
                  <c:v>0.16666666666666666</c:v>
                </c:pt>
                <c:pt idx="2">
                  <c:v>8.1967213114754092E-2</c:v>
                </c:pt>
                <c:pt idx="3">
                  <c:v>9.0909090909090912E-2</c:v>
                </c:pt>
                <c:pt idx="4">
                  <c:v>0.18072289156626506</c:v>
                </c:pt>
                <c:pt idx="5">
                  <c:v>0.13636363636363635</c:v>
                </c:pt>
                <c:pt idx="6">
                  <c:v>0.13821138211382114</c:v>
                </c:pt>
                <c:pt idx="7">
                  <c:v>0.1799163179916318</c:v>
                </c:pt>
                <c:pt idx="8">
                  <c:v>0.21428571428571427</c:v>
                </c:pt>
                <c:pt idx="9">
                  <c:v>0.20270270270270271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E0-0742-B6A4-0AF9A857B3E7}"/>
            </c:ext>
          </c:extLst>
        </c:ser>
        <c:ser>
          <c:idx val="3"/>
          <c:order val="3"/>
          <c:tx>
            <c:strRef>
              <c:f>'q39transfer progs!'!$P$81</c:f>
              <c:strCache>
                <c:ptCount val="1"/>
                <c:pt idx="0">
                  <c:v>Cal-GETC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'q39transfer progs!'!$L$82:$L$91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'q39transfer progs!'!$P$82:$P$91</c:f>
              <c:numCache>
                <c:formatCode>0%</c:formatCode>
                <c:ptCount val="10"/>
                <c:pt idx="0">
                  <c:v>0.2</c:v>
                </c:pt>
                <c:pt idx="1">
                  <c:v>0.22222222222222221</c:v>
                </c:pt>
                <c:pt idx="2">
                  <c:v>0.10655737704918032</c:v>
                </c:pt>
                <c:pt idx="3">
                  <c:v>0.21212121212121213</c:v>
                </c:pt>
                <c:pt idx="4">
                  <c:v>0.16867469879518071</c:v>
                </c:pt>
                <c:pt idx="5">
                  <c:v>0.22727272727272727</c:v>
                </c:pt>
                <c:pt idx="6">
                  <c:v>0.13821138211382114</c:v>
                </c:pt>
                <c:pt idx="7">
                  <c:v>0.19665271966527198</c:v>
                </c:pt>
                <c:pt idx="8">
                  <c:v>0.14285714285714285</c:v>
                </c:pt>
                <c:pt idx="9">
                  <c:v>0.27027027027027029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E0-0742-B6A4-0AF9A857B3E7}"/>
            </c:ext>
          </c:extLst>
        </c:ser>
        <c:ser>
          <c:idx val="4"/>
          <c:order val="4"/>
          <c:tx>
            <c:strRef>
              <c:f>'q39transfer progs!'!$Q$81</c:f>
              <c:strCache>
                <c:ptCount val="1"/>
                <c:pt idx="0">
                  <c:v>TSP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'q39transfer progs!'!$L$82:$L$91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'q39transfer progs!'!$Q$82:$Q$91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E0-0742-B6A4-0AF9A857B3E7}"/>
            </c:ext>
          </c:extLst>
        </c:ser>
        <c:ser>
          <c:idx val="5"/>
          <c:order val="5"/>
          <c:tx>
            <c:strRef>
              <c:f>'q39transfer progs!'!$R$81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'q39transfer progs!'!$L$82:$L$91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'q39transfer progs!'!$R$82:$R$91</c:f>
              <c:numCache>
                <c:formatCode>0%</c:formatCode>
                <c:ptCount val="10"/>
                <c:pt idx="0">
                  <c:v>0.17272727272727273</c:v>
                </c:pt>
                <c:pt idx="1">
                  <c:v>0.27777777777777779</c:v>
                </c:pt>
                <c:pt idx="2">
                  <c:v>0.26229508196721313</c:v>
                </c:pt>
                <c:pt idx="3">
                  <c:v>0.30303030303030304</c:v>
                </c:pt>
                <c:pt idx="4">
                  <c:v>0.25301204819277107</c:v>
                </c:pt>
                <c:pt idx="5">
                  <c:v>0.38181818181818183</c:v>
                </c:pt>
                <c:pt idx="6">
                  <c:v>0.36585365853658536</c:v>
                </c:pt>
                <c:pt idx="7">
                  <c:v>0.33472803347280333</c:v>
                </c:pt>
                <c:pt idx="8">
                  <c:v>0.30952380952380953</c:v>
                </c:pt>
                <c:pt idx="9">
                  <c:v>0.25675675675675674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E0-0742-B6A4-0AF9A857B3E7}"/>
            </c:ext>
          </c:extLst>
        </c:ser>
        <c:ser>
          <c:idx val="6"/>
          <c:order val="6"/>
          <c:tx>
            <c:strRef>
              <c:f>'q39transfer progs!'!$S$81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'q39transfer progs!'!$L$82:$L$91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'q39transfer progs!'!$S$82:$S$91</c:f>
              <c:numCache>
                <c:formatCode>0%</c:formatCode>
                <c:ptCount val="10"/>
                <c:pt idx="0">
                  <c:v>0.15454545454545454</c:v>
                </c:pt>
                <c:pt idx="1">
                  <c:v>0.1111111111111111</c:v>
                </c:pt>
                <c:pt idx="2">
                  <c:v>0.10655737704918032</c:v>
                </c:pt>
                <c:pt idx="3">
                  <c:v>9.0909090909090912E-2</c:v>
                </c:pt>
                <c:pt idx="4">
                  <c:v>0.25301204819277107</c:v>
                </c:pt>
                <c:pt idx="5">
                  <c:v>0.17272727272727273</c:v>
                </c:pt>
                <c:pt idx="6">
                  <c:v>0.14634146341463414</c:v>
                </c:pt>
                <c:pt idx="7">
                  <c:v>0.16317991631799164</c:v>
                </c:pt>
                <c:pt idx="8">
                  <c:v>0.16666666666666666</c:v>
                </c:pt>
                <c:pt idx="9">
                  <c:v>0.16216216216216217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E0-0742-B6A4-0AF9A857B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9456175"/>
        <c:axId val="1549214831"/>
      </c:barChart>
      <c:catAx>
        <c:axId val="1549456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214831"/>
        <c:crosses val="autoZero"/>
        <c:auto val="1"/>
        <c:lblAlgn val="ctr"/>
        <c:lblOffset val="100"/>
        <c:noMultiLvlLbl val="0"/>
      </c:catAx>
      <c:valAx>
        <c:axId val="154921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5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Have</a:t>
            </a:r>
            <a:r>
              <a:rPr lang="en-US" baseline="0"/>
              <a:t> you heard of these transfer programs?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'q39transfer progs!'!$L$3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'q39transfer progs!'!$M$2:$S$2</c15:sqref>
                  </c15:fullRef>
                </c:ext>
              </c:extLst>
              <c:f>('q39transfer progs!'!$M$2:$P$2,'q39transfer progs!'!$R$2:$S$2)</c:f>
              <c:strCache>
                <c:ptCount val="6"/>
                <c:pt idx="0">
                  <c:v>TAG</c:v>
                </c:pt>
                <c:pt idx="1">
                  <c:v>ADT</c:v>
                </c:pt>
                <c:pt idx="2">
                  <c:v>IGETC</c:v>
                </c:pt>
                <c:pt idx="3">
                  <c:v>Cal-GETC</c:v>
                </c:pt>
                <c:pt idx="4">
                  <c:v>None</c:v>
                </c:pt>
                <c:pt idx="5">
                  <c:v>Not Sure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'q39transfer progs!'!$M$3:$S$3</c15:sqref>
                  </c15:fullRef>
                </c:ext>
              </c:extLst>
              <c:f>('q39transfer progs!'!$M$3:$P$3,'q39transfer progs!'!$R$3:$S$3)</c:f>
              <c:numCache>
                <c:formatCode>0%</c:formatCode>
                <c:ptCount val="6"/>
                <c:pt idx="0">
                  <c:v>0.30048205677557577</c:v>
                </c:pt>
                <c:pt idx="1">
                  <c:v>0.28923406534547402</c:v>
                </c:pt>
                <c:pt idx="2">
                  <c:v>0.12694161756829137</c:v>
                </c:pt>
                <c:pt idx="3">
                  <c:v>0.1328334226031066</c:v>
                </c:pt>
                <c:pt idx="4">
                  <c:v>0.23138725227637921</c:v>
                </c:pt>
                <c:pt idx="5">
                  <c:v>0.11783610069630424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2-4933-ADF3-FCCB10165C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3096336"/>
        <c:axId val="265945840"/>
      </c:barChart>
      <c:catAx>
        <c:axId val="29309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45840"/>
        <c:crosses val="autoZero"/>
        <c:auto val="1"/>
        <c:lblAlgn val="ctr"/>
        <c:lblOffset val="100"/>
        <c:noMultiLvlLbl val="0"/>
      </c:catAx>
      <c:valAx>
        <c:axId val="2659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9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Community college goal for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'q40 transfer goal!'!$I$2:$L$2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goal!'!$I$3:$L$3</c:f>
              <c:numCache>
                <c:formatCode>0%</c:formatCode>
                <c:ptCount val="4"/>
                <c:pt idx="0">
                  <c:v>0.62278344975819455</c:v>
                </c:pt>
                <c:pt idx="1">
                  <c:v>0.69908651262761956</c:v>
                </c:pt>
                <c:pt idx="2">
                  <c:v>0.33530360021493821</c:v>
                </c:pt>
                <c:pt idx="3">
                  <c:v>2.418054809242343E-2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1-465A-8F9B-689B53DDA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Community college goal for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'q40 transfer goal!'!$H$37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goal!'!$I$37:$L$37</c:f>
              <c:numCache>
                <c:formatCode>0%</c:formatCode>
                <c:ptCount val="4"/>
                <c:pt idx="0">
                  <c:v>0.42222222222222222</c:v>
                </c:pt>
                <c:pt idx="1">
                  <c:v>0.68888888888888888</c:v>
                </c:pt>
                <c:pt idx="2">
                  <c:v>0.26666666666666666</c:v>
                </c:pt>
                <c:pt idx="3">
                  <c:v>4.4444444444444446E-2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6-4046-B13C-1FDD1BBF27EC}"/>
            </c:ext>
          </c:extLst>
        </c:ser>
        <c:ser>
          <c:idx val="1"/>
          <c:order val="1"/>
          <c:tx>
            <c:strRef>
              <c:f>'q40 transfer goal!'!$H$38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goal!'!$I$38:$L$38</c:f>
              <c:numCache>
                <c:formatCode>0%</c:formatCode>
                <c:ptCount val="4"/>
                <c:pt idx="0">
                  <c:v>0.65217391304347827</c:v>
                </c:pt>
                <c:pt idx="1">
                  <c:v>0.71304347826086956</c:v>
                </c:pt>
                <c:pt idx="2">
                  <c:v>0.31304347826086959</c:v>
                </c:pt>
                <c:pt idx="3">
                  <c:v>1.7391304347826087E-2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6-4046-B13C-1FDD1BBF27EC}"/>
            </c:ext>
          </c:extLst>
        </c:ser>
        <c:ser>
          <c:idx val="2"/>
          <c:order val="2"/>
          <c:tx>
            <c:strRef>
              <c:f>'q40 transfer goal!'!$H$39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goal!'!$I$39:$L$39</c:f>
              <c:numCache>
                <c:formatCode>0%</c:formatCode>
                <c:ptCount val="4"/>
                <c:pt idx="0">
                  <c:v>0.64027370478983381</c:v>
                </c:pt>
                <c:pt idx="1">
                  <c:v>0.68719452590420327</c:v>
                </c:pt>
                <c:pt idx="2">
                  <c:v>0.3284457478005865</c:v>
                </c:pt>
                <c:pt idx="3">
                  <c:v>1.8572825024437929E-2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6-4046-B13C-1FDD1BBF27EC}"/>
            </c:ext>
          </c:extLst>
        </c:ser>
        <c:ser>
          <c:idx val="3"/>
          <c:order val="3"/>
          <c:tx>
            <c:strRef>
              <c:f>'q40 transfer goal!'!$H$40</c:f>
              <c:strCache>
                <c:ptCount val="1"/>
                <c:pt idx="0">
                  <c:v>Pacific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goal!'!$I$40:$L$40</c:f>
              <c:numCache>
                <c:formatCode>0%</c:formatCode>
                <c:ptCount val="4"/>
                <c:pt idx="0">
                  <c:v>0.6</c:v>
                </c:pt>
                <c:pt idx="1">
                  <c:v>1</c:v>
                </c:pt>
                <c:pt idx="2">
                  <c:v>0.4</c:v>
                </c:pt>
                <c:pt idx="3">
                  <c:v>0.2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8BF6-4046-B13C-1FDD1BBF27EC}"/>
            </c:ext>
          </c:extLst>
        </c:ser>
        <c:ser>
          <c:idx val="4"/>
          <c:order val="4"/>
          <c:tx>
            <c:strRef>
              <c:f>'q40 transfer goal!'!$H$41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goal!'!$I$41:$L$41</c:f>
              <c:numCache>
                <c:formatCode>0%</c:formatCode>
                <c:ptCount val="4"/>
                <c:pt idx="0">
                  <c:v>0.7142857142857143</c:v>
                </c:pt>
                <c:pt idx="1">
                  <c:v>0.77551020408163263</c:v>
                </c:pt>
                <c:pt idx="2">
                  <c:v>0.40816326530612246</c:v>
                </c:pt>
                <c:pt idx="3">
                  <c:v>2.0408163265306121E-2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8BF6-4046-B13C-1FDD1BBF27EC}"/>
            </c:ext>
          </c:extLst>
        </c:ser>
        <c:ser>
          <c:idx val="5"/>
          <c:order val="5"/>
          <c:tx>
            <c:strRef>
              <c:f>'q40 transfer goal!'!$H$42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goal!'!$I$42:$L$42</c:f>
              <c:numCache>
                <c:formatCode>0%</c:formatCode>
                <c:ptCount val="4"/>
                <c:pt idx="0">
                  <c:v>0.58720930232558144</c:v>
                </c:pt>
                <c:pt idx="1">
                  <c:v>0.77906976744186052</c:v>
                </c:pt>
                <c:pt idx="2">
                  <c:v>0.40697674418604651</c:v>
                </c:pt>
                <c:pt idx="3">
                  <c:v>2.9069767441860465E-2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6-4046-B13C-1FDD1BBF27EC}"/>
            </c:ext>
          </c:extLst>
        </c:ser>
        <c:ser>
          <c:idx val="6"/>
          <c:order val="6"/>
          <c:tx>
            <c:strRef>
              <c:f>'q40 transfer goal!'!$H$43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goal!'!$I$43:$L$43</c:f>
              <c:numCache>
                <c:formatCode>0%</c:formatCode>
                <c:ptCount val="4"/>
                <c:pt idx="0">
                  <c:v>0.54545454545454541</c:v>
                </c:pt>
                <c:pt idx="1">
                  <c:v>0.75757575757575757</c:v>
                </c:pt>
                <c:pt idx="2">
                  <c:v>0.36363636363636365</c:v>
                </c:pt>
                <c:pt idx="3">
                  <c:v>6.0606060606060608E-2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BF6-4046-B13C-1FDD1BBF27EC}"/>
            </c:ext>
          </c:extLst>
        </c:ser>
        <c:ser>
          <c:idx val="7"/>
          <c:order val="7"/>
          <c:tx>
            <c:strRef>
              <c:f>'q40 transfer goal!'!$H$44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goal!'!$I$44:$L$44</c:f>
              <c:numCache>
                <c:formatCode>0%</c:formatCode>
                <c:ptCount val="4"/>
                <c:pt idx="0">
                  <c:v>0.568075117370892</c:v>
                </c:pt>
                <c:pt idx="1">
                  <c:v>0.77464788732394363</c:v>
                </c:pt>
                <c:pt idx="2">
                  <c:v>0.31455399061032863</c:v>
                </c:pt>
                <c:pt idx="3">
                  <c:v>2.8169014084507043E-2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F6-4046-B13C-1FDD1BBF27EC}"/>
            </c:ext>
          </c:extLst>
        </c:ser>
        <c:ser>
          <c:idx val="8"/>
          <c:order val="8"/>
          <c:tx>
            <c:strRef>
              <c:f>'q40 transfer goal!'!$H$45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'q40 transfer goal!'!$I$36:$L$36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goal!'!$I$45:$L$45</c:f>
              <c:numCache>
                <c:formatCode>0%</c:formatCode>
                <c:ptCount val="4"/>
                <c:pt idx="0">
                  <c:v>0.61873111782477341</c:v>
                </c:pt>
                <c:pt idx="1">
                  <c:v>0.71480362537764353</c:v>
                </c:pt>
                <c:pt idx="2">
                  <c:v>0.33534743202416917</c:v>
                </c:pt>
                <c:pt idx="3">
                  <c:v>2.2960725075528703E-2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8BF6-4046-B13C-1FDD1BBF2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Community college goal for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'q40 transfer goal!'!$H$62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'q40 transfer goal!'!$I$61:$L$61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goal!'!$I$62:$L$62</c:f>
              <c:numCache>
                <c:formatCode>0%</c:formatCode>
                <c:ptCount val="4"/>
                <c:pt idx="0">
                  <c:v>0.62369337979094075</c:v>
                </c:pt>
                <c:pt idx="1">
                  <c:v>0.71951219512195119</c:v>
                </c:pt>
                <c:pt idx="2">
                  <c:v>0.3327526132404181</c:v>
                </c:pt>
                <c:pt idx="3">
                  <c:v>2.6132404181184669E-2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1-48CE-989C-D6114C5BBA98}"/>
            </c:ext>
          </c:extLst>
        </c:ser>
        <c:ser>
          <c:idx val="1"/>
          <c:order val="1"/>
          <c:tx>
            <c:strRef>
              <c:f>'q40 transfer goal!'!$H$63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'q40 transfer goal!'!$I$61:$L$61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goal!'!$I$63:$L$63</c:f>
              <c:numCache>
                <c:formatCode>0%</c:formatCode>
                <c:ptCount val="4"/>
                <c:pt idx="0">
                  <c:v>0.62650602409638556</c:v>
                </c:pt>
                <c:pt idx="1">
                  <c:v>0.70051635111876076</c:v>
                </c:pt>
                <c:pt idx="2">
                  <c:v>0.3493975903614458</c:v>
                </c:pt>
                <c:pt idx="3">
                  <c:v>2.7538726333907058E-2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1-48CE-989C-D6114C5BBA98}"/>
            </c:ext>
          </c:extLst>
        </c:ser>
        <c:ser>
          <c:idx val="2"/>
          <c:order val="2"/>
          <c:tx>
            <c:strRef>
              <c:f>'q40 transfer goal!'!$H$64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'q40 transfer goal!'!$I$61:$L$61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goal!'!$I$64:$L$64</c:f>
              <c:numCache>
                <c:formatCode>0%</c:formatCode>
                <c:ptCount val="4"/>
                <c:pt idx="0">
                  <c:v>0.67241379310344829</c:v>
                </c:pt>
                <c:pt idx="1">
                  <c:v>0.64655172413793105</c:v>
                </c:pt>
                <c:pt idx="2">
                  <c:v>0.29310344827586204</c:v>
                </c:pt>
                <c:pt idx="3">
                  <c:v>1.7241379310344827E-2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1-48CE-989C-D6114C5BBA98}"/>
            </c:ext>
          </c:extLst>
        </c:ser>
        <c:ser>
          <c:idx val="3"/>
          <c:order val="3"/>
          <c:tx>
            <c:strRef>
              <c:f>'q40 transfer goal!'!$H$65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'q40 transfer goal!'!$I$61:$L$61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goal!'!$I$65:$L$65</c:f>
              <c:numCache>
                <c:formatCode>0%</c:formatCode>
                <c:ptCount val="4"/>
                <c:pt idx="0">
                  <c:v>0.60824742268041232</c:v>
                </c:pt>
                <c:pt idx="1">
                  <c:v>0.69072164948453607</c:v>
                </c:pt>
                <c:pt idx="2">
                  <c:v>0.28865979381443296</c:v>
                </c:pt>
                <c:pt idx="3">
                  <c:v>5.1546391752577317E-2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81-48CE-989C-D6114C5BB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78888"/>
        <c:axId val="1707580936"/>
      </c:barChart>
      <c:catAx>
        <c:axId val="17075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Community college goal for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'q40 transfer goal!'!$H$80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goal!'!$I$80:$L$80</c:f>
              <c:numCache>
                <c:formatCode>0%</c:formatCode>
                <c:ptCount val="4"/>
                <c:pt idx="0">
                  <c:v>0.59459459459459463</c:v>
                </c:pt>
                <c:pt idx="1">
                  <c:v>0.70945945945945943</c:v>
                </c:pt>
                <c:pt idx="2">
                  <c:v>0.39189189189189189</c:v>
                </c:pt>
                <c:pt idx="3">
                  <c:v>2.0270270270270271E-2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F-4ADF-B496-20C7ED6CA43A}"/>
            </c:ext>
          </c:extLst>
        </c:ser>
        <c:ser>
          <c:idx val="1"/>
          <c:order val="1"/>
          <c:tx>
            <c:strRef>
              <c:f>'q40 transfer goal!'!$H$81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goal!'!$I$81:$L$81</c:f>
              <c:numCache>
                <c:formatCode>0%</c:formatCode>
                <c:ptCount val="4"/>
                <c:pt idx="0">
                  <c:v>0.64516129032258063</c:v>
                </c:pt>
                <c:pt idx="1">
                  <c:v>0.80645161290322576</c:v>
                </c:pt>
                <c:pt idx="2">
                  <c:v>0.25806451612903225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F-4ADF-B496-20C7ED6CA43A}"/>
            </c:ext>
          </c:extLst>
        </c:ser>
        <c:ser>
          <c:idx val="2"/>
          <c:order val="2"/>
          <c:tx>
            <c:strRef>
              <c:f>'q40 transfer goal!'!$H$82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goal!'!$I$82:$L$82</c:f>
              <c:numCache>
                <c:formatCode>0%</c:formatCode>
                <c:ptCount val="4"/>
                <c:pt idx="0">
                  <c:v>0.62179487179487181</c:v>
                </c:pt>
                <c:pt idx="1">
                  <c:v>0.72435897435897434</c:v>
                </c:pt>
                <c:pt idx="2">
                  <c:v>0.39743589743589741</c:v>
                </c:pt>
                <c:pt idx="3">
                  <c:v>2.564102564102564E-2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BF-4ADF-B496-20C7ED6CA43A}"/>
            </c:ext>
          </c:extLst>
        </c:ser>
        <c:ser>
          <c:idx val="3"/>
          <c:order val="3"/>
          <c:tx>
            <c:strRef>
              <c:f>'q40 transfer goal!'!$H$83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goal!'!$I$83:$L$83</c:f>
              <c:numCache>
                <c:formatCode>0%</c:formatCode>
                <c:ptCount val="4"/>
                <c:pt idx="0">
                  <c:v>0.54761904761904767</c:v>
                </c:pt>
                <c:pt idx="1">
                  <c:v>0.5714285714285714</c:v>
                </c:pt>
                <c:pt idx="2">
                  <c:v>0.14285714285714285</c:v>
                </c:pt>
                <c:pt idx="3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BF-4ADF-B496-20C7ED6CA43A}"/>
            </c:ext>
          </c:extLst>
        </c:ser>
        <c:ser>
          <c:idx val="4"/>
          <c:order val="4"/>
          <c:tx>
            <c:strRef>
              <c:f>'q40 transfer goal!'!$H$84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goal!'!$I$84:$L$84</c:f>
              <c:numCache>
                <c:formatCode>0%</c:formatCode>
                <c:ptCount val="4"/>
                <c:pt idx="0">
                  <c:v>0.64423076923076927</c:v>
                </c:pt>
                <c:pt idx="1">
                  <c:v>0.68269230769230771</c:v>
                </c:pt>
                <c:pt idx="2">
                  <c:v>0.35576923076923078</c:v>
                </c:pt>
                <c:pt idx="3">
                  <c:v>3.8461538461538464E-2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BF-4ADF-B496-20C7ED6CA43A}"/>
            </c:ext>
          </c:extLst>
        </c:ser>
        <c:ser>
          <c:idx val="5"/>
          <c:order val="5"/>
          <c:tx>
            <c:strRef>
              <c:f>'q40 transfer goal!'!$H$85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goal!'!$I$85:$L$85</c:f>
              <c:numCache>
                <c:formatCode>0%</c:formatCode>
                <c:ptCount val="4"/>
                <c:pt idx="0">
                  <c:v>0.63354037267080743</c:v>
                </c:pt>
                <c:pt idx="1">
                  <c:v>0.72670807453416153</c:v>
                </c:pt>
                <c:pt idx="2">
                  <c:v>0.29192546583850931</c:v>
                </c:pt>
                <c:pt idx="3">
                  <c:v>2.4844720496894408E-2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BF-4ADF-B496-20C7ED6CA43A}"/>
            </c:ext>
          </c:extLst>
        </c:ser>
        <c:ser>
          <c:idx val="6"/>
          <c:order val="6"/>
          <c:tx>
            <c:strRef>
              <c:f>'q40 transfer goal!'!$H$86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goal!'!$I$86:$L$86</c:f>
              <c:numCache>
                <c:formatCode>0%</c:formatCode>
                <c:ptCount val="4"/>
                <c:pt idx="0">
                  <c:v>0.76219512195121952</c:v>
                </c:pt>
                <c:pt idx="1">
                  <c:v>0.66463414634146345</c:v>
                </c:pt>
                <c:pt idx="2">
                  <c:v>0.29268292682926828</c:v>
                </c:pt>
                <c:pt idx="3">
                  <c:v>2.4390243902439025E-2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BF-4ADF-B496-20C7ED6CA43A}"/>
            </c:ext>
          </c:extLst>
        </c:ser>
        <c:ser>
          <c:idx val="7"/>
          <c:order val="7"/>
          <c:tx>
            <c:strRef>
              <c:f>'q40 transfer goal!'!$H$87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goal!'!$I$87:$L$87</c:f>
              <c:numCache>
                <c:formatCode>0%</c:formatCode>
                <c:ptCount val="4"/>
                <c:pt idx="0">
                  <c:v>0.63722397476340698</c:v>
                </c:pt>
                <c:pt idx="1">
                  <c:v>0.68454258675078861</c:v>
                </c:pt>
                <c:pt idx="2">
                  <c:v>0.3470031545741325</c:v>
                </c:pt>
                <c:pt idx="3">
                  <c:v>1.8927444794952682E-2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BF-4ADF-B496-20C7ED6CA43A}"/>
            </c:ext>
          </c:extLst>
        </c:ser>
        <c:ser>
          <c:idx val="8"/>
          <c:order val="8"/>
          <c:tx>
            <c:strRef>
              <c:f>'q40 transfer goal!'!$H$88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goal!'!$I$88:$L$88</c:f>
              <c:numCache>
                <c:formatCode>0%</c:formatCode>
                <c:ptCount val="4"/>
                <c:pt idx="0">
                  <c:v>0.60396039603960394</c:v>
                </c:pt>
                <c:pt idx="1">
                  <c:v>0.68316831683168322</c:v>
                </c:pt>
                <c:pt idx="2">
                  <c:v>0.39603960396039606</c:v>
                </c:pt>
                <c:pt idx="3">
                  <c:v>5.9405940594059403E-2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BF-4ADF-B496-20C7ED6CA43A}"/>
            </c:ext>
          </c:extLst>
        </c:ser>
        <c:ser>
          <c:idx val="9"/>
          <c:order val="9"/>
          <c:tx>
            <c:strRef>
              <c:f>'q40 transfer goal!'!$H$89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'q40 transfer goal!'!$I$79:$L$79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goal!'!$I$89:$L$89</c:f>
              <c:numCache>
                <c:formatCode>0%</c:formatCode>
                <c:ptCount val="4"/>
                <c:pt idx="0">
                  <c:v>0.50450450450450446</c:v>
                </c:pt>
                <c:pt idx="1">
                  <c:v>0.78378378378378377</c:v>
                </c:pt>
                <c:pt idx="2">
                  <c:v>0.27027027027027029</c:v>
                </c:pt>
                <c:pt idx="3">
                  <c:v>2.7027027027027029E-2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BF-4ADF-B496-20C7ED6CA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Community college goal for transfer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'q40 transfer goal!'!$H$21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'q40 transfer goal!'!$I$20:$L$20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goal!'!$I$21:$L$21</c:f>
              <c:numCache>
                <c:formatCode>0%</c:formatCode>
                <c:ptCount val="4"/>
                <c:pt idx="0">
                  <c:v>0.62721893491124259</c:v>
                </c:pt>
                <c:pt idx="1">
                  <c:v>0.78106508875739644</c:v>
                </c:pt>
                <c:pt idx="2">
                  <c:v>0.34319526627218933</c:v>
                </c:pt>
                <c:pt idx="3">
                  <c:v>2.6627218934911243E-2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A-4726-8184-9CCDC477E96F}"/>
            </c:ext>
          </c:extLst>
        </c:ser>
        <c:ser>
          <c:idx val="1"/>
          <c:order val="1"/>
          <c:tx>
            <c:strRef>
              <c:f>'q40 transfer goal!'!$H$22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'q40 transfer goal!'!$I$20:$L$20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goal!'!$I$22:$L$22</c:f>
              <c:numCache>
                <c:formatCode>0%</c:formatCode>
                <c:ptCount val="4"/>
                <c:pt idx="0">
                  <c:v>0.62717770034843201</c:v>
                </c:pt>
                <c:pt idx="1">
                  <c:v>0.67363530778164926</c:v>
                </c:pt>
                <c:pt idx="2">
                  <c:v>0.3240418118466899</c:v>
                </c:pt>
                <c:pt idx="3">
                  <c:v>1.9744483159117306E-2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A-4726-8184-9CCDC477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Community college goal for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'q40 transfer goal!'!$H$103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'q40 transfer goal!'!$I$102:$L$102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goal!'!$I$103:$L$103</c:f>
              <c:numCache>
                <c:formatCode>0%</c:formatCode>
                <c:ptCount val="4"/>
                <c:pt idx="0">
                  <c:v>0.64102564102564108</c:v>
                </c:pt>
                <c:pt idx="1">
                  <c:v>0.73372781065088755</c:v>
                </c:pt>
                <c:pt idx="2">
                  <c:v>0.32051282051282054</c:v>
                </c:pt>
                <c:pt idx="3">
                  <c:v>2.564102564102564E-2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A-4BF0-ACD6-5ABFE17FD509}"/>
            </c:ext>
          </c:extLst>
        </c:ser>
        <c:ser>
          <c:idx val="1"/>
          <c:order val="1"/>
          <c:tx>
            <c:strRef>
              <c:f>'q40 transfer goal!'!$H$104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'q40 transfer goal!'!$I$102:$L$102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goal!'!$I$104:$L$104</c:f>
              <c:numCache>
                <c:formatCode>0%</c:formatCode>
                <c:ptCount val="4"/>
                <c:pt idx="0">
                  <c:v>0.60701754385964912</c:v>
                </c:pt>
                <c:pt idx="1">
                  <c:v>0.66842105263157892</c:v>
                </c:pt>
                <c:pt idx="2">
                  <c:v>0.36666666666666664</c:v>
                </c:pt>
                <c:pt idx="3">
                  <c:v>1.9298245614035089E-2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A-4BF0-ACD6-5ABFE17F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732384"/>
        <c:axId val="277732864"/>
      </c:barChart>
      <c:catAx>
        <c:axId val="2777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Community college goal for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'q40 transfer goal!'!$H$119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'q40 transfer goal!'!$I$118:$L$118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goal!'!$I$119:$L$119</c:f>
              <c:numCache>
                <c:formatCode>0%</c:formatCode>
                <c:ptCount val="4"/>
                <c:pt idx="0">
                  <c:v>0.60130718954248363</c:v>
                </c:pt>
                <c:pt idx="1">
                  <c:v>0.77124183006535951</c:v>
                </c:pt>
                <c:pt idx="2">
                  <c:v>0.34967320261437906</c:v>
                </c:pt>
                <c:pt idx="3">
                  <c:v>3.5947712418300651E-2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D-41CA-B310-01C1AE7C6F46}"/>
            </c:ext>
          </c:extLst>
        </c:ser>
        <c:ser>
          <c:idx val="1"/>
          <c:order val="1"/>
          <c:tx>
            <c:strRef>
              <c:f>'q40 transfer goal!'!$H$120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'q40 transfer goal!'!$I$118:$L$118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goal!'!$I$120:$L$120</c:f>
              <c:numCache>
                <c:formatCode>0%</c:formatCode>
                <c:ptCount val="4"/>
                <c:pt idx="0">
                  <c:v>0.62803234501347704</c:v>
                </c:pt>
                <c:pt idx="1">
                  <c:v>0.71563342318059298</c:v>
                </c:pt>
                <c:pt idx="2">
                  <c:v>0.32884097035040433</c:v>
                </c:pt>
                <c:pt idx="3">
                  <c:v>2.4258760107816711E-2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D-41CA-B310-01C1AE7C6F46}"/>
            </c:ext>
          </c:extLst>
        </c:ser>
        <c:ser>
          <c:idx val="2"/>
          <c:order val="2"/>
          <c:tx>
            <c:strRef>
              <c:f>'q40 transfer goal!'!$H$121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'q40 transfer goal!'!$I$118:$L$118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goal!'!$I$121:$L$121</c:f>
              <c:numCache>
                <c:formatCode>0%</c:formatCode>
                <c:ptCount val="4"/>
                <c:pt idx="0">
                  <c:v>0.63917525773195871</c:v>
                </c:pt>
                <c:pt idx="1">
                  <c:v>0.66494845360824739</c:v>
                </c:pt>
                <c:pt idx="2">
                  <c:v>0.31615120274914088</c:v>
                </c:pt>
                <c:pt idx="3">
                  <c:v>1.8900343642611683E-2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D-41CA-B310-01C1AE7C6F46}"/>
            </c:ext>
          </c:extLst>
        </c:ser>
        <c:ser>
          <c:idx val="3"/>
          <c:order val="3"/>
          <c:tx>
            <c:strRef>
              <c:f>'q40 transfer goal!'!$H$122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'q40 transfer goal!'!$I$118:$L$118</c:f>
              <c:strCache>
                <c:ptCount val="4"/>
                <c:pt idx="0">
                  <c:v>Earn associates</c:v>
                </c:pt>
                <c:pt idx="1">
                  <c:v>Complete gen eds</c:v>
                </c:pt>
                <c:pt idx="2">
                  <c:v>Explore majors/careers</c:v>
                </c:pt>
                <c:pt idx="3">
                  <c:v>Other</c:v>
                </c:pt>
              </c:strCache>
            </c:strRef>
          </c:cat>
          <c:val>
            <c:numRef>
              <c:f>'q40 transfer goal!'!$I$122:$L$122</c:f>
              <c:numCache>
                <c:formatCode>0%</c:formatCode>
                <c:ptCount val="4"/>
                <c:pt idx="0">
                  <c:v>0.58870967741935487</c:v>
                </c:pt>
                <c:pt idx="1">
                  <c:v>0.67741935483870963</c:v>
                </c:pt>
                <c:pt idx="2">
                  <c:v>0.39516129032258063</c:v>
                </c:pt>
                <c:pt idx="3">
                  <c:v>8.0645161290322578E-3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DD-41CA-B310-01C1AE7C6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840496"/>
        <c:axId val="2029855376"/>
      </c:barChart>
      <c:catAx>
        <c:axId val="20298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degree hoped to attain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'q48-highestDeg!'!$J$54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'q48-highestDeg!'!$K$54:$P$54</c:f>
              <c:numCache>
                <c:formatCode>0%</c:formatCode>
                <c:ptCount val="6"/>
                <c:pt idx="0">
                  <c:v>3.5885167464114832E-2</c:v>
                </c:pt>
                <c:pt idx="1">
                  <c:v>9.569377990430622E-2</c:v>
                </c:pt>
                <c:pt idx="2">
                  <c:v>0.29665071770334928</c:v>
                </c:pt>
                <c:pt idx="3">
                  <c:v>0.20095693779904306</c:v>
                </c:pt>
                <c:pt idx="4">
                  <c:v>0.21052631578947367</c:v>
                </c:pt>
                <c:pt idx="5">
                  <c:v>0.16028708133971292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A-4862-8343-E716F50C3E44}"/>
            </c:ext>
          </c:extLst>
        </c:ser>
        <c:ser>
          <c:idx val="1"/>
          <c:order val="1"/>
          <c:tx>
            <c:strRef>
              <c:f>'q48-highestDeg!'!$J$55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'q48-highestDeg!'!$K$55:$P$55</c:f>
              <c:numCache>
                <c:formatCode>0%</c:formatCode>
                <c:ptCount val="6"/>
                <c:pt idx="0">
                  <c:v>4.5454545454545456E-2</c:v>
                </c:pt>
                <c:pt idx="1">
                  <c:v>0.13636363636363635</c:v>
                </c:pt>
                <c:pt idx="2">
                  <c:v>0.28409090909090912</c:v>
                </c:pt>
                <c:pt idx="3">
                  <c:v>0.14772727272727273</c:v>
                </c:pt>
                <c:pt idx="4">
                  <c:v>0.23863636363636365</c:v>
                </c:pt>
                <c:pt idx="5">
                  <c:v>0.14772727272727273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0A-4862-8343-E716F50C3E44}"/>
            </c:ext>
          </c:extLst>
        </c:ser>
        <c:ser>
          <c:idx val="2"/>
          <c:order val="2"/>
          <c:tx>
            <c:strRef>
              <c:f>'q48-highestDeg!'!$J$56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'q48-highestDeg!'!$K$56:$P$56</c:f>
              <c:numCache>
                <c:formatCode>0%</c:formatCode>
                <c:ptCount val="6"/>
                <c:pt idx="0">
                  <c:v>2.5000000000000001E-2</c:v>
                </c:pt>
                <c:pt idx="1">
                  <c:v>4.807692307692308E-2</c:v>
                </c:pt>
                <c:pt idx="2">
                  <c:v>0.23653846153846153</c:v>
                </c:pt>
                <c:pt idx="3">
                  <c:v>0.27115384615384613</c:v>
                </c:pt>
                <c:pt idx="4">
                  <c:v>0.26153846153846155</c:v>
                </c:pt>
                <c:pt idx="5">
                  <c:v>0.15769230769230769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0A-4862-8343-E716F50C3E44}"/>
            </c:ext>
          </c:extLst>
        </c:ser>
        <c:ser>
          <c:idx val="3"/>
          <c:order val="3"/>
          <c:tx>
            <c:strRef>
              <c:f>'q48-highestDeg!'!$J$57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'q48-highestDeg!'!$K$57:$P$57</c:f>
              <c:numCache>
                <c:formatCode>0%</c:formatCode>
                <c:ptCount val="6"/>
                <c:pt idx="0">
                  <c:v>3.6231884057971016E-2</c:v>
                </c:pt>
                <c:pt idx="1">
                  <c:v>5.7971014492753624E-2</c:v>
                </c:pt>
                <c:pt idx="2">
                  <c:v>0.34782608695652173</c:v>
                </c:pt>
                <c:pt idx="3">
                  <c:v>0.2318840579710145</c:v>
                </c:pt>
                <c:pt idx="4">
                  <c:v>0.21739130434782608</c:v>
                </c:pt>
                <c:pt idx="5">
                  <c:v>0.10869565217391304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0A-4862-8343-E716F50C3E44}"/>
            </c:ext>
          </c:extLst>
        </c:ser>
        <c:ser>
          <c:idx val="4"/>
          <c:order val="4"/>
          <c:tx>
            <c:strRef>
              <c:f>'q48-highestDeg!'!$J$58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'q48-highestDeg!'!$K$58:$P$58</c:f>
              <c:numCache>
                <c:formatCode>0%</c:formatCode>
                <c:ptCount val="6"/>
                <c:pt idx="0">
                  <c:v>2.8070175438596492E-2</c:v>
                </c:pt>
                <c:pt idx="1">
                  <c:v>9.4736842105263161E-2</c:v>
                </c:pt>
                <c:pt idx="2">
                  <c:v>0.23859649122807017</c:v>
                </c:pt>
                <c:pt idx="3">
                  <c:v>0.2982456140350877</c:v>
                </c:pt>
                <c:pt idx="4">
                  <c:v>0.18947368421052632</c:v>
                </c:pt>
                <c:pt idx="5">
                  <c:v>0.15087719298245614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0A-4862-8343-E716F50C3E44}"/>
            </c:ext>
          </c:extLst>
        </c:ser>
        <c:ser>
          <c:idx val="5"/>
          <c:order val="5"/>
          <c:tx>
            <c:strRef>
              <c:f>'q48-highestDeg!'!$J$59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'q48-highestDeg!'!$K$59:$P$59</c:f>
              <c:numCache>
                <c:formatCode>0%</c:formatCode>
                <c:ptCount val="6"/>
                <c:pt idx="0">
                  <c:v>5.0602409638554217E-2</c:v>
                </c:pt>
                <c:pt idx="1">
                  <c:v>0.11566265060240964</c:v>
                </c:pt>
                <c:pt idx="2">
                  <c:v>0.28915662650602408</c:v>
                </c:pt>
                <c:pt idx="3">
                  <c:v>0.23132530120481928</c:v>
                </c:pt>
                <c:pt idx="4">
                  <c:v>0.14939759036144579</c:v>
                </c:pt>
                <c:pt idx="5">
                  <c:v>0.16385542168674699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0A-4862-8343-E716F50C3E44}"/>
            </c:ext>
          </c:extLst>
        </c:ser>
        <c:ser>
          <c:idx val="6"/>
          <c:order val="6"/>
          <c:tx>
            <c:strRef>
              <c:f>'q48-highestDeg!'!$J$60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'q48-highestDeg!'!$K$60:$P$60</c:f>
              <c:numCache>
                <c:formatCode>0%</c:formatCode>
                <c:ptCount val="6"/>
                <c:pt idx="0">
                  <c:v>5.9730250481695571E-2</c:v>
                </c:pt>
                <c:pt idx="1">
                  <c:v>5.7803468208092484E-2</c:v>
                </c:pt>
                <c:pt idx="2">
                  <c:v>0.32177263969171482</c:v>
                </c:pt>
                <c:pt idx="3">
                  <c:v>0.24470134874759153</c:v>
                </c:pt>
                <c:pt idx="4">
                  <c:v>0.20038535645472061</c:v>
                </c:pt>
                <c:pt idx="5">
                  <c:v>0.11560693641618497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0A-4862-8343-E716F50C3E44}"/>
            </c:ext>
          </c:extLst>
        </c:ser>
        <c:ser>
          <c:idx val="7"/>
          <c:order val="7"/>
          <c:tx>
            <c:strRef>
              <c:f>'q48-highestDeg!'!$J$61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'q48-highestDeg!'!$K$61:$P$61</c:f>
              <c:numCache>
                <c:formatCode>0%</c:formatCode>
                <c:ptCount val="6"/>
                <c:pt idx="0">
                  <c:v>3.7356321839080463E-2</c:v>
                </c:pt>
                <c:pt idx="1">
                  <c:v>6.8007662835249047E-2</c:v>
                </c:pt>
                <c:pt idx="2">
                  <c:v>0.28448275862068967</c:v>
                </c:pt>
                <c:pt idx="3">
                  <c:v>0.27969348659003829</c:v>
                </c:pt>
                <c:pt idx="4">
                  <c:v>0.19348659003831417</c:v>
                </c:pt>
                <c:pt idx="5">
                  <c:v>0.13697318007662834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0A-4862-8343-E716F50C3E44}"/>
            </c:ext>
          </c:extLst>
        </c:ser>
        <c:ser>
          <c:idx val="8"/>
          <c:order val="8"/>
          <c:tx>
            <c:strRef>
              <c:f>'q48-highestDeg!'!$J$62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'q48-highestDeg!'!$K$62:$P$62</c:f>
              <c:numCache>
                <c:formatCode>0%</c:formatCode>
                <c:ptCount val="6"/>
                <c:pt idx="0">
                  <c:v>2.5889967637540454E-2</c:v>
                </c:pt>
                <c:pt idx="1">
                  <c:v>0.12944983818770225</c:v>
                </c:pt>
                <c:pt idx="2">
                  <c:v>0.24271844660194175</c:v>
                </c:pt>
                <c:pt idx="3">
                  <c:v>0.25566343042071199</c:v>
                </c:pt>
                <c:pt idx="4">
                  <c:v>0.21035598705501618</c:v>
                </c:pt>
                <c:pt idx="5">
                  <c:v>0.13592233009708737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0A-4862-8343-E716F50C3E44}"/>
            </c:ext>
          </c:extLst>
        </c:ser>
        <c:ser>
          <c:idx val="9"/>
          <c:order val="9"/>
          <c:tx>
            <c:strRef>
              <c:f>'q48-highestDeg!'!$J$63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'q48-highestDeg!'!$K$53:$P$53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'q48-highestDeg!'!$K$63:$P$63</c:f>
              <c:numCache>
                <c:formatCode>0%</c:formatCode>
                <c:ptCount val="6"/>
                <c:pt idx="0">
                  <c:v>1.8575851393188854E-2</c:v>
                </c:pt>
                <c:pt idx="1">
                  <c:v>4.6439628482972138E-2</c:v>
                </c:pt>
                <c:pt idx="2">
                  <c:v>0.24767801857585139</c:v>
                </c:pt>
                <c:pt idx="3">
                  <c:v>0.26006191950464397</c:v>
                </c:pt>
                <c:pt idx="4">
                  <c:v>0.28792569659442724</c:v>
                </c:pt>
                <c:pt idx="5">
                  <c:v>0.13931888544891641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0A-4862-8343-E716F50C3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degree hoped to attain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'q48-highestDeg!'!$J$69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'q48-highestDeg!'!$K$68:$P$68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'q48-highestDeg!'!$K$69:$P$69</c:f>
              <c:numCache>
                <c:formatCode>0%</c:formatCode>
                <c:ptCount val="6"/>
                <c:pt idx="0">
                  <c:v>3.0184460592509781E-2</c:v>
                </c:pt>
                <c:pt idx="1">
                  <c:v>7.3784237003912803E-2</c:v>
                </c:pt>
                <c:pt idx="2">
                  <c:v>0.27166014533258803</c:v>
                </c:pt>
                <c:pt idx="3">
                  <c:v>0.24427054220234767</c:v>
                </c:pt>
                <c:pt idx="4">
                  <c:v>0.23700391280044716</c:v>
                </c:pt>
                <c:pt idx="5">
                  <c:v>0.14309670206819453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2-45D4-A299-4A56DE3A2EE0}"/>
            </c:ext>
          </c:extLst>
        </c:ser>
        <c:ser>
          <c:idx val="1"/>
          <c:order val="1"/>
          <c:tx>
            <c:strRef>
              <c:f>'q48-highestDeg!'!$J$70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'q48-highestDeg!'!$K$68:$P$68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'q48-highestDeg!'!$K$70:$P$70</c:f>
              <c:numCache>
                <c:formatCode>0%</c:formatCode>
                <c:ptCount val="6"/>
                <c:pt idx="0">
                  <c:v>4.0242557883131198E-2</c:v>
                </c:pt>
                <c:pt idx="1">
                  <c:v>7.7728776185226015E-2</c:v>
                </c:pt>
                <c:pt idx="2">
                  <c:v>0.28114663726571115</c:v>
                </c:pt>
                <c:pt idx="3">
                  <c:v>0.26460859977949286</c:v>
                </c:pt>
                <c:pt idx="4">
                  <c:v>0.19239250275633957</c:v>
                </c:pt>
                <c:pt idx="5">
                  <c:v>0.14388092613009923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2-45D4-A299-4A56DE3A2EE0}"/>
            </c:ext>
          </c:extLst>
        </c:ser>
        <c:ser>
          <c:idx val="2"/>
          <c:order val="2"/>
          <c:tx>
            <c:strRef>
              <c:f>'q48-highestDeg!'!$J$71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'q48-highestDeg!'!$K$68:$P$68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'q48-highestDeg!'!$K$71:$P$71</c:f>
              <c:numCache>
                <c:formatCode>0%</c:formatCode>
                <c:ptCount val="6"/>
                <c:pt idx="0">
                  <c:v>5.6291390728476824E-2</c:v>
                </c:pt>
                <c:pt idx="1">
                  <c:v>8.2781456953642391E-2</c:v>
                </c:pt>
                <c:pt idx="2">
                  <c:v>0.28807947019867547</c:v>
                </c:pt>
                <c:pt idx="3">
                  <c:v>0.23509933774834438</c:v>
                </c:pt>
                <c:pt idx="4">
                  <c:v>0.20860927152317882</c:v>
                </c:pt>
                <c:pt idx="5">
                  <c:v>0.12913907284768211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42-45D4-A299-4A56DE3A2EE0}"/>
            </c:ext>
          </c:extLst>
        </c:ser>
        <c:ser>
          <c:idx val="3"/>
          <c:order val="3"/>
          <c:tx>
            <c:strRef>
              <c:f>'q48-highestDeg!'!$J$72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'q48-highestDeg!'!$K$68:$P$68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'q48-highestDeg!'!$K$72:$P$72</c:f>
              <c:numCache>
                <c:formatCode>0%</c:formatCode>
                <c:ptCount val="6"/>
                <c:pt idx="0">
                  <c:v>2.7131782945736434E-2</c:v>
                </c:pt>
                <c:pt idx="1">
                  <c:v>0.10465116279069768</c:v>
                </c:pt>
                <c:pt idx="2">
                  <c:v>0.29844961240310075</c:v>
                </c:pt>
                <c:pt idx="3">
                  <c:v>0.24806201550387597</c:v>
                </c:pt>
                <c:pt idx="4">
                  <c:v>0.17829457364341086</c:v>
                </c:pt>
                <c:pt idx="5">
                  <c:v>0.1434108527131783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42-45D4-A299-4A56DE3A2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degree hoped to attain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'q48-highestDeg!'!$J$12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'q48-highestDeg!'!$K$11:$P$11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'q48-highestDeg!'!$K$12:$P$12</c:f>
              <c:numCache>
                <c:formatCode>0%</c:formatCode>
                <c:ptCount val="6"/>
                <c:pt idx="0">
                  <c:v>1.8915510718789406E-2</c:v>
                </c:pt>
                <c:pt idx="1">
                  <c:v>4.1614123581336697E-2</c:v>
                </c:pt>
                <c:pt idx="2">
                  <c:v>0.2740647330811265</c:v>
                </c:pt>
                <c:pt idx="3">
                  <c:v>0.29424127784783521</c:v>
                </c:pt>
                <c:pt idx="4">
                  <c:v>0.26649852879361074</c:v>
                </c:pt>
                <c:pt idx="5">
                  <c:v>0.10466582597730138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4-4FDE-ACB3-2C638566FE8A}"/>
            </c:ext>
          </c:extLst>
        </c:ser>
        <c:ser>
          <c:idx val="1"/>
          <c:order val="1"/>
          <c:tx>
            <c:strRef>
              <c:f>'q48-highestDeg!'!$J$13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'q48-highestDeg!'!$K$11:$P$11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'q48-highestDeg!'!$K$13:$P$13</c:f>
              <c:numCache>
                <c:formatCode>0%</c:formatCode>
                <c:ptCount val="6"/>
                <c:pt idx="0">
                  <c:v>5.1857901184156799E-2</c:v>
                </c:pt>
                <c:pt idx="1">
                  <c:v>9.636586361780318E-2</c:v>
                </c:pt>
                <c:pt idx="2">
                  <c:v>0.30053082890975907</c:v>
                </c:pt>
                <c:pt idx="3">
                  <c:v>0.22948142098815844</c:v>
                </c:pt>
                <c:pt idx="4">
                  <c:v>0.16904859126173949</c:v>
                </c:pt>
                <c:pt idx="5">
                  <c:v>0.15271539403838302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4-4FDE-ACB3-2C638566F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degree hoped to attain</a:t>
            </a:r>
          </a:p>
        </c:rich>
      </c:tx>
      <c:layout>
        <c:manualLayout>
          <c:xMode val="edge"/>
          <c:yMode val="edge"/>
          <c:x val="0.3247611208586586"/>
          <c:y val="3.174610627003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'q48-highestDeg!'!$J$22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'q48-highestDeg!'!$K$21:$P$21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'q48-highestDeg!'!$K$22:$P$22</c:f>
              <c:numCache>
                <c:formatCode>0%</c:formatCode>
                <c:ptCount val="6"/>
                <c:pt idx="0">
                  <c:v>4.9019607843137254E-2</c:v>
                </c:pt>
                <c:pt idx="1">
                  <c:v>9.8039215686274508E-2</c:v>
                </c:pt>
                <c:pt idx="2">
                  <c:v>0.25490196078431371</c:v>
                </c:pt>
                <c:pt idx="3">
                  <c:v>0.29411764705882354</c:v>
                </c:pt>
                <c:pt idx="4">
                  <c:v>0.18627450980392157</c:v>
                </c:pt>
                <c:pt idx="5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0-48CF-9B2F-A113ACD98905}"/>
            </c:ext>
          </c:extLst>
        </c:ser>
        <c:ser>
          <c:idx val="1"/>
          <c:order val="1"/>
          <c:tx>
            <c:strRef>
              <c:f>'q48-highestDeg!'!$J$23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'q48-highestDeg!'!$K$21:$P$21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'q48-highestDeg!'!$K$23:$P$23</c:f>
              <c:numCache>
                <c:formatCode>0%</c:formatCode>
                <c:ptCount val="6"/>
                <c:pt idx="0">
                  <c:v>2.8409090909090908E-2</c:v>
                </c:pt>
                <c:pt idx="1">
                  <c:v>7.1022727272727279E-2</c:v>
                </c:pt>
                <c:pt idx="2">
                  <c:v>0.32954545454545453</c:v>
                </c:pt>
                <c:pt idx="3">
                  <c:v>0.22727272727272727</c:v>
                </c:pt>
                <c:pt idx="4">
                  <c:v>0.23011363636363635</c:v>
                </c:pt>
                <c:pt idx="5">
                  <c:v>0.11363636363636363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0-48CF-9B2F-A113ACD98905}"/>
            </c:ext>
          </c:extLst>
        </c:ser>
        <c:ser>
          <c:idx val="2"/>
          <c:order val="2"/>
          <c:tx>
            <c:strRef>
              <c:f>'q48-highestDeg!'!$J$24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'q48-highestDeg!'!$K$21:$P$21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'q48-highestDeg!'!$K$24:$P$24</c:f>
              <c:numCache>
                <c:formatCode>0%</c:formatCode>
                <c:ptCount val="6"/>
                <c:pt idx="0">
                  <c:v>4.6184738955823292E-2</c:v>
                </c:pt>
                <c:pt idx="1">
                  <c:v>8.7014725568942436E-2</c:v>
                </c:pt>
                <c:pt idx="2">
                  <c:v>0.29183400267737619</c:v>
                </c:pt>
                <c:pt idx="3">
                  <c:v>0.24698795180722891</c:v>
                </c:pt>
                <c:pt idx="4">
                  <c:v>0.18507362784471218</c:v>
                </c:pt>
                <c:pt idx="5">
                  <c:v>0.142904953145917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E0-48CF-9B2F-A113ACD98905}"/>
            </c:ext>
          </c:extLst>
        </c:ser>
        <c:ser>
          <c:idx val="4"/>
          <c:order val="3"/>
          <c:tx>
            <c:strRef>
              <c:f>'q48-highestDeg!'!$J$25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'q48-highestDeg!'!$K$21:$P$21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'q48-highestDeg!'!$K$25:$P$25</c:f>
              <c:numCache>
                <c:formatCode>0%</c:formatCode>
                <c:ptCount val="6"/>
                <c:pt idx="0">
                  <c:v>3.4482758620689655E-2</c:v>
                </c:pt>
                <c:pt idx="1">
                  <c:v>0.10344827586206896</c:v>
                </c:pt>
                <c:pt idx="2">
                  <c:v>0.17241379310344829</c:v>
                </c:pt>
                <c:pt idx="3">
                  <c:v>0.31034482758620691</c:v>
                </c:pt>
                <c:pt idx="4">
                  <c:v>0.20689655172413793</c:v>
                </c:pt>
                <c:pt idx="5">
                  <c:v>0.17241379310344829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E0-48CF-9B2F-A113ACD98905}"/>
            </c:ext>
          </c:extLst>
        </c:ser>
        <c:ser>
          <c:idx val="5"/>
          <c:order val="4"/>
          <c:tx>
            <c:strRef>
              <c:f>'q48-highestDeg!'!$J$26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'q48-highestDeg!'!$K$21:$P$21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'q48-highestDeg!'!$K$26:$P$26</c:f>
              <c:numCache>
                <c:formatCode>0%</c:formatCode>
                <c:ptCount val="6"/>
                <c:pt idx="0">
                  <c:v>2.5316455696202531E-2</c:v>
                </c:pt>
                <c:pt idx="1">
                  <c:v>5.6962025316455694E-2</c:v>
                </c:pt>
                <c:pt idx="2">
                  <c:v>0.30379746835443039</c:v>
                </c:pt>
                <c:pt idx="3">
                  <c:v>0.25316455696202533</c:v>
                </c:pt>
                <c:pt idx="4">
                  <c:v>0.2848101265822785</c:v>
                </c:pt>
                <c:pt idx="5">
                  <c:v>7.5949367088607597E-2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E0-48CF-9B2F-A113ACD98905}"/>
            </c:ext>
          </c:extLst>
        </c:ser>
        <c:ser>
          <c:idx val="7"/>
          <c:order val="5"/>
          <c:tx>
            <c:strRef>
              <c:f>'q48-highestDeg!'!$J$27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'q48-highestDeg!'!$K$21:$P$21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'q48-highestDeg!'!$K$27:$P$27</c:f>
              <c:numCache>
                <c:formatCode>0%</c:formatCode>
                <c:ptCount val="6"/>
                <c:pt idx="0">
                  <c:v>9.0497737556561094E-3</c:v>
                </c:pt>
                <c:pt idx="1">
                  <c:v>4.3740573152337855E-2</c:v>
                </c:pt>
                <c:pt idx="2">
                  <c:v>0.23831070889894421</c:v>
                </c:pt>
                <c:pt idx="3">
                  <c:v>0.28657616892911009</c:v>
                </c:pt>
                <c:pt idx="4">
                  <c:v>0.2895927601809955</c:v>
                </c:pt>
                <c:pt idx="5">
                  <c:v>0.13273001508295626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E0-48CF-9B2F-A113ACD98905}"/>
            </c:ext>
          </c:extLst>
        </c:ser>
        <c:ser>
          <c:idx val="3"/>
          <c:order val="6"/>
          <c:tx>
            <c:strRef>
              <c:f>'q48-highestDeg!'!$J$28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'q48-highestDeg!'!$K$21:$P$21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'q48-highestDeg!'!$K$28:$P$28</c:f>
              <c:numCache>
                <c:formatCode>0%</c:formatCode>
                <c:ptCount val="6"/>
                <c:pt idx="0">
                  <c:v>4.2016806722689079E-2</c:v>
                </c:pt>
                <c:pt idx="1">
                  <c:v>3.3613445378151259E-2</c:v>
                </c:pt>
                <c:pt idx="2">
                  <c:v>0.23529411764705882</c:v>
                </c:pt>
                <c:pt idx="3">
                  <c:v>0.23529411764705882</c:v>
                </c:pt>
                <c:pt idx="4">
                  <c:v>0.25210084033613445</c:v>
                </c:pt>
                <c:pt idx="5">
                  <c:v>0.20168067226890757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E0-48CF-9B2F-A113ACD98905}"/>
            </c:ext>
          </c:extLst>
        </c:ser>
        <c:ser>
          <c:idx val="6"/>
          <c:order val="7"/>
          <c:tx>
            <c:strRef>
              <c:f>'q48-highestDeg!'!$J$29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'q48-highestDeg!'!$K$21:$P$21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'q48-highestDeg!'!$K$29:$P$29</c:f>
              <c:numCache>
                <c:formatCode>0%</c:formatCode>
                <c:ptCount val="6"/>
                <c:pt idx="0">
                  <c:v>3.0585106382978722E-2</c:v>
                </c:pt>
                <c:pt idx="1">
                  <c:v>5.4521276595744683E-2</c:v>
                </c:pt>
                <c:pt idx="2">
                  <c:v>0.2978723404255319</c:v>
                </c:pt>
                <c:pt idx="3">
                  <c:v>0.26861702127659576</c:v>
                </c:pt>
                <c:pt idx="4">
                  <c:v>0.21276595744680851</c:v>
                </c:pt>
                <c:pt idx="5">
                  <c:v>0.13563829787234041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E0-48CF-9B2F-A113ACD98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degree hoped to attain</a:t>
            </a:r>
            <a:endParaRPr lang="en-US"/>
          </a:p>
        </c:rich>
      </c:tx>
      <c:layout>
        <c:manualLayout>
          <c:xMode val="edge"/>
          <c:yMode val="edge"/>
          <c:x val="0.41256235715076778"/>
          <c:y val="3.2407442728678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'q48-highestDeg!'!$J$46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'q48-highestDeg!'!$K$45:$P$45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'q48-highestDeg!'!$K$46:$P$46</c:f>
              <c:numCache>
                <c:formatCode>0%</c:formatCode>
                <c:ptCount val="6"/>
                <c:pt idx="0">
                  <c:v>2.0866773675762441E-2</c:v>
                </c:pt>
                <c:pt idx="1">
                  <c:v>7.0626003210272875E-2</c:v>
                </c:pt>
                <c:pt idx="2">
                  <c:v>0.26741573033707866</c:v>
                </c:pt>
                <c:pt idx="3">
                  <c:v>0.26902086677367576</c:v>
                </c:pt>
                <c:pt idx="4">
                  <c:v>0.24590690208667737</c:v>
                </c:pt>
                <c:pt idx="5">
                  <c:v>0.12616372391653291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8-4C0C-823B-D6C928AA3AEE}"/>
            </c:ext>
          </c:extLst>
        </c:ser>
        <c:ser>
          <c:idx val="1"/>
          <c:order val="1"/>
          <c:tx>
            <c:strRef>
              <c:f>'q48-highestDeg!'!$J$47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'q48-highestDeg!'!$K$45:$P$45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'q48-highestDeg!'!$K$47:$P$47</c:f>
              <c:numCache>
                <c:formatCode>0%</c:formatCode>
                <c:ptCount val="6"/>
                <c:pt idx="0">
                  <c:v>6.7815453029460807E-2</c:v>
                </c:pt>
                <c:pt idx="1">
                  <c:v>8.2267926625903279E-2</c:v>
                </c:pt>
                <c:pt idx="2">
                  <c:v>0.32073374096720403</c:v>
                </c:pt>
                <c:pt idx="3">
                  <c:v>0.23846581434130074</c:v>
                </c:pt>
                <c:pt idx="4">
                  <c:v>0.14341300722623679</c:v>
                </c:pt>
                <c:pt idx="5">
                  <c:v>0.14730405780989439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8-4C0C-823B-D6C928AA3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79623"/>
        <c:axId val="999666696"/>
      </c:barChart>
      <c:catAx>
        <c:axId val="14344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6696"/>
        <c:crosses val="autoZero"/>
        <c:auto val="1"/>
        <c:lblAlgn val="ctr"/>
        <c:lblOffset val="100"/>
        <c:noMultiLvlLbl val="0"/>
      </c:catAx>
      <c:valAx>
        <c:axId val="9996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degree hoped to attain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'q48-highestDeg!'!$J$79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'q48-highestDeg!'!$K$78:$P$78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'q48-highestDeg!'!$K$79:$P$79</c:f>
              <c:numCache>
                <c:formatCode>0%</c:formatCode>
                <c:ptCount val="6"/>
                <c:pt idx="0">
                  <c:v>8.7939698492462311E-3</c:v>
                </c:pt>
                <c:pt idx="1">
                  <c:v>2.8894472361809045E-2</c:v>
                </c:pt>
                <c:pt idx="2">
                  <c:v>0.23618090452261306</c:v>
                </c:pt>
                <c:pt idx="3">
                  <c:v>0.30967336683417085</c:v>
                </c:pt>
                <c:pt idx="4">
                  <c:v>0.30967336683417085</c:v>
                </c:pt>
                <c:pt idx="5">
                  <c:v>0.10678391959798995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0-429A-BFD8-08370686F8D2}"/>
            </c:ext>
          </c:extLst>
        </c:ser>
        <c:ser>
          <c:idx val="1"/>
          <c:order val="1"/>
          <c:tx>
            <c:strRef>
              <c:f>'q48-highestDeg!'!$J$80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'q48-highestDeg!'!$K$78:$P$78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'q48-highestDeg!'!$K$80:$P$80</c:f>
              <c:numCache>
                <c:formatCode>0%</c:formatCode>
                <c:ptCount val="6"/>
                <c:pt idx="0">
                  <c:v>3.2996040475142985E-2</c:v>
                </c:pt>
                <c:pt idx="1">
                  <c:v>7.1711394632644088E-2</c:v>
                </c:pt>
                <c:pt idx="2">
                  <c:v>0.31896172459304883</c:v>
                </c:pt>
                <c:pt idx="3">
                  <c:v>0.24989001319841619</c:v>
                </c:pt>
                <c:pt idx="4">
                  <c:v>0.19797624285085791</c:v>
                </c:pt>
                <c:pt idx="5">
                  <c:v>0.12846458424989002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0-429A-BFD8-08370686F8D2}"/>
            </c:ext>
          </c:extLst>
        </c:ser>
        <c:ser>
          <c:idx val="2"/>
          <c:order val="2"/>
          <c:tx>
            <c:strRef>
              <c:f>'q48-highestDeg!'!$J$81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'q48-highestDeg!'!$K$78:$P$78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'q48-highestDeg!'!$K$81:$P$81</c:f>
              <c:numCache>
                <c:formatCode>0%</c:formatCode>
                <c:ptCount val="6"/>
                <c:pt idx="0">
                  <c:v>6.8249258160237386E-2</c:v>
                </c:pt>
                <c:pt idx="1">
                  <c:v>0.12017804154302671</c:v>
                </c:pt>
                <c:pt idx="2">
                  <c:v>0.29599406528189909</c:v>
                </c:pt>
                <c:pt idx="3">
                  <c:v>0.20845697329376855</c:v>
                </c:pt>
                <c:pt idx="4">
                  <c:v>0.12982195845697331</c:v>
                </c:pt>
                <c:pt idx="5">
                  <c:v>0.17729970326409494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10-429A-BFD8-08370686F8D2}"/>
            </c:ext>
          </c:extLst>
        </c:ser>
        <c:ser>
          <c:idx val="3"/>
          <c:order val="3"/>
          <c:tx>
            <c:strRef>
              <c:f>'q48-highestDeg!'!$J$82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'q48-highestDeg!'!$K$78:$P$78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'q48-highestDeg!'!$K$82:$P$82</c:f>
              <c:numCache>
                <c:formatCode>0%</c:formatCode>
                <c:ptCount val="6"/>
                <c:pt idx="0">
                  <c:v>0.1171875</c:v>
                </c:pt>
                <c:pt idx="1">
                  <c:v>0.15234375</c:v>
                </c:pt>
                <c:pt idx="2">
                  <c:v>0.234375</c:v>
                </c:pt>
                <c:pt idx="3">
                  <c:v>0.1875</c:v>
                </c:pt>
                <c:pt idx="4">
                  <c:v>0.125</c:v>
                </c:pt>
                <c:pt idx="5">
                  <c:v>0.18359375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10-429A-BFD8-08370686F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template'!$M$56:$T$56</c15:sqref>
                  </c15:fullRef>
                </c:ext>
              </c:extLst>
              <c:f>'mark all apply 8choice template'!$N$56</c:f>
              <c:numCache>
                <c:formatCode>0%</c:formatCode>
                <c:ptCount val="1"/>
                <c:pt idx="0">
                  <c:v>0.56551724137931036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A-48F3-AD23-3B1FD72127B6}"/>
            </c:ext>
          </c:extLst>
        </c:ser>
        <c:ser>
          <c:idx val="1"/>
          <c:order val="1"/>
          <c:tx>
            <c:strRef>
              <c:f>'mark all apply 8choice template'!$L$57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template'!$M$57:$T$57</c15:sqref>
                  </c15:fullRef>
                </c:ext>
              </c:extLst>
              <c:f>'mark all apply 8choice template'!$N$57</c:f>
              <c:numCache>
                <c:formatCode>0%</c:formatCode>
                <c:ptCount val="1"/>
                <c:pt idx="0">
                  <c:v>0.64516129032258063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A-48F3-AD23-3B1FD72127B6}"/>
            </c:ext>
          </c:extLst>
        </c:ser>
        <c:ser>
          <c:idx val="2"/>
          <c:order val="2"/>
          <c:tx>
            <c:strRef>
              <c:f>'mark all apply 8choice template'!$L$58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template'!$M$58:$T$58</c15:sqref>
                  </c15:fullRef>
                </c:ext>
              </c:extLst>
              <c:f>'mark all apply 8choice template'!$N$58</c:f>
              <c:numCache>
                <c:formatCode>0%</c:formatCode>
                <c:ptCount val="1"/>
                <c:pt idx="0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A-48F3-AD23-3B1FD72127B6}"/>
            </c:ext>
          </c:extLst>
        </c:ser>
        <c:ser>
          <c:idx val="3"/>
          <c:order val="3"/>
          <c:tx>
            <c:strRef>
              <c:f>'mark all apply 8choice template'!$L$59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template'!$M$59:$T$59</c15:sqref>
                  </c15:fullRef>
                </c:ext>
              </c:extLst>
              <c:f>'mark all apply 8choice template'!$N$59</c:f>
              <c:numCache>
                <c:formatCode>0%</c:formatCode>
                <c:ptCount val="1"/>
                <c:pt idx="0">
                  <c:v>0.48780487804878048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FA-48F3-AD23-3B1FD72127B6}"/>
            </c:ext>
          </c:extLst>
        </c:ser>
        <c:ser>
          <c:idx val="4"/>
          <c:order val="4"/>
          <c:tx>
            <c:strRef>
              <c:f>'mark all apply 8choice template'!$L$60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template'!$M$60:$T$60</c15:sqref>
                  </c15:fullRef>
                </c:ext>
              </c:extLst>
              <c:f>'mark all apply 8choice template'!$N$60</c:f>
              <c:numCache>
                <c:formatCode>0%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FA-48F3-AD23-3B1FD72127B6}"/>
            </c:ext>
          </c:extLst>
        </c:ser>
        <c:ser>
          <c:idx val="5"/>
          <c:order val="5"/>
          <c:tx>
            <c:strRef>
              <c:f>'mark all apply 8choice template'!$L$61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template'!$M$61:$T$61</c15:sqref>
                  </c15:fullRef>
                </c:ext>
              </c:extLst>
              <c:f>'mark all apply 8choice template'!$N$61</c:f>
              <c:numCache>
                <c:formatCode>0%</c:formatCode>
                <c:ptCount val="1"/>
                <c:pt idx="0">
                  <c:v>0.49367088607594939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FA-48F3-AD23-3B1FD72127B6}"/>
            </c:ext>
          </c:extLst>
        </c:ser>
        <c:ser>
          <c:idx val="6"/>
          <c:order val="6"/>
          <c:tx>
            <c:strRef>
              <c:f>'mark all apply 8choice template'!$L$62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template'!$M$62:$T$62</c15:sqref>
                  </c15:fullRef>
                </c:ext>
              </c:extLst>
              <c:f>'mark all apply 8choice template'!$N$62</c:f>
              <c:numCache>
                <c:formatCode>0%</c:formatCode>
                <c:ptCount val="1"/>
                <c:pt idx="0">
                  <c:v>0.45731707317073172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FA-48F3-AD23-3B1FD72127B6}"/>
            </c:ext>
          </c:extLst>
        </c:ser>
        <c:ser>
          <c:idx val="7"/>
          <c:order val="7"/>
          <c:tx>
            <c:strRef>
              <c:f>'mark all apply 8choice template'!$L$63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template'!$M$63:$T$63</c15:sqref>
                  </c15:fullRef>
                </c:ext>
              </c:extLst>
              <c:f>'mark all apply 8choice template'!$N$63</c:f>
              <c:numCache>
                <c:formatCode>0%</c:formatCode>
                <c:ptCount val="1"/>
                <c:pt idx="0">
                  <c:v>0.43809523809523809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FA-48F3-AD23-3B1FD72127B6}"/>
            </c:ext>
          </c:extLst>
        </c:ser>
        <c:ser>
          <c:idx val="8"/>
          <c:order val="8"/>
          <c:tx>
            <c:strRef>
              <c:f>'mark all apply 8choice template'!$L$64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template'!$M$64:$T$64</c15:sqref>
                  </c15:fullRef>
                </c:ext>
              </c:extLst>
              <c:f>'mark all apply 8choice template'!$N$64</c:f>
              <c:numCache>
                <c:formatCode>0%</c:formatCode>
                <c:ptCount val="1"/>
                <c:pt idx="0">
                  <c:v>0.53465346534653468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FA-48F3-AD23-3B1FD72127B6}"/>
            </c:ext>
          </c:extLst>
        </c:ser>
        <c:ser>
          <c:idx val="9"/>
          <c:order val="9"/>
          <c:tx>
            <c:strRef>
              <c:f>'mark all apply 8choice template'!$L$65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template'!$M$65:$T$65</c15:sqref>
                  </c15:fullRef>
                </c:ext>
              </c:extLst>
              <c:f>'mark all apply 8choice template'!$N$65</c:f>
              <c:numCache>
                <c:formatCode>0%</c:formatCode>
                <c:ptCount val="1"/>
                <c:pt idx="0">
                  <c:v>0.39449541284403672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FA-48F3-AD23-3B1FD7212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degree hoped to attain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'q48-highestDeg!'!$K$2:$P$2</c:f>
              <c:strCache>
                <c:ptCount val="6"/>
                <c:pt idx="0">
                  <c:v>Certificate</c:v>
                </c:pt>
                <c:pt idx="1">
                  <c:v>Associates</c:v>
                </c:pt>
                <c:pt idx="2">
                  <c:v>Bachelors</c:v>
                </c:pt>
                <c:pt idx="3">
                  <c:v>Masters</c:v>
                </c:pt>
                <c:pt idx="4">
                  <c:v>Doctoral</c:v>
                </c:pt>
                <c:pt idx="5">
                  <c:v>Unsure</c:v>
                </c:pt>
              </c:strCache>
            </c:strRef>
          </c:cat>
          <c:val>
            <c:numRef>
              <c:f>'q48-highestDeg!'!$K$3:$P$3</c:f>
              <c:numCache>
                <c:formatCode>0%</c:formatCode>
                <c:ptCount val="6"/>
                <c:pt idx="0">
                  <c:v>3.8898756660746006E-2</c:v>
                </c:pt>
                <c:pt idx="1">
                  <c:v>7.6554174067495553E-2</c:v>
                </c:pt>
                <c:pt idx="2">
                  <c:v>0.28365896980461813</c:v>
                </c:pt>
                <c:pt idx="3">
                  <c:v>0.25310834813499111</c:v>
                </c:pt>
                <c:pt idx="4">
                  <c:v>0.20834813499111901</c:v>
                </c:pt>
                <c:pt idx="5">
                  <c:v>0.13943161634103018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6-4C6A-84AF-2D5305C1A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790528"/>
        <c:axId val="459781888"/>
      </c:barChart>
      <c:catAx>
        <c:axId val="45979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781888"/>
        <c:crosses val="autoZero"/>
        <c:auto val="1"/>
        <c:lblAlgn val="ctr"/>
        <c:lblOffset val="100"/>
        <c:noMultiLvlLbl val="0"/>
      </c:catAx>
      <c:valAx>
        <c:axId val="45978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79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 the highest</a:t>
            </a:r>
            <a:r>
              <a:rPr lang="en-US" baseline="0"/>
              <a:t> degree you jope to attain?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'q48-highestDeg!'!$K$11</c:f>
              <c:strCache>
                <c:ptCount val="1"/>
                <c:pt idx="0">
                  <c:v>Certificate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'q48-highestDeg!'!$J$12:$J$13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'q48-highestDeg!'!$K$12:$K$13</c:f>
              <c:numCache>
                <c:formatCode>0%</c:formatCode>
                <c:ptCount val="2"/>
                <c:pt idx="0">
                  <c:v>1.8915510718789406E-2</c:v>
                </c:pt>
                <c:pt idx="1">
                  <c:v>5.1857901184156799E-2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0-4C34-8637-E02DC1AD7533}"/>
            </c:ext>
          </c:extLst>
        </c:ser>
        <c:ser>
          <c:idx val="1"/>
          <c:order val="1"/>
          <c:tx>
            <c:strRef>
              <c:f>'q48-highestDeg!'!$L$11</c:f>
              <c:strCache>
                <c:ptCount val="1"/>
                <c:pt idx="0">
                  <c:v>Associates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'q48-highestDeg!'!$J$12:$J$13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'q48-highestDeg!'!$L$12:$L$13</c:f>
              <c:numCache>
                <c:formatCode>0%</c:formatCode>
                <c:ptCount val="2"/>
                <c:pt idx="0">
                  <c:v>4.1614123581336697E-2</c:v>
                </c:pt>
                <c:pt idx="1">
                  <c:v>9.636586361780318E-2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0-4C34-8637-E02DC1AD7533}"/>
            </c:ext>
          </c:extLst>
        </c:ser>
        <c:ser>
          <c:idx val="2"/>
          <c:order val="2"/>
          <c:tx>
            <c:strRef>
              <c:f>'q48-highestDeg!'!$M$11</c:f>
              <c:strCache>
                <c:ptCount val="1"/>
                <c:pt idx="0">
                  <c:v>Bachelors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'q48-highestDeg!'!$J$12:$J$13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'q48-highestDeg!'!$M$12:$M$13</c:f>
              <c:numCache>
                <c:formatCode>0%</c:formatCode>
                <c:ptCount val="2"/>
                <c:pt idx="0">
                  <c:v>0.2740647330811265</c:v>
                </c:pt>
                <c:pt idx="1">
                  <c:v>0.30053082890975907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0-4C34-8637-E02DC1AD7533}"/>
            </c:ext>
          </c:extLst>
        </c:ser>
        <c:ser>
          <c:idx val="3"/>
          <c:order val="3"/>
          <c:tx>
            <c:strRef>
              <c:f>'q48-highestDeg!'!$N$11</c:f>
              <c:strCache>
                <c:ptCount val="1"/>
                <c:pt idx="0">
                  <c:v>Masters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'q48-highestDeg!'!$J$12:$J$13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'q48-highestDeg!'!$N$12:$N$13</c:f>
              <c:numCache>
                <c:formatCode>0%</c:formatCode>
                <c:ptCount val="2"/>
                <c:pt idx="0">
                  <c:v>0.29424127784783521</c:v>
                </c:pt>
                <c:pt idx="1">
                  <c:v>0.22948142098815844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40-4C34-8637-E02DC1AD7533}"/>
            </c:ext>
          </c:extLst>
        </c:ser>
        <c:ser>
          <c:idx val="4"/>
          <c:order val="4"/>
          <c:tx>
            <c:strRef>
              <c:f>'q48-highestDeg!'!$O$11</c:f>
              <c:strCache>
                <c:ptCount val="1"/>
                <c:pt idx="0">
                  <c:v>Doctoral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'q48-highestDeg!'!$J$12:$J$13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'q48-highestDeg!'!$O$12:$O$13</c:f>
              <c:numCache>
                <c:formatCode>0%</c:formatCode>
                <c:ptCount val="2"/>
                <c:pt idx="0">
                  <c:v>0.26649852879361074</c:v>
                </c:pt>
                <c:pt idx="1">
                  <c:v>0.16904859126173949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40-4C34-8637-E02DC1AD7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74195720"/>
        <c:axId val="774197768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'q48-highestDeg!'!$P$11</c15:sqref>
                        </c15:formulaRef>
                      </c:ext>
                    </c:extLst>
                    <c:strCache>
                      <c:ptCount val="1"/>
                      <c:pt idx="0">
                        <c:v>Unsure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'q48-highestDeg!'!$J$12:$J$13</c15:sqref>
                        </c15:formulaRef>
                      </c:ext>
                    </c:extLst>
                    <c:strCache>
                      <c:ptCount val="2"/>
                      <c:pt idx="0">
                        <c:v>Continuing Gen</c:v>
                      </c:pt>
                      <c:pt idx="1">
                        <c:v>First Gen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'q48-highestDeg!'!$P$12:$P$13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0.10466582597730138</c:v>
                      </c:pt>
                      <c:pt idx="1">
                        <c:v>0.15271539403838302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B40-4C34-8637-E02DC1AD7533}"/>
                  </c:ext>
                </c:extLst>
              </c15:ser>
            </c15:filteredBarSeries>
          </c:ext>
        </c:extLst>
      </c:barChart>
      <c:catAx>
        <c:axId val="77419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 they highest degree you hope</a:t>
            </a:r>
            <a:r>
              <a:rPr lang="en-US" baseline="0"/>
              <a:t> to attain?</a:t>
            </a:r>
            <a:endParaRPr lang="en-US"/>
          </a:p>
        </c:rich>
      </c:tx>
      <c:layout>
        <c:manualLayout>
          <c:xMode val="edge"/>
          <c:yMode val="edge"/>
          <c:x val="0.16170813138295254"/>
          <c:y val="2.3255813953488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'q48-highestDeg!'!$K$101</c:f>
              <c:strCache>
                <c:ptCount val="1"/>
                <c:pt idx="0">
                  <c:v>Certificate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'q48-highestDeg!'!$J$102:$J$112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'q48-highestDeg!'!$K$102:$K$112</c:f>
              <c:numCache>
                <c:formatCode>0%</c:formatCode>
                <c:ptCount val="11"/>
                <c:pt idx="0">
                  <c:v>4.9019607843137254E-2</c:v>
                </c:pt>
                <c:pt idx="1">
                  <c:v>2.8409090909090908E-2</c:v>
                </c:pt>
                <c:pt idx="2">
                  <c:v>4.6184738955823292E-2</c:v>
                </c:pt>
                <c:pt idx="3">
                  <c:v>3.4482758620689655E-2</c:v>
                </c:pt>
                <c:pt idx="4">
                  <c:v>2.5316455696202531E-2</c:v>
                </c:pt>
                <c:pt idx="5">
                  <c:v>9.0497737556561094E-3</c:v>
                </c:pt>
                <c:pt idx="6">
                  <c:v>4.2016806722689079E-2</c:v>
                </c:pt>
                <c:pt idx="7">
                  <c:v>3.0585106382978722E-2</c:v>
                </c:pt>
                <c:pt idx="8">
                  <c:v>1.8915510718789406E-2</c:v>
                </c:pt>
                <c:pt idx="9">
                  <c:v>5.1857901184156799E-2</c:v>
                </c:pt>
                <c:pt idx="10">
                  <c:v>3.8898756660746006E-2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F-4081-8D59-23DBBCA1AC29}"/>
            </c:ext>
          </c:extLst>
        </c:ser>
        <c:ser>
          <c:idx val="1"/>
          <c:order val="1"/>
          <c:tx>
            <c:strRef>
              <c:f>'q48-highestDeg!'!$L$101</c:f>
              <c:strCache>
                <c:ptCount val="1"/>
                <c:pt idx="0">
                  <c:v>Associates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'q48-highestDeg!'!$J$102:$J$112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'q48-highestDeg!'!$L$102:$L$112</c:f>
              <c:numCache>
                <c:formatCode>0%</c:formatCode>
                <c:ptCount val="11"/>
                <c:pt idx="0">
                  <c:v>9.8039215686274508E-2</c:v>
                </c:pt>
                <c:pt idx="1">
                  <c:v>7.1022727272727279E-2</c:v>
                </c:pt>
                <c:pt idx="2">
                  <c:v>8.7014725568942436E-2</c:v>
                </c:pt>
                <c:pt idx="3">
                  <c:v>0.10344827586206896</c:v>
                </c:pt>
                <c:pt idx="4">
                  <c:v>5.6962025316455694E-2</c:v>
                </c:pt>
                <c:pt idx="5">
                  <c:v>4.3740573152337855E-2</c:v>
                </c:pt>
                <c:pt idx="6">
                  <c:v>3.3613445378151259E-2</c:v>
                </c:pt>
                <c:pt idx="7">
                  <c:v>5.4521276595744683E-2</c:v>
                </c:pt>
                <c:pt idx="8">
                  <c:v>4.1614123581336697E-2</c:v>
                </c:pt>
                <c:pt idx="9">
                  <c:v>9.636586361780318E-2</c:v>
                </c:pt>
                <c:pt idx="10">
                  <c:v>7.6554174067495553E-2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F-4081-8D59-23DBBCA1AC29}"/>
            </c:ext>
          </c:extLst>
        </c:ser>
        <c:ser>
          <c:idx val="2"/>
          <c:order val="2"/>
          <c:tx>
            <c:strRef>
              <c:f>'q48-highestDeg!'!$M$101</c:f>
              <c:strCache>
                <c:ptCount val="1"/>
                <c:pt idx="0">
                  <c:v>Bachelors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'q48-highestDeg!'!$J$102:$J$112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'q48-highestDeg!'!$M$102:$M$112</c:f>
              <c:numCache>
                <c:formatCode>0%</c:formatCode>
                <c:ptCount val="11"/>
                <c:pt idx="0">
                  <c:v>0.25490196078431371</c:v>
                </c:pt>
                <c:pt idx="1">
                  <c:v>0.32954545454545453</c:v>
                </c:pt>
                <c:pt idx="2">
                  <c:v>0.29183400267737619</c:v>
                </c:pt>
                <c:pt idx="3">
                  <c:v>0.17241379310344829</c:v>
                </c:pt>
                <c:pt idx="4">
                  <c:v>0.30379746835443039</c:v>
                </c:pt>
                <c:pt idx="5">
                  <c:v>0.23831070889894421</c:v>
                </c:pt>
                <c:pt idx="6">
                  <c:v>0.23529411764705882</c:v>
                </c:pt>
                <c:pt idx="7">
                  <c:v>0.2978723404255319</c:v>
                </c:pt>
                <c:pt idx="8">
                  <c:v>0.2740647330811265</c:v>
                </c:pt>
                <c:pt idx="9">
                  <c:v>0.30053082890975907</c:v>
                </c:pt>
                <c:pt idx="10">
                  <c:v>0.28365896980461813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0F-4081-8D59-23DBBCA1AC29}"/>
            </c:ext>
          </c:extLst>
        </c:ser>
        <c:ser>
          <c:idx val="3"/>
          <c:order val="3"/>
          <c:tx>
            <c:strRef>
              <c:f>'q48-highestDeg!'!$N$101</c:f>
              <c:strCache>
                <c:ptCount val="1"/>
                <c:pt idx="0">
                  <c:v>Masters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'q48-highestDeg!'!$J$102:$J$112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'q48-highestDeg!'!$N$102:$N$112</c:f>
              <c:numCache>
                <c:formatCode>0%</c:formatCode>
                <c:ptCount val="11"/>
                <c:pt idx="0">
                  <c:v>0.29411764705882354</c:v>
                </c:pt>
                <c:pt idx="1">
                  <c:v>0.22727272727272727</c:v>
                </c:pt>
                <c:pt idx="2">
                  <c:v>0.24698795180722891</c:v>
                </c:pt>
                <c:pt idx="3">
                  <c:v>0.31034482758620691</c:v>
                </c:pt>
                <c:pt idx="4">
                  <c:v>0.25316455696202533</c:v>
                </c:pt>
                <c:pt idx="5">
                  <c:v>0.28657616892911009</c:v>
                </c:pt>
                <c:pt idx="6">
                  <c:v>0.23529411764705882</c:v>
                </c:pt>
                <c:pt idx="7">
                  <c:v>0.26861702127659576</c:v>
                </c:pt>
                <c:pt idx="8">
                  <c:v>0.29424127784783521</c:v>
                </c:pt>
                <c:pt idx="9">
                  <c:v>0.22948142098815844</c:v>
                </c:pt>
                <c:pt idx="10">
                  <c:v>0.25310834813499111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0F-4081-8D59-23DBBCA1AC29}"/>
            </c:ext>
          </c:extLst>
        </c:ser>
        <c:ser>
          <c:idx val="4"/>
          <c:order val="4"/>
          <c:tx>
            <c:strRef>
              <c:f>'q48-highestDeg!'!$O$101</c:f>
              <c:strCache>
                <c:ptCount val="1"/>
                <c:pt idx="0">
                  <c:v>Doctoral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'q48-highestDeg!'!$J$102:$J$112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</c:strRef>
          </c:cat>
          <c:val>
            <c:numRef>
              <c:f>'q48-highestDeg!'!$O$102:$O$112</c:f>
              <c:numCache>
                <c:formatCode>0%</c:formatCode>
                <c:ptCount val="11"/>
                <c:pt idx="0">
                  <c:v>0.18627450980392157</c:v>
                </c:pt>
                <c:pt idx="1">
                  <c:v>0.23011363636363635</c:v>
                </c:pt>
                <c:pt idx="2">
                  <c:v>0.18507362784471218</c:v>
                </c:pt>
                <c:pt idx="3">
                  <c:v>0.20689655172413793</c:v>
                </c:pt>
                <c:pt idx="4">
                  <c:v>0.2848101265822785</c:v>
                </c:pt>
                <c:pt idx="5">
                  <c:v>0.2895927601809955</c:v>
                </c:pt>
                <c:pt idx="6">
                  <c:v>0.25210084033613445</c:v>
                </c:pt>
                <c:pt idx="7">
                  <c:v>0.21276595744680851</c:v>
                </c:pt>
                <c:pt idx="8">
                  <c:v>0.26649852879361074</c:v>
                </c:pt>
                <c:pt idx="9">
                  <c:v>0.16904859126173949</c:v>
                </c:pt>
                <c:pt idx="10">
                  <c:v>0.20834813499111901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0F-4081-8D59-23DBBCA1AC29}"/>
            </c:ext>
          </c:extLst>
        </c:ser>
        <c:ser>
          <c:idx val="5"/>
          <c:order val="5"/>
          <c:tx>
            <c:strRef>
              <c:f>'q48-highestDeg!'!$P$101</c:f>
              <c:strCache>
                <c:ptCount val="1"/>
                <c:pt idx="0">
                  <c:v>Unsure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'q48-highestDeg!'!$J$102:$J$112</c:f>
              <c:strCache>
                <c:ptCount val="11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Continuing Gen</c:v>
                </c:pt>
                <c:pt idx="9">
                  <c:v>First Gen</c:v>
                </c:pt>
                <c:pt idx="10">
                  <c:v>Total</c:v>
                </c:pt>
              </c:strCache>
              <c:extLst xmlns:c15="http://schemas.microsoft.com/office/drawing/2012/chart"/>
            </c:strRef>
          </c:cat>
          <c:val>
            <c:numRef>
              <c:f>'q48-highestDeg!'!$P$102:$P$112</c:f>
              <c:numCache>
                <c:formatCode>0%</c:formatCode>
                <c:ptCount val="11"/>
                <c:pt idx="0">
                  <c:v>0.11764705882352941</c:v>
                </c:pt>
                <c:pt idx="1">
                  <c:v>0.11363636363636363</c:v>
                </c:pt>
                <c:pt idx="2">
                  <c:v>0.142904953145917</c:v>
                </c:pt>
                <c:pt idx="3">
                  <c:v>0.17241379310344829</c:v>
                </c:pt>
                <c:pt idx="4">
                  <c:v>7.5949367088607597E-2</c:v>
                </c:pt>
                <c:pt idx="5">
                  <c:v>0.13273001508295626</c:v>
                </c:pt>
                <c:pt idx="6">
                  <c:v>0.20168067226890757</c:v>
                </c:pt>
                <c:pt idx="7">
                  <c:v>0.13563829787234041</c:v>
                </c:pt>
                <c:pt idx="8">
                  <c:v>0.10466582597730138</c:v>
                </c:pt>
                <c:pt idx="9">
                  <c:v>0.15271539403838302</c:v>
                </c:pt>
                <c:pt idx="10">
                  <c:v>0.13943161634103018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0F-4081-8D59-23DBBCA1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0176927"/>
        <c:axId val="1250168767"/>
        <c:extLst/>
      </c:barChart>
      <c:catAx>
        <c:axId val="1250176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68767"/>
        <c:crosses val="autoZero"/>
        <c:auto val="1"/>
        <c:lblAlgn val="ctr"/>
        <c:lblOffset val="100"/>
        <c:noMultiLvlLbl val="0"/>
      </c:catAx>
      <c:valAx>
        <c:axId val="125016876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7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 track for A-G?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'q55 on track a-g!'!$G$2:$I$2</c:f>
              <c:strCache>
                <c:ptCount val="3"/>
                <c:pt idx="0">
                  <c:v>No</c:v>
                </c:pt>
                <c:pt idx="1">
                  <c:v>Not Sure</c:v>
                </c:pt>
                <c:pt idx="2">
                  <c:v>Yes</c:v>
                </c:pt>
              </c:strCache>
            </c:strRef>
          </c:cat>
          <c:val>
            <c:numRef>
              <c:f>'q55 on track a-g!'!$G$3:$I$3</c:f>
              <c:numCache>
                <c:formatCode>0%</c:formatCode>
                <c:ptCount val="3"/>
                <c:pt idx="0">
                  <c:v>6.1373682420945257E-2</c:v>
                </c:pt>
                <c:pt idx="1">
                  <c:v>0.19126147568854132</c:v>
                </c:pt>
                <c:pt idx="2">
                  <c:v>0.73716422985379126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7-448A-A8D4-80B342C23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On track for A-G?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'q55 on track a-g!'!$H$36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'q55 on track a-g!'!$G$37:$G$45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'q55 on track a-g!'!$H$37:$H$45</c:f>
              <c:numCache>
                <c:formatCode>0%</c:formatCode>
                <c:ptCount val="9"/>
                <c:pt idx="0">
                  <c:v>6.0344827586206899E-2</c:v>
                </c:pt>
                <c:pt idx="1">
                  <c:v>6.9518716577540107E-2</c:v>
                </c:pt>
                <c:pt idx="2">
                  <c:v>6.9288389513108617E-2</c:v>
                </c:pt>
                <c:pt idx="3">
                  <c:v>9.6774193548387094E-2</c:v>
                </c:pt>
                <c:pt idx="4">
                  <c:v>3.5087719298245612E-2</c:v>
                </c:pt>
                <c:pt idx="5">
                  <c:v>3.0837004405286344E-2</c:v>
                </c:pt>
                <c:pt idx="6">
                  <c:v>4.878048780487805E-2</c:v>
                </c:pt>
                <c:pt idx="7">
                  <c:v>5.5415617128463476E-2</c:v>
                </c:pt>
                <c:pt idx="8">
                  <c:v>6.097560975609756E-2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9-43FC-BBF5-C60917C9C1DF}"/>
            </c:ext>
          </c:extLst>
        </c:ser>
        <c:ser>
          <c:idx val="1"/>
          <c:order val="1"/>
          <c:tx>
            <c:strRef>
              <c:f>'q55 on track a-g!'!$I$36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'q55 on track a-g!'!$G$37:$G$45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'q55 on track a-g!'!$I$37:$I$45</c:f>
              <c:numCache>
                <c:formatCode>0%</c:formatCode>
                <c:ptCount val="9"/>
                <c:pt idx="0">
                  <c:v>0.26724137931034481</c:v>
                </c:pt>
                <c:pt idx="1">
                  <c:v>0.18181818181818182</c:v>
                </c:pt>
                <c:pt idx="2">
                  <c:v>0.23533083645443195</c:v>
                </c:pt>
                <c:pt idx="3">
                  <c:v>9.6774193548387094E-2</c:v>
                </c:pt>
                <c:pt idx="4">
                  <c:v>0.1111111111111111</c:v>
                </c:pt>
                <c:pt idx="5">
                  <c:v>0.10279001468428781</c:v>
                </c:pt>
                <c:pt idx="6">
                  <c:v>0.1951219512195122</c:v>
                </c:pt>
                <c:pt idx="7">
                  <c:v>0.11712846347607053</c:v>
                </c:pt>
                <c:pt idx="8">
                  <c:v>0.19330178376410631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9-43FC-BBF5-C60917C9C1DF}"/>
            </c:ext>
          </c:extLst>
        </c:ser>
        <c:ser>
          <c:idx val="2"/>
          <c:order val="2"/>
          <c:tx>
            <c:strRef>
              <c:f>'q55 on track a-g!'!$J$36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'q55 on track a-g!'!$G$37:$G$45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'q55 on track a-g!'!$J$37:$J$45</c:f>
              <c:numCache>
                <c:formatCode>0%</c:formatCode>
                <c:ptCount val="9"/>
                <c:pt idx="0">
                  <c:v>0.67241379310344829</c:v>
                </c:pt>
                <c:pt idx="1">
                  <c:v>0.74866310160427807</c:v>
                </c:pt>
                <c:pt idx="2">
                  <c:v>0.69538077403245946</c:v>
                </c:pt>
                <c:pt idx="3">
                  <c:v>0.80645161290322576</c:v>
                </c:pt>
                <c:pt idx="4">
                  <c:v>0.85380116959064323</c:v>
                </c:pt>
                <c:pt idx="5">
                  <c:v>0.86637298091042581</c:v>
                </c:pt>
                <c:pt idx="6">
                  <c:v>0.75609756097560976</c:v>
                </c:pt>
                <c:pt idx="7">
                  <c:v>0.82745591939546603</c:v>
                </c:pt>
                <c:pt idx="8">
                  <c:v>0.74572260647979616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79-43FC-BBF5-C60917C9C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On track for A-G?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'q55 on track a-g!'!$H$61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'q55 on track a-g!'!$G$62:$G$65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'q55 on track a-g!'!$H$62:$H$65</c:f>
              <c:numCache>
                <c:formatCode>0%</c:formatCode>
                <c:ptCount val="4"/>
                <c:pt idx="0">
                  <c:v>4.3712898003237993E-2</c:v>
                </c:pt>
                <c:pt idx="1">
                  <c:v>7.0166041778253876E-2</c:v>
                </c:pt>
                <c:pt idx="2">
                  <c:v>0.13225806451612904</c:v>
                </c:pt>
                <c:pt idx="3">
                  <c:v>8.3941605839416053E-2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6-47A8-9302-E82E151F1F66}"/>
            </c:ext>
          </c:extLst>
        </c:ser>
        <c:ser>
          <c:idx val="1"/>
          <c:order val="1"/>
          <c:tx>
            <c:strRef>
              <c:f>'q55 on track a-g!'!$I$61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'q55 on track a-g!'!$G$62:$G$65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'q55 on track a-g!'!$I$62:$I$65</c:f>
              <c:numCache>
                <c:formatCode>0%</c:formatCode>
                <c:ptCount val="4"/>
                <c:pt idx="0">
                  <c:v>0.18996222342147867</c:v>
                </c:pt>
                <c:pt idx="1">
                  <c:v>0.17514729512587038</c:v>
                </c:pt>
                <c:pt idx="2">
                  <c:v>0.2</c:v>
                </c:pt>
                <c:pt idx="3">
                  <c:v>0.16058394160583941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6-47A8-9302-E82E151F1F66}"/>
            </c:ext>
          </c:extLst>
        </c:ser>
        <c:ser>
          <c:idx val="2"/>
          <c:order val="2"/>
          <c:tx>
            <c:strRef>
              <c:f>'q55 on track a-g!'!$J$61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'q55 on track a-g!'!$G$62:$G$65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'q55 on track a-g!'!$J$62:$J$65</c:f>
              <c:numCache>
                <c:formatCode>0%</c:formatCode>
                <c:ptCount val="4"/>
                <c:pt idx="0">
                  <c:v>0.76632487857528331</c:v>
                </c:pt>
                <c:pt idx="1">
                  <c:v>0.75468666309587573</c:v>
                </c:pt>
                <c:pt idx="2">
                  <c:v>0.66774193548387095</c:v>
                </c:pt>
                <c:pt idx="3">
                  <c:v>0.75547445255474455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6-47A8-9302-E82E151F1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578888"/>
        <c:axId val="1707580936"/>
      </c:barChart>
      <c:catAx>
        <c:axId val="1707578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On track for A-G?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'q55 on track a-g!'!$H$79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'q55 on track a-g!'!$G$80:$G$89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'q55 on track a-g!'!$H$80:$H$89</c:f>
              <c:numCache>
                <c:formatCode>0%</c:formatCode>
                <c:ptCount val="10"/>
                <c:pt idx="0">
                  <c:v>7.2599531615925056E-2</c:v>
                </c:pt>
                <c:pt idx="1">
                  <c:v>0.10869565217391304</c:v>
                </c:pt>
                <c:pt idx="2">
                  <c:v>3.4026465028355386E-2</c:v>
                </c:pt>
                <c:pt idx="3">
                  <c:v>6.9444444444444448E-2</c:v>
                </c:pt>
                <c:pt idx="4">
                  <c:v>8.8737201365187715E-2</c:v>
                </c:pt>
                <c:pt idx="5">
                  <c:v>0.12702078521939955</c:v>
                </c:pt>
                <c:pt idx="6">
                  <c:v>7.956600361663653E-2</c:v>
                </c:pt>
                <c:pt idx="7">
                  <c:v>4.0703052728954671E-2</c:v>
                </c:pt>
                <c:pt idx="8">
                  <c:v>4.472843450479233E-2</c:v>
                </c:pt>
                <c:pt idx="9">
                  <c:v>4.2168674698795178E-2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F-4F26-B23F-7925084FC4C2}"/>
            </c:ext>
          </c:extLst>
        </c:ser>
        <c:ser>
          <c:idx val="1"/>
          <c:order val="1"/>
          <c:tx>
            <c:strRef>
              <c:f>'q55 on track a-g!'!$I$79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'q55 on track a-g!'!$G$80:$G$89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'q55 on track a-g!'!$I$80:$I$89</c:f>
              <c:numCache>
                <c:formatCode>0%</c:formatCode>
                <c:ptCount val="10"/>
                <c:pt idx="0">
                  <c:v>0.19437939110070257</c:v>
                </c:pt>
                <c:pt idx="1">
                  <c:v>0.22826086956521738</c:v>
                </c:pt>
                <c:pt idx="2">
                  <c:v>0.14555765595463138</c:v>
                </c:pt>
                <c:pt idx="3">
                  <c:v>0.2361111111111111</c:v>
                </c:pt>
                <c:pt idx="4">
                  <c:v>0.21160409556313994</c:v>
                </c:pt>
                <c:pt idx="5">
                  <c:v>0.19168591224018475</c:v>
                </c:pt>
                <c:pt idx="6">
                  <c:v>0.18264014466546113</c:v>
                </c:pt>
                <c:pt idx="7">
                  <c:v>0.15818686401480112</c:v>
                </c:pt>
                <c:pt idx="8">
                  <c:v>0.18849840255591055</c:v>
                </c:pt>
                <c:pt idx="9">
                  <c:v>0.22590361445783133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F-4F26-B23F-7925084FC4C2}"/>
            </c:ext>
          </c:extLst>
        </c:ser>
        <c:ser>
          <c:idx val="2"/>
          <c:order val="2"/>
          <c:tx>
            <c:strRef>
              <c:f>'q55 on track a-g!'!$J$79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'q55 on track a-g!'!$G$80:$G$89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'q55 on track a-g!'!$J$80:$J$89</c:f>
              <c:numCache>
                <c:formatCode>0%</c:formatCode>
                <c:ptCount val="10"/>
                <c:pt idx="0">
                  <c:v>0.7330210772833724</c:v>
                </c:pt>
                <c:pt idx="1">
                  <c:v>0.66304347826086951</c:v>
                </c:pt>
                <c:pt idx="2">
                  <c:v>0.82041587901701318</c:v>
                </c:pt>
                <c:pt idx="3">
                  <c:v>0.69444444444444442</c:v>
                </c:pt>
                <c:pt idx="4">
                  <c:v>0.69965870307167233</c:v>
                </c:pt>
                <c:pt idx="5">
                  <c:v>0.68129330254041576</c:v>
                </c:pt>
                <c:pt idx="6">
                  <c:v>0.73779385171790235</c:v>
                </c:pt>
                <c:pt idx="7">
                  <c:v>0.80111008325624422</c:v>
                </c:pt>
                <c:pt idx="8">
                  <c:v>0.76677316293929709</c:v>
                </c:pt>
                <c:pt idx="9">
                  <c:v>0.73192771084337349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F-4F26-B23F-7925084FC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Are you on track for A-G?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'q55 on track a-g!'!$H$20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'q55 on track a-g!'!$G$21:$G$22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'q55 on track a-g!'!$H$21:$H$22</c:f>
              <c:numCache>
                <c:formatCode>0%</c:formatCode>
                <c:ptCount val="2"/>
                <c:pt idx="0">
                  <c:v>4.4076021027092599E-2</c:v>
                </c:pt>
                <c:pt idx="1">
                  <c:v>7.3640483383685798E-2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E-4F19-BE33-9788E7E54869}"/>
            </c:ext>
          </c:extLst>
        </c:ser>
        <c:ser>
          <c:idx val="1"/>
          <c:order val="1"/>
          <c:tx>
            <c:strRef>
              <c:f>'q55 on track a-g!'!$I$20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'q55 on track a-g!'!$G$21:$G$22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'q55 on track a-g!'!$I$21:$I$22</c:f>
              <c:numCache>
                <c:formatCode>0%</c:formatCode>
                <c:ptCount val="2"/>
                <c:pt idx="0">
                  <c:v>0.10270926000808735</c:v>
                </c:pt>
                <c:pt idx="1">
                  <c:v>0.25226586102719034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E-4F19-BE33-9788E7E54869}"/>
            </c:ext>
          </c:extLst>
        </c:ser>
        <c:ser>
          <c:idx val="2"/>
          <c:order val="2"/>
          <c:tx>
            <c:strRef>
              <c:f>'q55 on track a-g!'!$J$20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'q55 on track a-g!'!$G$21:$G$22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'q55 on track a-g!'!$J$21:$J$22</c:f>
              <c:numCache>
                <c:formatCode>0%</c:formatCode>
                <c:ptCount val="2"/>
                <c:pt idx="0">
                  <c:v>0.85321471896482004</c:v>
                </c:pt>
                <c:pt idx="1">
                  <c:v>0.67409365558912382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9E-4F19-BE33-9788E7E54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On track for A-G?</a:t>
            </a:r>
          </a:p>
        </c:rich>
      </c:tx>
      <c:layout>
        <c:manualLayout>
          <c:xMode val="edge"/>
          <c:yMode val="edge"/>
          <c:x val="0.32195362573921854"/>
          <c:y val="1.84107266402127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'q55 on track a-g!'!$H$102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'q55 on track a-g!'!$G$103:$G$107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'q55 on track a-g!'!$H$103:$H$107</c:f>
              <c:numCache>
                <c:formatCode>0%</c:formatCode>
                <c:ptCount val="5"/>
                <c:pt idx="0">
                  <c:v>5.7733211789729566E-2</c:v>
                </c:pt>
                <c:pt idx="1">
                  <c:v>6.4968814968814972E-2</c:v>
                </c:pt>
                <c:pt idx="2">
                  <c:v>8.1818181818181818E-2</c:v>
                </c:pt>
                <c:pt idx="3">
                  <c:v>4.6153846153846156E-2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0-44C2-A9EB-81DB8010EBF4}"/>
            </c:ext>
          </c:extLst>
        </c:ser>
        <c:ser>
          <c:idx val="1"/>
          <c:order val="1"/>
          <c:tx>
            <c:strRef>
              <c:f>'q55 on track a-g!'!$I$102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'q55 on track a-g!'!$G$103:$G$107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'q55 on track a-g!'!$I$103:$I$107</c:f>
              <c:numCache>
                <c:formatCode>0%</c:formatCode>
                <c:ptCount val="5"/>
                <c:pt idx="0">
                  <c:v>0.18808872683075054</c:v>
                </c:pt>
                <c:pt idx="1">
                  <c:v>0.20686070686070687</c:v>
                </c:pt>
                <c:pt idx="2">
                  <c:v>0.10909090909090909</c:v>
                </c:pt>
                <c:pt idx="3">
                  <c:v>0.2153846153846154</c:v>
                </c:pt>
                <c:pt idx="4">
                  <c:v>0.11428571428571428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0-44C2-A9EB-81DB8010EBF4}"/>
            </c:ext>
          </c:extLst>
        </c:ser>
        <c:ser>
          <c:idx val="2"/>
          <c:order val="2"/>
          <c:tx>
            <c:strRef>
              <c:f>'q55 on track a-g!'!$J$102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'q55 on track a-g!'!$G$103:$G$107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'q55 on track a-g!'!$J$103:$J$107</c:f>
              <c:numCache>
                <c:formatCode>0%</c:formatCode>
                <c:ptCount val="5"/>
                <c:pt idx="0">
                  <c:v>0.75417806137951993</c:v>
                </c:pt>
                <c:pt idx="1">
                  <c:v>0.7281704781704782</c:v>
                </c:pt>
                <c:pt idx="2">
                  <c:v>0.80909090909090908</c:v>
                </c:pt>
                <c:pt idx="3">
                  <c:v>0.7384615384615385</c:v>
                </c:pt>
                <c:pt idx="4">
                  <c:v>0.74285714285714288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70-44C2-A9EB-81DB8010E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7732384"/>
        <c:axId val="277732864"/>
      </c:barChart>
      <c:catAx>
        <c:axId val="27773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On track for A-G?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'q55 on track a-g!'!$H$118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'q55 on track a-g!'!$G$119:$G$122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'q55 on track a-g!'!$H$119:$H$122</c:f>
              <c:numCache>
                <c:formatCode>0%</c:formatCode>
                <c:ptCount val="4"/>
                <c:pt idx="0">
                  <c:v>1.6433353621424222E-2</c:v>
                </c:pt>
                <c:pt idx="1">
                  <c:v>4.3695380774032462E-2</c:v>
                </c:pt>
                <c:pt idx="2">
                  <c:v>0.1077762619372442</c:v>
                </c:pt>
                <c:pt idx="3">
                  <c:v>0.23202614379084968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3-4955-94A9-F5A568429B5A}"/>
            </c:ext>
          </c:extLst>
        </c:ser>
        <c:ser>
          <c:idx val="1"/>
          <c:order val="1"/>
          <c:tx>
            <c:strRef>
              <c:f>'q55 on track a-g!'!$I$118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'q55 on track a-g!'!$G$119:$G$122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'q55 on track a-g!'!$I$119:$I$122</c:f>
              <c:numCache>
                <c:formatCode>0%</c:formatCode>
                <c:ptCount val="4"/>
                <c:pt idx="0">
                  <c:v>6.3907486305538649E-2</c:v>
                </c:pt>
                <c:pt idx="1">
                  <c:v>0.1735330836454432</c:v>
                </c:pt>
                <c:pt idx="2">
                  <c:v>0.31650750341064121</c:v>
                </c:pt>
                <c:pt idx="3">
                  <c:v>0.45098039215686275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3-4955-94A9-F5A568429B5A}"/>
            </c:ext>
          </c:extLst>
        </c:ser>
        <c:ser>
          <c:idx val="2"/>
          <c:order val="2"/>
          <c:tx>
            <c:strRef>
              <c:f>'q55 on track a-g!'!$J$118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'q55 on track a-g!'!$G$119:$G$122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'q55 on track a-g!'!$J$119:$J$122</c:f>
              <c:numCache>
                <c:formatCode>0%</c:formatCode>
                <c:ptCount val="4"/>
                <c:pt idx="0">
                  <c:v>0.91965916007303716</c:v>
                </c:pt>
                <c:pt idx="1">
                  <c:v>0.78277153558052437</c:v>
                </c:pt>
                <c:pt idx="2">
                  <c:v>0.57571623465211463</c:v>
                </c:pt>
                <c:pt idx="3">
                  <c:v>0.31699346405228757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43-4955-94A9-F5A568429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840496"/>
        <c:axId val="2029855376"/>
      </c:barChart>
      <c:catAx>
        <c:axId val="202984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>
                <a:effectLst/>
              </a:rPr>
              <a:t>Why are you not on track to complete the "A-G" course requirements?</a:t>
            </a:r>
            <a:r>
              <a:rPr lang="en-US" sz="120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'q57 why no a-g!'!$L$3:$Q$3</c:f>
              <c:strCache>
                <c:ptCount val="6"/>
                <c:pt idx="0">
                  <c:v>Not required for the college I plan to attend</c:v>
                </c:pt>
                <c:pt idx="1">
                  <c:v>Didn't know about requirements</c:v>
                </c:pt>
                <c:pt idx="2">
                  <c:v>High school didn't offer courses</c:v>
                </c:pt>
                <c:pt idx="3">
                  <c:v>Grades too low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a-g!'!$L$4:$Q$4</c:f>
              <c:numCache>
                <c:formatCode>0%</c:formatCode>
                <c:ptCount val="6"/>
                <c:pt idx="0">
                  <c:v>0.33994334277620397</c:v>
                </c:pt>
                <c:pt idx="1">
                  <c:v>0.28611898016997167</c:v>
                </c:pt>
                <c:pt idx="2">
                  <c:v>5.3824362606232294E-2</c:v>
                </c:pt>
                <c:pt idx="3">
                  <c:v>0.42776203966005666</c:v>
                </c:pt>
                <c:pt idx="4">
                  <c:v>3.9660056657223795E-2</c:v>
                </c:pt>
                <c:pt idx="5">
                  <c:v>0.13031161473087818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D-7F48-B66F-BC9DDD2C78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6337152"/>
        <c:axId val="1256265520"/>
      </c:barChart>
      <c:catAx>
        <c:axId val="125633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65520"/>
        <c:crosses val="autoZero"/>
        <c:auto val="1"/>
        <c:lblAlgn val="ctr"/>
        <c:lblOffset val="100"/>
        <c:noMultiLvlLbl val="0"/>
      </c:catAx>
      <c:valAx>
        <c:axId val="12562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33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Why are you not on track to complete the "A-G" course requirements?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'q57 why no a-g!'!$K$23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'q57 why no a-g!'!$L$22:$Q$22</c:f>
              <c:strCache>
                <c:ptCount val="6"/>
                <c:pt idx="0">
                  <c:v>Not required for the college I plan to attend</c:v>
                </c:pt>
                <c:pt idx="1">
                  <c:v>Didn't know about requirements</c:v>
                </c:pt>
                <c:pt idx="2">
                  <c:v>High school didn't offer courses</c:v>
                </c:pt>
                <c:pt idx="3">
                  <c:v>Grades too low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a-g!'!$L$23:$Q$23</c:f>
              <c:numCache>
                <c:formatCode>0%</c:formatCode>
                <c:ptCount val="6"/>
                <c:pt idx="0">
                  <c:v>0.52336448598130836</c:v>
                </c:pt>
                <c:pt idx="1">
                  <c:v>0.22429906542056074</c:v>
                </c:pt>
                <c:pt idx="2">
                  <c:v>4.6728971962616821E-2</c:v>
                </c:pt>
                <c:pt idx="3">
                  <c:v>0.35514018691588783</c:v>
                </c:pt>
                <c:pt idx="4">
                  <c:v>2.8037383177570093E-2</c:v>
                </c:pt>
                <c:pt idx="5">
                  <c:v>0.18691588785046728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3-E94C-95EA-435419191D0B}"/>
            </c:ext>
          </c:extLst>
        </c:ser>
        <c:ser>
          <c:idx val="1"/>
          <c:order val="1"/>
          <c:tx>
            <c:strRef>
              <c:f>'q57 why no a-g!'!$K$24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'q57 why no a-g!'!$L$22:$Q$22</c:f>
              <c:strCache>
                <c:ptCount val="6"/>
                <c:pt idx="0">
                  <c:v>Not required for the college I plan to attend</c:v>
                </c:pt>
                <c:pt idx="1">
                  <c:v>Didn't know about requirements</c:v>
                </c:pt>
                <c:pt idx="2">
                  <c:v>High school didn't offer courses</c:v>
                </c:pt>
                <c:pt idx="3">
                  <c:v>Grades too low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a-g!'!$L$24:$Q$24</c:f>
              <c:numCache>
                <c:formatCode>0%</c:formatCode>
                <c:ptCount val="6"/>
                <c:pt idx="0">
                  <c:v>0.26943005181347152</c:v>
                </c:pt>
                <c:pt idx="1">
                  <c:v>0.29015544041450775</c:v>
                </c:pt>
                <c:pt idx="2">
                  <c:v>5.6994818652849742E-2</c:v>
                </c:pt>
                <c:pt idx="3">
                  <c:v>0.49222797927461137</c:v>
                </c:pt>
                <c:pt idx="4">
                  <c:v>4.145077720207254E-2</c:v>
                </c:pt>
                <c:pt idx="5">
                  <c:v>0.11917098445595854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3-E94C-95EA-435419191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990447"/>
        <c:axId val="1880007503"/>
      </c:barChart>
      <c:catAx>
        <c:axId val="994990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07503"/>
        <c:crosses val="autoZero"/>
        <c:auto val="1"/>
        <c:lblAlgn val="ctr"/>
        <c:lblOffset val="100"/>
        <c:noMultiLvlLbl val="0"/>
      </c:catAx>
      <c:valAx>
        <c:axId val="188000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9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Why are you not on track to complete the "A-G" course requirements?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'q57 why no a-g!'!$K$47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'q57 why no a-g!'!$L$46:$Q$46</c:f>
              <c:strCache>
                <c:ptCount val="6"/>
                <c:pt idx="0">
                  <c:v>Not required for the college I plan to attend</c:v>
                </c:pt>
                <c:pt idx="1">
                  <c:v>Didn't know about requirements</c:v>
                </c:pt>
                <c:pt idx="2">
                  <c:v>High school didn't offer courses</c:v>
                </c:pt>
                <c:pt idx="3">
                  <c:v>Grades too low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a-g!'!$L$47:$Q$47</c:f>
              <c:numCache>
                <c:formatCode>0%</c:formatCode>
                <c:ptCount val="6"/>
                <c:pt idx="0">
                  <c:v>0.46153846153846156</c:v>
                </c:pt>
                <c:pt idx="1">
                  <c:v>0.53846153846153844</c:v>
                </c:pt>
                <c:pt idx="2">
                  <c:v>3.8461538461538464E-2</c:v>
                </c:pt>
                <c:pt idx="3">
                  <c:v>3.8461538461538464E-2</c:v>
                </c:pt>
                <c:pt idx="4">
                  <c:v>3.8461538461538464E-2</c:v>
                </c:pt>
                <c:pt idx="5">
                  <c:v>0.19230769230769232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8-FC42-99E2-334B52369825}"/>
            </c:ext>
          </c:extLst>
        </c:ser>
        <c:ser>
          <c:idx val="1"/>
          <c:order val="1"/>
          <c:tx>
            <c:strRef>
              <c:f>'q57 why no a-g!'!$K$48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'q57 why no a-g!'!$L$46:$Q$46</c:f>
              <c:strCache>
                <c:ptCount val="6"/>
                <c:pt idx="0">
                  <c:v>Not required for the college I plan to attend</c:v>
                </c:pt>
                <c:pt idx="1">
                  <c:v>Didn't know about requirements</c:v>
                </c:pt>
                <c:pt idx="2">
                  <c:v>High school didn't offer courses</c:v>
                </c:pt>
                <c:pt idx="3">
                  <c:v>Grades too low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a-g!'!$L$48:$Q$48</c:f>
              <c:numCache>
                <c:formatCode>0%</c:formatCode>
                <c:ptCount val="6"/>
                <c:pt idx="0">
                  <c:v>0.36274509803921567</c:v>
                </c:pt>
                <c:pt idx="1">
                  <c:v>0.35294117647058826</c:v>
                </c:pt>
                <c:pt idx="2">
                  <c:v>8.8235294117647065E-2</c:v>
                </c:pt>
                <c:pt idx="3">
                  <c:v>0.28431372549019607</c:v>
                </c:pt>
                <c:pt idx="4">
                  <c:v>3.9215686274509803E-2</c:v>
                </c:pt>
                <c:pt idx="5">
                  <c:v>0.19607843137254902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68-FC42-99E2-334B52369825}"/>
            </c:ext>
          </c:extLst>
        </c:ser>
        <c:ser>
          <c:idx val="2"/>
          <c:order val="2"/>
          <c:tx>
            <c:strRef>
              <c:f>'q57 why no a-g!'!$K$49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'q57 why no a-g!'!$L$46:$Q$46</c:f>
              <c:strCache>
                <c:ptCount val="6"/>
                <c:pt idx="0">
                  <c:v>Not required for the college I plan to attend</c:v>
                </c:pt>
                <c:pt idx="1">
                  <c:v>Didn't know about requirements</c:v>
                </c:pt>
                <c:pt idx="2">
                  <c:v>High school didn't offer courses</c:v>
                </c:pt>
                <c:pt idx="3">
                  <c:v>Grades too low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a-g!'!$L$49:$Q$49</c:f>
              <c:numCache>
                <c:formatCode>0%</c:formatCode>
                <c:ptCount val="6"/>
                <c:pt idx="0">
                  <c:v>0.32692307692307693</c:v>
                </c:pt>
                <c:pt idx="1">
                  <c:v>0.21794871794871795</c:v>
                </c:pt>
                <c:pt idx="2">
                  <c:v>5.128205128205128E-2</c:v>
                </c:pt>
                <c:pt idx="3">
                  <c:v>0.51923076923076927</c:v>
                </c:pt>
                <c:pt idx="4">
                  <c:v>3.2051282051282048E-2</c:v>
                </c:pt>
                <c:pt idx="5">
                  <c:v>9.6153846153846159E-2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68-FC42-99E2-334B52369825}"/>
            </c:ext>
          </c:extLst>
        </c:ser>
        <c:ser>
          <c:idx val="3"/>
          <c:order val="3"/>
          <c:tx>
            <c:strRef>
              <c:f>'q57 why no a-g!'!$K$50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'q57 why no a-g!'!$L$46:$Q$46</c:f>
              <c:strCache>
                <c:ptCount val="6"/>
                <c:pt idx="0">
                  <c:v>Not required for the college I plan to attend</c:v>
                </c:pt>
                <c:pt idx="1">
                  <c:v>Didn't know about requirements</c:v>
                </c:pt>
                <c:pt idx="2">
                  <c:v>High school didn't offer courses</c:v>
                </c:pt>
                <c:pt idx="3">
                  <c:v>Grades too low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a-g!'!$L$50:$Q$50</c:f>
              <c:numCache>
                <c:formatCode>0%</c:formatCode>
                <c:ptCount val="6"/>
                <c:pt idx="0">
                  <c:v>0.28985507246376813</c:v>
                </c:pt>
                <c:pt idx="1">
                  <c:v>0.24637681159420291</c:v>
                </c:pt>
                <c:pt idx="2">
                  <c:v>1.4492753623188406E-2</c:v>
                </c:pt>
                <c:pt idx="3">
                  <c:v>0.57971014492753625</c:v>
                </c:pt>
                <c:pt idx="4">
                  <c:v>5.7971014492753624E-2</c:v>
                </c:pt>
                <c:pt idx="5">
                  <c:v>8.6956521739130432E-2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68-FC42-99E2-334B52369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903215"/>
        <c:axId val="1150811471"/>
      </c:barChart>
      <c:catAx>
        <c:axId val="115090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11471"/>
        <c:crosses val="autoZero"/>
        <c:auto val="1"/>
        <c:lblAlgn val="ctr"/>
        <c:lblOffset val="100"/>
        <c:noMultiLvlLbl val="0"/>
      </c:catAx>
      <c:valAx>
        <c:axId val="115081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0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Why are you not on track to complete the "A-G" course requirements?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'q57 why no a-g!'!$L$70</c:f>
              <c:strCache>
                <c:ptCount val="1"/>
                <c:pt idx="0">
                  <c:v>Not required for the college I plan to attend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'q57 why no a-g!'!$K$71:$K$78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'q57 why no a-g!'!$L$71:$L$78</c:f>
              <c:numCache>
                <c:formatCode>0%</c:formatCode>
                <c:ptCount val="8"/>
                <c:pt idx="0">
                  <c:v>0.33333333333333331</c:v>
                </c:pt>
                <c:pt idx="1">
                  <c:v>0.42307692307692307</c:v>
                </c:pt>
                <c:pt idx="2">
                  <c:v>0.32579185520361992</c:v>
                </c:pt>
                <c:pt idx="3">
                  <c:v>0</c:v>
                </c:pt>
                <c:pt idx="4">
                  <c:v>0.33333333333333331</c:v>
                </c:pt>
                <c:pt idx="5">
                  <c:v>0.14285714285714285</c:v>
                </c:pt>
                <c:pt idx="6">
                  <c:v>0.66666666666666663</c:v>
                </c:pt>
                <c:pt idx="7">
                  <c:v>0.46511627906976744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5-C24D-A7AE-814762E2C12D}"/>
            </c:ext>
          </c:extLst>
        </c:ser>
        <c:ser>
          <c:idx val="1"/>
          <c:order val="1"/>
          <c:tx>
            <c:strRef>
              <c:f>'q57 why no a-g!'!$M$70</c:f>
              <c:strCache>
                <c:ptCount val="1"/>
                <c:pt idx="0">
                  <c:v>Didn't know about requirements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'q57 why no a-g!'!$K$71:$K$78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'q57 why no a-g!'!$M$71:$M$78</c:f>
              <c:numCache>
                <c:formatCode>0%</c:formatCode>
                <c:ptCount val="8"/>
                <c:pt idx="0">
                  <c:v>0.5</c:v>
                </c:pt>
                <c:pt idx="1">
                  <c:v>0.23076923076923078</c:v>
                </c:pt>
                <c:pt idx="2">
                  <c:v>0.28054298642533937</c:v>
                </c:pt>
                <c:pt idx="3">
                  <c:v>0.5</c:v>
                </c:pt>
                <c:pt idx="4">
                  <c:v>0.16666666666666666</c:v>
                </c:pt>
                <c:pt idx="5">
                  <c:v>0.47619047619047616</c:v>
                </c:pt>
                <c:pt idx="6">
                  <c:v>0.16666666666666666</c:v>
                </c:pt>
                <c:pt idx="7">
                  <c:v>0.20930232558139536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5-C24D-A7AE-814762E2C12D}"/>
            </c:ext>
          </c:extLst>
        </c:ser>
        <c:ser>
          <c:idx val="2"/>
          <c:order val="2"/>
          <c:tx>
            <c:strRef>
              <c:f>'q57 why no a-g!'!$N$70</c:f>
              <c:strCache>
                <c:ptCount val="1"/>
                <c:pt idx="0">
                  <c:v>High school didn't offer courses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'q57 why no a-g!'!$K$71:$K$78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'q57 why no a-g!'!$N$71:$N$78</c:f>
              <c:numCache>
                <c:formatCode>0%</c:formatCode>
                <c:ptCount val="8"/>
                <c:pt idx="0">
                  <c:v>0</c:v>
                </c:pt>
                <c:pt idx="1">
                  <c:v>0.11538461538461539</c:v>
                </c:pt>
                <c:pt idx="2">
                  <c:v>4.5248868778280542E-2</c:v>
                </c:pt>
                <c:pt idx="3">
                  <c:v>0</c:v>
                </c:pt>
                <c:pt idx="4">
                  <c:v>0</c:v>
                </c:pt>
                <c:pt idx="5">
                  <c:v>0.14285714285714285</c:v>
                </c:pt>
                <c:pt idx="6">
                  <c:v>0</c:v>
                </c:pt>
                <c:pt idx="7">
                  <c:v>4.6511627906976744E-2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C5-C24D-A7AE-814762E2C12D}"/>
            </c:ext>
          </c:extLst>
        </c:ser>
        <c:ser>
          <c:idx val="3"/>
          <c:order val="3"/>
          <c:tx>
            <c:strRef>
              <c:f>'q57 why no a-g!'!$O$70</c:f>
              <c:strCache>
                <c:ptCount val="1"/>
                <c:pt idx="0">
                  <c:v>Grades too 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'q57 why no a-g!'!$K$71:$K$78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'q57 why no a-g!'!$O$71:$O$78</c:f>
              <c:numCache>
                <c:formatCode>0%</c:formatCode>
                <c:ptCount val="8"/>
                <c:pt idx="0">
                  <c:v>0.16666666666666666</c:v>
                </c:pt>
                <c:pt idx="1">
                  <c:v>0.42307692307692307</c:v>
                </c:pt>
                <c:pt idx="2">
                  <c:v>0.50226244343891402</c:v>
                </c:pt>
                <c:pt idx="3">
                  <c:v>1</c:v>
                </c:pt>
                <c:pt idx="4">
                  <c:v>0.33333333333333331</c:v>
                </c:pt>
                <c:pt idx="5">
                  <c:v>0.14285714285714285</c:v>
                </c:pt>
                <c:pt idx="6">
                  <c:v>0.16666666666666666</c:v>
                </c:pt>
                <c:pt idx="7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C5-C24D-A7AE-814762E2C12D}"/>
            </c:ext>
          </c:extLst>
        </c:ser>
        <c:ser>
          <c:idx val="4"/>
          <c:order val="4"/>
          <c:tx>
            <c:strRef>
              <c:f>'q57 why no a-g!'!$P$70</c:f>
              <c:strCache>
                <c:ptCount val="1"/>
                <c:pt idx="0">
                  <c:v>Not attending college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'q57 why no a-g!'!$K$71:$K$78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'q57 why no a-g!'!$P$71:$P$78</c:f>
              <c:numCache>
                <c:formatCode>0%</c:formatCode>
                <c:ptCount val="8"/>
                <c:pt idx="0">
                  <c:v>0</c:v>
                </c:pt>
                <c:pt idx="1">
                  <c:v>7.6923076923076927E-2</c:v>
                </c:pt>
                <c:pt idx="2">
                  <c:v>4.072398190045249E-2</c:v>
                </c:pt>
                <c:pt idx="3">
                  <c:v>0</c:v>
                </c:pt>
                <c:pt idx="4">
                  <c:v>0</c:v>
                </c:pt>
                <c:pt idx="5">
                  <c:v>4.7619047619047616E-2</c:v>
                </c:pt>
                <c:pt idx="6">
                  <c:v>0</c:v>
                </c:pt>
                <c:pt idx="7">
                  <c:v>2.3255813953488372E-2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C5-C24D-A7AE-814762E2C12D}"/>
            </c:ext>
          </c:extLst>
        </c:ser>
        <c:ser>
          <c:idx val="5"/>
          <c:order val="5"/>
          <c:tx>
            <c:strRef>
              <c:f>'q57 why no a-g!'!$Q$70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'q57 why no a-g!'!$K$71:$K$78</c:f>
              <c:strCache>
                <c:ptCount val="8"/>
                <c:pt idx="0">
                  <c:v>American Indian</c:v>
                </c:pt>
                <c:pt idx="1">
                  <c:v>Black</c:v>
                </c:pt>
                <c:pt idx="2">
                  <c:v>Hispanic</c:v>
                </c:pt>
                <c:pt idx="3">
                  <c:v>Pac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'q57 why no a-g!'!$Q$71:$Q$78</c:f>
              <c:numCache>
                <c:formatCode>0%</c:formatCode>
                <c:ptCount val="8"/>
                <c:pt idx="0">
                  <c:v>0.33333333333333331</c:v>
                </c:pt>
                <c:pt idx="1">
                  <c:v>0.11538461538461539</c:v>
                </c:pt>
                <c:pt idx="2">
                  <c:v>8.1447963800904979E-2</c:v>
                </c:pt>
                <c:pt idx="3">
                  <c:v>0</c:v>
                </c:pt>
                <c:pt idx="4">
                  <c:v>0.16666666666666666</c:v>
                </c:pt>
                <c:pt idx="5">
                  <c:v>0.2857142857142857</c:v>
                </c:pt>
                <c:pt idx="6">
                  <c:v>0.33333333333333331</c:v>
                </c:pt>
                <c:pt idx="7">
                  <c:v>0.32558139534883723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C5-C24D-A7AE-814762E2C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703583"/>
        <c:axId val="1297904719"/>
      </c:barChart>
      <c:catAx>
        <c:axId val="12977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904719"/>
        <c:crosses val="autoZero"/>
        <c:auto val="1"/>
        <c:lblAlgn val="ctr"/>
        <c:lblOffset val="100"/>
        <c:noMultiLvlLbl val="0"/>
      </c:catAx>
      <c:valAx>
        <c:axId val="129790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7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aren't you on track to complete A-G</a:t>
            </a:r>
            <a:r>
              <a:rPr lang="en-US" baseline="0"/>
              <a:t>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'q57 why no a-g!'!$Z$3:$AE$3</c:f>
              <c:strCache>
                <c:ptCount val="6"/>
                <c:pt idx="0">
                  <c:v>Grades too low</c:v>
                </c:pt>
                <c:pt idx="1">
                  <c:v>Not required for the college I plan to attend</c:v>
                </c:pt>
                <c:pt idx="2">
                  <c:v>Didn't know about requirements</c:v>
                </c:pt>
                <c:pt idx="3">
                  <c:v>High school didn't offer courses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a-g!'!$Z$4:$AE$4</c:f>
              <c:numCache>
                <c:formatCode>0%</c:formatCode>
                <c:ptCount val="6"/>
                <c:pt idx="0">
                  <c:v>0.42776203966005666</c:v>
                </c:pt>
                <c:pt idx="1">
                  <c:v>0.33994334277620397</c:v>
                </c:pt>
                <c:pt idx="2">
                  <c:v>0.28611898016997167</c:v>
                </c:pt>
                <c:pt idx="3">
                  <c:v>5.3824362606232294E-2</c:v>
                </c:pt>
                <c:pt idx="4">
                  <c:v>3.9660056657223795E-2</c:v>
                </c:pt>
                <c:pt idx="5">
                  <c:v>0.13031161473087818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F-48C3-A937-14A94563A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396767"/>
        <c:axId val="1250378047"/>
      </c:barChart>
      <c:catAx>
        <c:axId val="12503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78047"/>
        <c:crosses val="autoZero"/>
        <c:auto val="1"/>
        <c:lblAlgn val="ctr"/>
        <c:lblOffset val="100"/>
        <c:noMultiLvlLbl val="0"/>
      </c:catAx>
      <c:valAx>
        <c:axId val="125037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Why aren't you on track to complete the A-G requirements?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'q57 why no a-g!'!$AJ$3:$AO$3</c:f>
              <c:strCache>
                <c:ptCount val="6"/>
                <c:pt idx="0">
                  <c:v>My grades were too low</c:v>
                </c:pt>
                <c:pt idx="1">
                  <c:v>Not required for my college</c:v>
                </c:pt>
                <c:pt idx="2">
                  <c:v>I didn't know about requirements</c:v>
                </c:pt>
                <c:pt idx="3">
                  <c:v>High school didn't offer courses</c:v>
                </c:pt>
                <c:pt idx="4">
                  <c:v>Not attending college</c:v>
                </c:pt>
                <c:pt idx="5">
                  <c:v>Other</c:v>
                </c:pt>
              </c:strCache>
            </c:strRef>
          </c:cat>
          <c:val>
            <c:numRef>
              <c:f>'q57 why no a-g!'!$AJ$4:$AO$4</c:f>
              <c:numCache>
                <c:formatCode>0%</c:formatCode>
                <c:ptCount val="6"/>
                <c:pt idx="0">
                  <c:v>0.42776203966005666</c:v>
                </c:pt>
                <c:pt idx="1">
                  <c:v>0.33994334277620397</c:v>
                </c:pt>
                <c:pt idx="2">
                  <c:v>0.28611898016997167</c:v>
                </c:pt>
                <c:pt idx="3">
                  <c:v>5.3824362606232294E-2</c:v>
                </c:pt>
                <c:pt idx="4">
                  <c:v>3.9660056657223795E-2</c:v>
                </c:pt>
                <c:pt idx="5">
                  <c:v>0.13031161473087818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D-4CD5-A665-8FD4B052C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396767"/>
        <c:axId val="1250378047"/>
      </c:barChart>
      <c:catAx>
        <c:axId val="12503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250378047"/>
        <c:crosses val="autoZero"/>
        <c:auto val="1"/>
        <c:lblAlgn val="ctr"/>
        <c:lblOffset val="100"/>
        <c:noMultiLvlLbl val="0"/>
      </c:catAx>
      <c:valAx>
        <c:axId val="125037804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503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'q59 - Dual Enrollment!'!$G$3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'q59 - Dual Enrollment!'!$H$2:$J$2</c:f>
              <c:strCache>
                <c:ptCount val="3"/>
                <c:pt idx="0">
                  <c:v>No</c:v>
                </c:pt>
                <c:pt idx="1">
                  <c:v>Not Sure</c:v>
                </c:pt>
                <c:pt idx="2">
                  <c:v>Yes</c:v>
                </c:pt>
              </c:strCache>
            </c:strRef>
          </c:cat>
          <c:val>
            <c:numRef>
              <c:f>'q59 - Dual Enrollment!'!$H$3:$J$3</c:f>
              <c:numCache>
                <c:formatCode>0%</c:formatCode>
                <c:ptCount val="3"/>
                <c:pt idx="0">
                  <c:v>0.54195323246217331</c:v>
                </c:pt>
                <c:pt idx="1">
                  <c:v>7.5137551581843195E-2</c:v>
                </c:pt>
                <c:pt idx="2">
                  <c:v>0.38290921595598348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2-4F43-94D5-57C9ADFF3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'q59 - Dual Enrollment!'!$H$36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'q59 - Dual Enrollment!'!$G$37:$G$45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'q59 - Dual Enrollment!'!$H$37:$H$45</c:f>
              <c:numCache>
                <c:formatCode>0%</c:formatCode>
                <c:ptCount val="9"/>
                <c:pt idx="0">
                  <c:v>0.58620689655172409</c:v>
                </c:pt>
                <c:pt idx="1">
                  <c:v>0.57333333333333336</c:v>
                </c:pt>
                <c:pt idx="2">
                  <c:v>0.59748843357567749</c:v>
                </c:pt>
                <c:pt idx="3">
                  <c:v>0.58064516129032262</c:v>
                </c:pt>
                <c:pt idx="4">
                  <c:v>0.57309941520467833</c:v>
                </c:pt>
                <c:pt idx="5">
                  <c:v>0.48169838945827231</c:v>
                </c:pt>
                <c:pt idx="6">
                  <c:v>0.54838709677419351</c:v>
                </c:pt>
                <c:pt idx="7">
                  <c:v>0.49244332493702769</c:v>
                </c:pt>
                <c:pt idx="8">
                  <c:v>0.54454545454545455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1-4BDF-82B8-038E5DB3A412}"/>
            </c:ext>
          </c:extLst>
        </c:ser>
        <c:ser>
          <c:idx val="1"/>
          <c:order val="1"/>
          <c:tx>
            <c:strRef>
              <c:f>'q59 - Dual Enrollment!'!$I$36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'q59 - Dual Enrollment!'!$G$37:$G$45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'q59 - Dual Enrollment!'!$I$37:$I$45</c:f>
              <c:numCache>
                <c:formatCode>0%</c:formatCode>
                <c:ptCount val="9"/>
                <c:pt idx="0">
                  <c:v>8.6206896551724144E-2</c:v>
                </c:pt>
                <c:pt idx="1">
                  <c:v>7.1999999999999995E-2</c:v>
                </c:pt>
                <c:pt idx="2">
                  <c:v>9.947124917382684E-2</c:v>
                </c:pt>
                <c:pt idx="3">
                  <c:v>6.4516129032258063E-2</c:v>
                </c:pt>
                <c:pt idx="4">
                  <c:v>4.0935672514619881E-2</c:v>
                </c:pt>
                <c:pt idx="5">
                  <c:v>5.2708638360175697E-2</c:v>
                </c:pt>
                <c:pt idx="6">
                  <c:v>6.4516129032258063E-2</c:v>
                </c:pt>
                <c:pt idx="7">
                  <c:v>2.5188916876574308E-2</c:v>
                </c:pt>
                <c:pt idx="8">
                  <c:v>7.4727272727272726E-2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1-4BDF-82B8-038E5DB3A412}"/>
            </c:ext>
          </c:extLst>
        </c:ser>
        <c:ser>
          <c:idx val="2"/>
          <c:order val="2"/>
          <c:tx>
            <c:strRef>
              <c:f>'q59 - Dual Enrollment!'!$J$36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'q59 - Dual Enrollment!'!$G$37:$G$45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'q59 - Dual Enrollment!'!$J$37:$J$45</c:f>
              <c:numCache>
                <c:formatCode>0%</c:formatCode>
                <c:ptCount val="9"/>
                <c:pt idx="0">
                  <c:v>0.32758620689655171</c:v>
                </c:pt>
                <c:pt idx="1">
                  <c:v>0.35466666666666669</c:v>
                </c:pt>
                <c:pt idx="2">
                  <c:v>0.36252478519497688</c:v>
                </c:pt>
                <c:pt idx="3">
                  <c:v>0.35483870967741937</c:v>
                </c:pt>
                <c:pt idx="4">
                  <c:v>0.38596491228070173</c:v>
                </c:pt>
                <c:pt idx="5">
                  <c:v>0.46559297218155199</c:v>
                </c:pt>
                <c:pt idx="6">
                  <c:v>0.38709677419354838</c:v>
                </c:pt>
                <c:pt idx="7">
                  <c:v>0.48236775818639799</c:v>
                </c:pt>
                <c:pt idx="8">
                  <c:v>0.38072727272727275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1-4BDF-82B8-038E5DB3A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'q59 - Dual Enrollment!'!$H$61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'q59 - Dual Enrollment!'!$G$62:$G$65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'q59 - Dual Enrollment!'!$H$62:$H$65</c:f>
              <c:numCache>
                <c:formatCode>0%</c:formatCode>
                <c:ptCount val="4"/>
                <c:pt idx="0">
                  <c:v>0.52373247033441206</c:v>
                </c:pt>
                <c:pt idx="1">
                  <c:v>0.55567451820128477</c:v>
                </c:pt>
                <c:pt idx="2">
                  <c:v>0.48709677419354841</c:v>
                </c:pt>
                <c:pt idx="3">
                  <c:v>0.50915750915750912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E-4BF8-8DE7-5B2EDFBE85B6}"/>
            </c:ext>
          </c:extLst>
        </c:ser>
        <c:ser>
          <c:idx val="1"/>
          <c:order val="1"/>
          <c:tx>
            <c:strRef>
              <c:f>'q59 - Dual Enrollment!'!$I$61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'q59 - Dual Enrollment!'!$G$62:$G$65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'q59 - Dual Enrollment!'!$I$62:$I$65</c:f>
              <c:numCache>
                <c:formatCode>0%</c:formatCode>
                <c:ptCount val="4"/>
                <c:pt idx="0">
                  <c:v>7.8748651564185548E-2</c:v>
                </c:pt>
                <c:pt idx="1">
                  <c:v>6.9593147751605994E-2</c:v>
                </c:pt>
                <c:pt idx="2">
                  <c:v>4.8387096774193547E-2</c:v>
                </c:pt>
                <c:pt idx="3">
                  <c:v>5.128205128205128E-2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E-4BF8-8DE7-5B2EDFBE85B6}"/>
            </c:ext>
          </c:extLst>
        </c:ser>
        <c:ser>
          <c:idx val="2"/>
          <c:order val="2"/>
          <c:tx>
            <c:strRef>
              <c:f>'q59 - Dual Enrollment!'!$J$61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'q59 - Dual Enrollment!'!$G$62:$G$65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'q59 - Dual Enrollment!'!$J$62:$J$65</c:f>
              <c:numCache>
                <c:formatCode>0%</c:formatCode>
                <c:ptCount val="4"/>
                <c:pt idx="0">
                  <c:v>0.39751887810140235</c:v>
                </c:pt>
                <c:pt idx="1">
                  <c:v>0.37473233404710921</c:v>
                </c:pt>
                <c:pt idx="2">
                  <c:v>0.46451612903225808</c:v>
                </c:pt>
                <c:pt idx="3">
                  <c:v>0.43956043956043955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2E-4BF8-8DE7-5B2EDFBE8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578888"/>
        <c:axId val="1707580936"/>
      </c:barChart>
      <c:catAx>
        <c:axId val="1707578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'q59 - Dual Enrollment!'!$H$79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'q59 - Dual Enrollment!'!$G$80:$G$89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'q59 - Dual Enrollment!'!$H$80:$H$89</c:f>
              <c:numCache>
                <c:formatCode>0%</c:formatCode>
                <c:ptCount val="10"/>
                <c:pt idx="0">
                  <c:v>0.49414519906323184</c:v>
                </c:pt>
                <c:pt idx="1">
                  <c:v>0.43617021276595747</c:v>
                </c:pt>
                <c:pt idx="2">
                  <c:v>0.5425330812854442</c:v>
                </c:pt>
                <c:pt idx="3">
                  <c:v>0.53472222222222221</c:v>
                </c:pt>
                <c:pt idx="4">
                  <c:v>0.51877133105802042</c:v>
                </c:pt>
                <c:pt idx="5">
                  <c:v>0.40046296296296297</c:v>
                </c:pt>
                <c:pt idx="6">
                  <c:v>0.59891107078039929</c:v>
                </c:pt>
                <c:pt idx="7">
                  <c:v>0.54621072088724587</c:v>
                </c:pt>
                <c:pt idx="8">
                  <c:v>0.597444089456869</c:v>
                </c:pt>
                <c:pt idx="9">
                  <c:v>0.54819277108433739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2-4F19-ACCF-784D0C20DA9C}"/>
            </c:ext>
          </c:extLst>
        </c:ser>
        <c:ser>
          <c:idx val="1"/>
          <c:order val="1"/>
          <c:tx>
            <c:strRef>
              <c:f>'q59 - Dual Enrollment!'!$I$79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'q59 - Dual Enrollment!'!$G$80:$G$89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'q59 - Dual Enrollment!'!$I$80:$I$89</c:f>
              <c:numCache>
                <c:formatCode>0%</c:formatCode>
                <c:ptCount val="10"/>
                <c:pt idx="0">
                  <c:v>6.323185011709602E-2</c:v>
                </c:pt>
                <c:pt idx="1">
                  <c:v>6.3829787234042548E-2</c:v>
                </c:pt>
                <c:pt idx="2">
                  <c:v>6.2381852551984876E-2</c:v>
                </c:pt>
                <c:pt idx="3">
                  <c:v>9.0277777777777776E-2</c:v>
                </c:pt>
                <c:pt idx="4">
                  <c:v>4.4368600682593858E-2</c:v>
                </c:pt>
                <c:pt idx="5">
                  <c:v>9.4907407407407413E-2</c:v>
                </c:pt>
                <c:pt idx="6">
                  <c:v>6.7150635208711437E-2</c:v>
                </c:pt>
                <c:pt idx="7">
                  <c:v>7.763401109057301E-2</c:v>
                </c:pt>
                <c:pt idx="8">
                  <c:v>7.3482428115015971E-2</c:v>
                </c:pt>
                <c:pt idx="9">
                  <c:v>7.2289156626506021E-2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2-4F19-ACCF-784D0C20DA9C}"/>
            </c:ext>
          </c:extLst>
        </c:ser>
        <c:ser>
          <c:idx val="2"/>
          <c:order val="2"/>
          <c:tx>
            <c:strRef>
              <c:f>'q59 - Dual Enrollment!'!$J$79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'q59 - Dual Enrollment!'!$G$80:$G$89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'q59 - Dual Enrollment!'!$J$80:$J$89</c:f>
              <c:numCache>
                <c:formatCode>0%</c:formatCode>
                <c:ptCount val="10"/>
                <c:pt idx="0">
                  <c:v>0.44262295081967212</c:v>
                </c:pt>
                <c:pt idx="1">
                  <c:v>0.5</c:v>
                </c:pt>
                <c:pt idx="2">
                  <c:v>0.39508506616257089</c:v>
                </c:pt>
                <c:pt idx="3">
                  <c:v>0.375</c:v>
                </c:pt>
                <c:pt idx="4">
                  <c:v>0.43686006825938567</c:v>
                </c:pt>
                <c:pt idx="5">
                  <c:v>0.50462962962962965</c:v>
                </c:pt>
                <c:pt idx="6">
                  <c:v>0.33393829401088931</c:v>
                </c:pt>
                <c:pt idx="7">
                  <c:v>0.37615526802218113</c:v>
                </c:pt>
                <c:pt idx="8">
                  <c:v>0.32907348242811502</c:v>
                </c:pt>
                <c:pt idx="9">
                  <c:v>0.37951807228915663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2-4F19-ACCF-784D0C20D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</a:t>
            </a:r>
            <a:r>
              <a:rPr lang="en-US" baseline="0"/>
              <a:t> enrollment courses?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'q59 - Dual Enrollment!'!$H$20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'q59 - Dual Enrollment!'!$G$21:$G$22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'q59 - Dual Enrollment!'!$H$21:$H$22</c:f>
              <c:numCache>
                <c:formatCode>0%</c:formatCode>
                <c:ptCount val="2"/>
                <c:pt idx="0">
                  <c:v>0.59506076048608392</c:v>
                </c:pt>
                <c:pt idx="1">
                  <c:v>0.51282051282051277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7-4DBF-8B0D-158C0416347C}"/>
            </c:ext>
          </c:extLst>
        </c:ser>
        <c:ser>
          <c:idx val="1"/>
          <c:order val="1"/>
          <c:tx>
            <c:strRef>
              <c:f>'q59 - Dual Enrollment!'!$I$20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'q59 - Dual Enrollment!'!$G$21:$G$22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'q59 - Dual Enrollment!'!$I$21:$I$22</c:f>
              <c:numCache>
                <c:formatCode>0%</c:formatCode>
                <c:ptCount val="2"/>
                <c:pt idx="0">
                  <c:v>0.10270482163857311</c:v>
                </c:pt>
                <c:pt idx="1">
                  <c:v>3.5002035002035005E-2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7-4DBF-8B0D-158C0416347C}"/>
            </c:ext>
          </c:extLst>
        </c:ser>
        <c:ser>
          <c:idx val="2"/>
          <c:order val="2"/>
          <c:tx>
            <c:strRef>
              <c:f>'q59 - Dual Enrollment!'!$J$20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'q59 - Dual Enrollment!'!$G$21:$G$22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'q59 - Dual Enrollment!'!$J$21:$J$22</c:f>
              <c:numCache>
                <c:formatCode>0%</c:formatCode>
                <c:ptCount val="2"/>
                <c:pt idx="0">
                  <c:v>0.3414347314778518</c:v>
                </c:pt>
                <c:pt idx="1">
                  <c:v>0.4595034595034595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7-4DBF-8B0D-158C04163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'q59 - Dual Enrollment!'!$H$102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'q59 - Dual Enrollment!'!$G$103:$G$107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'q59 - Dual Enrollment!'!$H$103:$H$107</c:f>
              <c:numCache>
                <c:formatCode>0%</c:formatCode>
                <c:ptCount val="5"/>
                <c:pt idx="0">
                  <c:v>0.52532605398847432</c:v>
                </c:pt>
                <c:pt idx="1">
                  <c:v>0.57194805194805198</c:v>
                </c:pt>
                <c:pt idx="2">
                  <c:v>0.60909090909090913</c:v>
                </c:pt>
                <c:pt idx="3">
                  <c:v>0.58461538461538465</c:v>
                </c:pt>
                <c:pt idx="4">
                  <c:v>0.48571428571428571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98A-BEF1-01091AEF5852}"/>
            </c:ext>
          </c:extLst>
        </c:ser>
        <c:ser>
          <c:idx val="1"/>
          <c:order val="1"/>
          <c:tx>
            <c:strRef>
              <c:f>'q59 - Dual Enrollment!'!$I$102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'q59 - Dual Enrollment!'!$G$103:$G$107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'q59 - Dual Enrollment!'!$I$103:$I$107</c:f>
              <c:numCache>
                <c:formatCode>0%</c:formatCode>
                <c:ptCount val="5"/>
                <c:pt idx="0">
                  <c:v>6.9760388231725812E-2</c:v>
                </c:pt>
                <c:pt idx="1">
                  <c:v>8.5194805194805198E-2</c:v>
                </c:pt>
                <c:pt idx="2">
                  <c:v>6.363636363636363E-2</c:v>
                </c:pt>
                <c:pt idx="3">
                  <c:v>5.3846153846153849E-2</c:v>
                </c:pt>
                <c:pt idx="4">
                  <c:v>5.7142857142857141E-2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98A-BEF1-01091AEF5852}"/>
            </c:ext>
          </c:extLst>
        </c:ser>
        <c:ser>
          <c:idx val="2"/>
          <c:order val="2"/>
          <c:tx>
            <c:strRef>
              <c:f>'q59 - Dual Enrollment!'!$J$102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'q59 - Dual Enrollment!'!$G$103:$G$107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'q59 - Dual Enrollment!'!$J$103:$J$107</c:f>
              <c:numCache>
                <c:formatCode>0%</c:formatCode>
                <c:ptCount val="5"/>
                <c:pt idx="0">
                  <c:v>0.40491355777979982</c:v>
                </c:pt>
                <c:pt idx="1">
                  <c:v>0.34285714285714286</c:v>
                </c:pt>
                <c:pt idx="2">
                  <c:v>0.32727272727272727</c:v>
                </c:pt>
                <c:pt idx="3">
                  <c:v>0.36153846153846153</c:v>
                </c:pt>
                <c:pt idx="4">
                  <c:v>0.45714285714285713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5B-498A-BEF1-01091AEF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7732384"/>
        <c:axId val="277732864"/>
      </c:barChart>
      <c:catAx>
        <c:axId val="27773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'q59 - Dual Enrollment!'!$H$118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'q59 - Dual Enrollment!'!$G$119:$G$122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'q59 - Dual Enrollment!'!$H$119:$H$122</c:f>
              <c:numCache>
                <c:formatCode>0%</c:formatCode>
                <c:ptCount val="4"/>
                <c:pt idx="0">
                  <c:v>0.44214372716199757</c:v>
                </c:pt>
                <c:pt idx="1">
                  <c:v>0.66545454545454541</c:v>
                </c:pt>
                <c:pt idx="2">
                  <c:v>0.6337644656228727</c:v>
                </c:pt>
                <c:pt idx="3">
                  <c:v>0.6996699669966997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1-458F-92B3-7D03510FBA63}"/>
            </c:ext>
          </c:extLst>
        </c:ser>
        <c:ser>
          <c:idx val="1"/>
          <c:order val="1"/>
          <c:tx>
            <c:strRef>
              <c:f>'q59 - Dual Enrollment!'!$I$118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'q59 - Dual Enrollment!'!$G$119:$G$122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'q59 - Dual Enrollment!'!$I$119:$I$122</c:f>
              <c:numCache>
                <c:formatCode>0%</c:formatCode>
                <c:ptCount val="4"/>
                <c:pt idx="0">
                  <c:v>3.1668696711327646E-2</c:v>
                </c:pt>
                <c:pt idx="1">
                  <c:v>9.5584415584415591E-2</c:v>
                </c:pt>
                <c:pt idx="2">
                  <c:v>0.10551395507147719</c:v>
                </c:pt>
                <c:pt idx="3">
                  <c:v>0.15181518151815182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1-458F-92B3-7D03510FBA63}"/>
            </c:ext>
          </c:extLst>
        </c:ser>
        <c:ser>
          <c:idx val="2"/>
          <c:order val="2"/>
          <c:tx>
            <c:strRef>
              <c:f>'q59 - Dual Enrollment!'!$J$118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'q59 - Dual Enrollment!'!$G$119:$G$122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'q59 - Dual Enrollment!'!$J$119:$J$122</c:f>
              <c:numCache>
                <c:formatCode>0%</c:formatCode>
                <c:ptCount val="4"/>
                <c:pt idx="0">
                  <c:v>0.52618757612667477</c:v>
                </c:pt>
                <c:pt idx="1">
                  <c:v>0.48467532467532465</c:v>
                </c:pt>
                <c:pt idx="2">
                  <c:v>0.2607215793056501</c:v>
                </c:pt>
                <c:pt idx="3">
                  <c:v>0.14851485148514851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31-458F-92B3-7D03510FB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840496"/>
        <c:axId val="2029855376"/>
      </c:barChart>
      <c:catAx>
        <c:axId val="202984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'q60 - why Dual Enr!'!$H$3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'q60 - why Dual Enr!'!$I$2:$M$2</c:f>
              <c:strCache>
                <c:ptCount val="5"/>
                <c:pt idx="0">
                  <c:v>Classes not offered at high school</c:v>
                </c:pt>
                <c:pt idx="1">
                  <c:v>Improve chances of admission at more selective institution</c:v>
                </c:pt>
                <c:pt idx="2">
                  <c:v>Reduce number of courses in college</c:v>
                </c:pt>
                <c:pt idx="3">
                  <c:v>Ready for trade or job after high school</c:v>
                </c:pt>
                <c:pt idx="4">
                  <c:v>Other</c:v>
                </c:pt>
              </c:strCache>
            </c:strRef>
          </c:cat>
          <c:val>
            <c:numRef>
              <c:f>'q60 - why Dual Enr!'!$I$3:$M$3</c:f>
              <c:numCache>
                <c:formatCode>0%</c:formatCode>
                <c:ptCount val="5"/>
                <c:pt idx="0">
                  <c:v>0.29045454545454547</c:v>
                </c:pt>
                <c:pt idx="1">
                  <c:v>0.39863636363636362</c:v>
                </c:pt>
                <c:pt idx="2">
                  <c:v>0.52454545454545454</c:v>
                </c:pt>
                <c:pt idx="3">
                  <c:v>6.363636363636363E-2</c:v>
                </c:pt>
                <c:pt idx="4">
                  <c:v>0.15954545454545455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B-4657-83C3-8EA6538E6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'q60 - why Dual Enr!'!$I$37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'q60 - why Dual Enr!'!$J$36:$N$36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Enr!'!$J$37:$N$37</c:f>
              <c:numCache>
                <c:formatCode>0%</c:formatCode>
                <c:ptCount val="5"/>
                <c:pt idx="0">
                  <c:v>0.26315789473684209</c:v>
                </c:pt>
                <c:pt idx="1">
                  <c:v>0.13157894736842105</c:v>
                </c:pt>
                <c:pt idx="2">
                  <c:v>0.47368421052631576</c:v>
                </c:pt>
                <c:pt idx="3">
                  <c:v>7.8947368421052627E-2</c:v>
                </c:pt>
                <c:pt idx="4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D-46B2-A007-0C218F365B0D}"/>
            </c:ext>
          </c:extLst>
        </c:ser>
        <c:ser>
          <c:idx val="1"/>
          <c:order val="1"/>
          <c:tx>
            <c:strRef>
              <c:f>'q60 - why Dual Enr!'!$I$38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'q60 - why Dual Enr!'!$J$36:$N$36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Enr!'!$J$38:$N$38</c:f>
              <c:numCache>
                <c:formatCode>0%</c:formatCode>
                <c:ptCount val="5"/>
                <c:pt idx="0">
                  <c:v>0.30303030303030304</c:v>
                </c:pt>
                <c:pt idx="1">
                  <c:v>0.31818181818181818</c:v>
                </c:pt>
                <c:pt idx="2">
                  <c:v>0.54545454545454541</c:v>
                </c:pt>
                <c:pt idx="3">
                  <c:v>4.5454545454545456E-2</c:v>
                </c:pt>
                <c:pt idx="4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D-46B2-A007-0C218F365B0D}"/>
            </c:ext>
          </c:extLst>
        </c:ser>
        <c:ser>
          <c:idx val="2"/>
          <c:order val="2"/>
          <c:tx>
            <c:strRef>
              <c:f>'q60 - why Dual Enr!'!$I$39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'q60 - why Dual Enr!'!$J$36:$N$36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Enr!'!$J$39:$N$39</c:f>
              <c:numCache>
                <c:formatCode>0%</c:formatCode>
                <c:ptCount val="5"/>
                <c:pt idx="0">
                  <c:v>0.22557077625570776</c:v>
                </c:pt>
                <c:pt idx="1">
                  <c:v>0.40547945205479452</c:v>
                </c:pt>
                <c:pt idx="2">
                  <c:v>0.51689497716894972</c:v>
                </c:pt>
                <c:pt idx="3">
                  <c:v>7.9452054794520555E-2</c:v>
                </c:pt>
                <c:pt idx="4">
                  <c:v>0.15799086757990868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1D-46B2-A007-0C218F365B0D}"/>
            </c:ext>
          </c:extLst>
        </c:ser>
        <c:ser>
          <c:idx val="5"/>
          <c:order val="5"/>
          <c:tx>
            <c:strRef>
              <c:f>'q60 - why Dual Enr!'!$I$42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'q60 - why Dual Enr!'!$J$36:$N$36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Enr!'!$J$42:$N$42</c:f>
              <c:numCache>
                <c:formatCode>0%</c:formatCode>
                <c:ptCount val="5"/>
                <c:pt idx="0">
                  <c:v>0.40251572327044027</c:v>
                </c:pt>
                <c:pt idx="1">
                  <c:v>0.49056603773584906</c:v>
                </c:pt>
                <c:pt idx="2">
                  <c:v>0.54716981132075471</c:v>
                </c:pt>
                <c:pt idx="3">
                  <c:v>5.3459119496855348E-2</c:v>
                </c:pt>
                <c:pt idx="4">
                  <c:v>0.14779874213836477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1D-46B2-A007-0C218F365B0D}"/>
            </c:ext>
          </c:extLst>
        </c:ser>
        <c:ser>
          <c:idx val="7"/>
          <c:order val="7"/>
          <c:tx>
            <c:strRef>
              <c:f>'q60 - why Dual Enr!'!$I$44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'q60 - why Dual Enr!'!$J$36:$N$36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Enr!'!$J$44:$N$44</c:f>
              <c:numCache>
                <c:formatCode>0%</c:formatCode>
                <c:ptCount val="5"/>
                <c:pt idx="0">
                  <c:v>0.34986945169712796</c:v>
                </c:pt>
                <c:pt idx="1">
                  <c:v>0.35248041775456918</c:v>
                </c:pt>
                <c:pt idx="2">
                  <c:v>0.50652741514360311</c:v>
                </c:pt>
                <c:pt idx="3">
                  <c:v>2.8720626631853787E-2</c:v>
                </c:pt>
                <c:pt idx="4">
                  <c:v>0.21671018276762402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1D-46B2-A007-0C218F365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'q60 - why Dual Enr!'!$I$40</c15:sqref>
                        </c15:formulaRef>
                      </c:ext>
                    </c:extLst>
                    <c:strCache>
                      <c:ptCount val="1"/>
                      <c:pt idx="0">
                        <c:v>Pacific Islander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'q60 - why Dual Enr!'!$J$36:$N$36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'q60 - why Dual Enr!'!$J$40:$N$40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0.45454545454545453</c:v>
                      </c:pt>
                      <c:pt idx="1">
                        <c:v>0.36363636363636365</c:v>
                      </c:pt>
                      <c:pt idx="2">
                        <c:v>0.81818181818181823</c:v>
                      </c:pt>
                      <c:pt idx="3">
                        <c:v>0</c:v>
                      </c:pt>
                      <c:pt idx="4">
                        <c:v>9.0909090909090912E-2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21D-46B2-A007-0C218F365B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Enr!'!$I$41</c15:sqref>
                        </c15:formulaRef>
                      </c:ext>
                    </c:extLst>
                    <c:strCache>
                      <c:ptCount val="1"/>
                      <c:pt idx="0">
                        <c:v>Filipino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Enr!'!$J$41:$N$41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0.40909090909090912</c:v>
                      </c:pt>
                      <c:pt idx="1">
                        <c:v>0.45454545454545453</c:v>
                      </c:pt>
                      <c:pt idx="2">
                        <c:v>0.5757575757575758</c:v>
                      </c:pt>
                      <c:pt idx="3">
                        <c:v>3.0303030303030304E-2</c:v>
                      </c:pt>
                      <c:pt idx="4">
                        <c:v>0.10606060606060606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21D-46B2-A007-0C218F365B0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Enr!'!$I$43</c15:sqref>
                        </c15:formulaRef>
                      </c:ext>
                    </c:extLst>
                    <c:strCache>
                      <c:ptCount val="1"/>
                      <c:pt idx="0">
                        <c:v>Other Race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Enr!'!$J$43:$N$43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0.33333333333333331</c:v>
                      </c:pt>
                      <c:pt idx="1">
                        <c:v>0.375</c:v>
                      </c:pt>
                      <c:pt idx="2">
                        <c:v>0.66666666666666663</c:v>
                      </c:pt>
                      <c:pt idx="3">
                        <c:v>0.10416666666666667</c:v>
                      </c:pt>
                      <c:pt idx="4">
                        <c:v>0.14583333333333334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21D-46B2-A007-0C218F365B0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Enr!'!$I$45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Enr!'!$J$36:$N$36</c15:sqref>
                        </c15:formulaRef>
                      </c:ext>
                    </c:extLst>
                    <c:strCache>
                      <c:ptCount val="5"/>
                      <c:pt idx="0">
                        <c:v>Classes not offered</c:v>
                      </c:pt>
                      <c:pt idx="1">
                        <c:v>Improve selective chances</c:v>
                      </c:pt>
                      <c:pt idx="2">
                        <c:v>Reduce coll classes</c:v>
                      </c:pt>
                      <c:pt idx="3">
                        <c:v>Ready for trade/job</c:v>
                      </c:pt>
                      <c:pt idx="4">
                        <c:v>Other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'q60 - why Dual Enr!'!$J$45:$N$45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0.29029172644667622</c:v>
                      </c:pt>
                      <c:pt idx="1">
                        <c:v>0.39885222381635582</c:v>
                      </c:pt>
                      <c:pt idx="2">
                        <c:v>0.52749880439980867</c:v>
                      </c:pt>
                      <c:pt idx="3">
                        <c:v>6.2649450023912007E-2</c:v>
                      </c:pt>
                      <c:pt idx="4">
                        <c:v>0.16499282639885221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21D-46B2-A007-0C218F365B0D}"/>
                  </c:ext>
                </c:extLst>
              </c15:ser>
            </c15:filteredBarSeries>
          </c:ext>
        </c:extLst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'q60 - why Dual Enr!'!$I$62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'q60 - why Dual Enr!'!$J$61:$N$61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Enr!'!$J$62:$N$62</c:f>
              <c:numCache>
                <c:formatCode>0%</c:formatCode>
                <c:ptCount val="5"/>
                <c:pt idx="0">
                  <c:v>0.32103825136612024</c:v>
                </c:pt>
                <c:pt idx="1">
                  <c:v>0.42349726775956287</c:v>
                </c:pt>
                <c:pt idx="2">
                  <c:v>0.50683060109289613</c:v>
                </c:pt>
                <c:pt idx="3">
                  <c:v>6.0109289617486336E-2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0-4231-A8AD-2382C7055545}"/>
            </c:ext>
          </c:extLst>
        </c:ser>
        <c:ser>
          <c:idx val="1"/>
          <c:order val="1"/>
          <c:tx>
            <c:strRef>
              <c:f>'q60 - why Dual Enr!'!$I$63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'q60 - why Dual Enr!'!$J$61:$N$61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Enr!'!$J$63:$N$63</c:f>
              <c:numCache>
                <c:formatCode>0%</c:formatCode>
                <c:ptCount val="5"/>
                <c:pt idx="0">
                  <c:v>0.29403202328966521</c:v>
                </c:pt>
                <c:pt idx="1">
                  <c:v>0.3901018922852984</c:v>
                </c:pt>
                <c:pt idx="2">
                  <c:v>0.50800582241630277</c:v>
                </c:pt>
                <c:pt idx="3">
                  <c:v>5.2401746724890827E-2</c:v>
                </c:pt>
                <c:pt idx="4">
                  <c:v>0.1717612809315866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0-4231-A8AD-2382C7055545}"/>
            </c:ext>
          </c:extLst>
        </c:ser>
        <c:ser>
          <c:idx val="2"/>
          <c:order val="2"/>
          <c:tx>
            <c:strRef>
              <c:f>'q60 - why Dual Enr!'!$I$64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'q60 - why Dual Enr!'!$J$61:$N$61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Enr!'!$J$64:$N$64</c:f>
              <c:numCache>
                <c:formatCode>0%</c:formatCode>
                <c:ptCount val="5"/>
                <c:pt idx="0">
                  <c:v>0.21678321678321677</c:v>
                </c:pt>
                <c:pt idx="1">
                  <c:v>0.3776223776223776</c:v>
                </c:pt>
                <c:pt idx="2">
                  <c:v>0.58041958041958042</c:v>
                </c:pt>
                <c:pt idx="3">
                  <c:v>9.7902097902097904E-2</c:v>
                </c:pt>
                <c:pt idx="4">
                  <c:v>0.11888111888111888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0-4231-A8AD-2382C7055545}"/>
            </c:ext>
          </c:extLst>
        </c:ser>
        <c:ser>
          <c:idx val="3"/>
          <c:order val="3"/>
          <c:tx>
            <c:strRef>
              <c:f>'q60 - why Dual Enr!'!$I$65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'q60 - why Dual Enr!'!$J$61:$N$61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Enr!'!$J$65:$N$65</c:f>
              <c:numCache>
                <c:formatCode>0%</c:formatCode>
                <c:ptCount val="5"/>
                <c:pt idx="0">
                  <c:v>0.24166666666666667</c:v>
                </c:pt>
                <c:pt idx="1">
                  <c:v>0.40833333333333333</c:v>
                </c:pt>
                <c:pt idx="2">
                  <c:v>0.6166666666666667</c:v>
                </c:pt>
                <c:pt idx="3">
                  <c:v>5.8333333333333334E-2</c:v>
                </c:pt>
                <c:pt idx="4">
                  <c:v>0.14166666666666666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A0-4231-A8AD-2382C7055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78888"/>
        <c:axId val="1707580936"/>
      </c:barChart>
      <c:catAx>
        <c:axId val="17075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'q60 - why Dual Enr!'!$I$80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Enr!'!$J$80:$N$80</c:f>
              <c:numCache>
                <c:formatCode>0%</c:formatCode>
                <c:ptCount val="5"/>
                <c:pt idx="0">
                  <c:v>0.28191489361702127</c:v>
                </c:pt>
                <c:pt idx="1">
                  <c:v>0.33510638297872342</c:v>
                </c:pt>
                <c:pt idx="2">
                  <c:v>0.5</c:v>
                </c:pt>
                <c:pt idx="3">
                  <c:v>3.7234042553191488E-2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6-4356-A0B7-F72154ED0597}"/>
            </c:ext>
          </c:extLst>
        </c:ser>
        <c:ser>
          <c:idx val="1"/>
          <c:order val="1"/>
          <c:tx>
            <c:strRef>
              <c:f>'q60 - why Dual Enr!'!$I$81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Enr!'!$J$81:$N$81</c:f>
              <c:numCache>
                <c:formatCode>0%</c:formatCode>
                <c:ptCount val="5"/>
                <c:pt idx="0">
                  <c:v>0.45652173913043476</c:v>
                </c:pt>
                <c:pt idx="1">
                  <c:v>0.36956521739130432</c:v>
                </c:pt>
                <c:pt idx="2">
                  <c:v>0.54347826086956519</c:v>
                </c:pt>
                <c:pt idx="3">
                  <c:v>2.1739130434782608E-2</c:v>
                </c:pt>
                <c:pt idx="4">
                  <c:v>0.19565217391304349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6-4356-A0B7-F72154ED0597}"/>
            </c:ext>
          </c:extLst>
        </c:ser>
        <c:ser>
          <c:idx val="2"/>
          <c:order val="2"/>
          <c:tx>
            <c:strRef>
              <c:f>'q60 - why Dual Enr!'!$I$82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Enr!'!$J$82:$N$82</c:f>
              <c:numCache>
                <c:formatCode>0%</c:formatCode>
                <c:ptCount val="5"/>
                <c:pt idx="0">
                  <c:v>0.48557692307692307</c:v>
                </c:pt>
                <c:pt idx="1">
                  <c:v>0.40384615384615385</c:v>
                </c:pt>
                <c:pt idx="2">
                  <c:v>0.41346153846153844</c:v>
                </c:pt>
                <c:pt idx="3">
                  <c:v>5.7692307692307696E-2</c:v>
                </c:pt>
                <c:pt idx="4">
                  <c:v>0.18269230769230768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96-4356-A0B7-F72154ED0597}"/>
            </c:ext>
          </c:extLst>
        </c:ser>
        <c:ser>
          <c:idx val="3"/>
          <c:order val="3"/>
          <c:tx>
            <c:strRef>
              <c:f>'q60 - why Dual Enr!'!$I$83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Enr!'!$J$83:$N$83</c:f>
              <c:numCache>
                <c:formatCode>0%</c:formatCode>
                <c:ptCount val="5"/>
                <c:pt idx="0">
                  <c:v>0.20370370370370369</c:v>
                </c:pt>
                <c:pt idx="1">
                  <c:v>0.3888888888888889</c:v>
                </c:pt>
                <c:pt idx="2">
                  <c:v>0.46296296296296297</c:v>
                </c:pt>
                <c:pt idx="3">
                  <c:v>9.2592592592592587E-2</c:v>
                </c:pt>
                <c:pt idx="4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96-4356-A0B7-F72154ED0597}"/>
            </c:ext>
          </c:extLst>
        </c:ser>
        <c:ser>
          <c:idx val="4"/>
          <c:order val="4"/>
          <c:tx>
            <c:strRef>
              <c:f>'q60 - why Dual Enr!'!$I$84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Enr!'!$J$84:$N$84</c:f>
              <c:numCache>
                <c:formatCode>0%</c:formatCode>
                <c:ptCount val="5"/>
                <c:pt idx="0">
                  <c:v>0.34375</c:v>
                </c:pt>
                <c:pt idx="1">
                  <c:v>0.453125</c:v>
                </c:pt>
                <c:pt idx="2">
                  <c:v>0.6171875</c:v>
                </c:pt>
                <c:pt idx="3">
                  <c:v>5.46875E-2</c:v>
                </c:pt>
                <c:pt idx="4">
                  <c:v>0.1484375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96-4356-A0B7-F72154ED0597}"/>
            </c:ext>
          </c:extLst>
        </c:ser>
        <c:ser>
          <c:idx val="5"/>
          <c:order val="5"/>
          <c:tx>
            <c:strRef>
              <c:f>'q60 - why Dual Enr!'!$I$85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Enr!'!$J$85:$N$85</c:f>
              <c:numCache>
                <c:formatCode>0%</c:formatCode>
                <c:ptCount val="5"/>
                <c:pt idx="0">
                  <c:v>0.18139534883720931</c:v>
                </c:pt>
                <c:pt idx="1">
                  <c:v>0.35813953488372091</c:v>
                </c:pt>
                <c:pt idx="2">
                  <c:v>0.65116279069767447</c:v>
                </c:pt>
                <c:pt idx="3">
                  <c:v>0.10232558139534884</c:v>
                </c:pt>
                <c:pt idx="4">
                  <c:v>0.10697674418604651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96-4356-A0B7-F72154ED0597}"/>
            </c:ext>
          </c:extLst>
        </c:ser>
        <c:ser>
          <c:idx val="6"/>
          <c:order val="6"/>
          <c:tx>
            <c:strRef>
              <c:f>'q60 - why Dual Enr!'!$I$86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Enr!'!$J$86:$N$86</c:f>
              <c:numCache>
                <c:formatCode>0%</c:formatCode>
                <c:ptCount val="5"/>
                <c:pt idx="0">
                  <c:v>0.17679558011049723</c:v>
                </c:pt>
                <c:pt idx="1">
                  <c:v>0.39226519337016574</c:v>
                </c:pt>
                <c:pt idx="2">
                  <c:v>0.56906077348066297</c:v>
                </c:pt>
                <c:pt idx="3">
                  <c:v>7.18232044198895E-2</c:v>
                </c:pt>
                <c:pt idx="4">
                  <c:v>0.15469613259668508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96-4356-A0B7-F72154ED0597}"/>
            </c:ext>
          </c:extLst>
        </c:ser>
        <c:ser>
          <c:idx val="7"/>
          <c:order val="7"/>
          <c:tx>
            <c:strRef>
              <c:f>'q60 - why Dual Enr!'!$I$87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Enr!'!$J$87:$N$87</c:f>
              <c:numCache>
                <c:formatCode>0%</c:formatCode>
                <c:ptCount val="5"/>
                <c:pt idx="0">
                  <c:v>0.26865671641791045</c:v>
                </c:pt>
                <c:pt idx="1">
                  <c:v>0.45024875621890548</c:v>
                </c:pt>
                <c:pt idx="2">
                  <c:v>0.47761194029850745</c:v>
                </c:pt>
                <c:pt idx="3">
                  <c:v>6.7164179104477612E-2</c:v>
                </c:pt>
                <c:pt idx="4">
                  <c:v>0.1417910447761194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96-4356-A0B7-F72154ED0597}"/>
            </c:ext>
          </c:extLst>
        </c:ser>
        <c:ser>
          <c:idx val="8"/>
          <c:order val="8"/>
          <c:tx>
            <c:strRef>
              <c:f>'q60 - why Dual Enr!'!$I$88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Enr!'!$J$88:$N$88</c:f>
              <c:numCache>
                <c:formatCode>0%</c:formatCode>
                <c:ptCount val="5"/>
                <c:pt idx="0">
                  <c:v>0.39215686274509803</c:v>
                </c:pt>
                <c:pt idx="1">
                  <c:v>0.39215686274509803</c:v>
                </c:pt>
                <c:pt idx="2">
                  <c:v>0.41176470588235292</c:v>
                </c:pt>
                <c:pt idx="3">
                  <c:v>5.8823529411764705E-2</c:v>
                </c:pt>
                <c:pt idx="4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96-4356-A0B7-F72154ED0597}"/>
            </c:ext>
          </c:extLst>
        </c:ser>
        <c:ser>
          <c:idx val="9"/>
          <c:order val="9"/>
          <c:tx>
            <c:strRef>
              <c:f>'q60 - why Dual Enr!'!$I$89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'q60 - why Dual Enr!'!$J$79:$N$79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Enr!'!$J$89:$N$89</c:f>
              <c:numCache>
                <c:formatCode>0%</c:formatCode>
                <c:ptCount val="5"/>
                <c:pt idx="0">
                  <c:v>0.31147540983606559</c:v>
                </c:pt>
                <c:pt idx="1">
                  <c:v>0.45901639344262296</c:v>
                </c:pt>
                <c:pt idx="2">
                  <c:v>0.51639344262295084</c:v>
                </c:pt>
                <c:pt idx="3">
                  <c:v>8.1967213114754103E-3</c:v>
                </c:pt>
                <c:pt idx="4">
                  <c:v>0.13934426229508196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96-4356-A0B7-F72154ED0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'q60 - why Dual Enr!'!$I$21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'q60 - why Dual Enr!'!$J$20:$N$20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Enr!'!$J$21:$N$21</c:f>
              <c:numCache>
                <c:formatCode>0%</c:formatCode>
                <c:ptCount val="5"/>
                <c:pt idx="0">
                  <c:v>0.32624113475177308</c:v>
                </c:pt>
                <c:pt idx="1">
                  <c:v>0.40602836879432624</c:v>
                </c:pt>
                <c:pt idx="2">
                  <c:v>0.56294326241134751</c:v>
                </c:pt>
                <c:pt idx="3">
                  <c:v>4.3439716312056738E-2</c:v>
                </c:pt>
                <c:pt idx="4">
                  <c:v>0.18262411347517732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2-4BDF-B79B-35111F9784F4}"/>
            </c:ext>
          </c:extLst>
        </c:ser>
        <c:ser>
          <c:idx val="1"/>
          <c:order val="1"/>
          <c:tx>
            <c:strRef>
              <c:f>'q60 - why Dual Enr!'!$I$22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'q60 - why Dual Enr!'!$J$20:$N$20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Enr!'!$J$22:$N$22</c:f>
              <c:numCache>
                <c:formatCode>0%</c:formatCode>
                <c:ptCount val="5"/>
                <c:pt idx="0">
                  <c:v>0.24856156501726123</c:v>
                </c:pt>
                <c:pt idx="1">
                  <c:v>0.39930955120828537</c:v>
                </c:pt>
                <c:pt idx="2">
                  <c:v>0.49252013808975836</c:v>
                </c:pt>
                <c:pt idx="3">
                  <c:v>8.5155350978135785E-2</c:v>
                </c:pt>
                <c:pt idx="4">
                  <c:v>0.14039125431530494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2-4BDF-B79B-35111F978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'q60 - why Dual Enr!'!$I$103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'q60 - why Dual Enr!'!$J$102:$N$102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Enr!'!$J$103:$N$103</c:f>
              <c:numCache>
                <c:formatCode>0%</c:formatCode>
                <c:ptCount val="5"/>
                <c:pt idx="0">
                  <c:v>0.28485757121439281</c:v>
                </c:pt>
                <c:pt idx="1">
                  <c:v>0.40479760119940028</c:v>
                </c:pt>
                <c:pt idx="2">
                  <c:v>0.5502248875562219</c:v>
                </c:pt>
                <c:pt idx="3">
                  <c:v>6.2218890554722642E-2</c:v>
                </c:pt>
                <c:pt idx="4">
                  <c:v>0.15892053973013492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7-4BDA-9265-9907BF656F87}"/>
            </c:ext>
          </c:extLst>
        </c:ser>
        <c:ser>
          <c:idx val="1"/>
          <c:order val="1"/>
          <c:tx>
            <c:strRef>
              <c:f>'q60 - why Dual Enr!'!$I$104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'q60 - why Dual Enr!'!$J$102:$N$102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Enr!'!$J$104:$N$104</c:f>
              <c:numCache>
                <c:formatCode>0%</c:formatCode>
                <c:ptCount val="5"/>
                <c:pt idx="0">
                  <c:v>0.31354642313546421</c:v>
                </c:pt>
                <c:pt idx="1">
                  <c:v>0.41552511415525112</c:v>
                </c:pt>
                <c:pt idx="2">
                  <c:v>0.51445966514459662</c:v>
                </c:pt>
                <c:pt idx="3">
                  <c:v>6.8493150684931503E-2</c:v>
                </c:pt>
                <c:pt idx="4">
                  <c:v>0.14307458143074581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7-4BDA-9265-9907BF656F87}"/>
            </c:ext>
          </c:extLst>
        </c:ser>
        <c:ser>
          <c:idx val="2"/>
          <c:order val="2"/>
          <c:tx>
            <c:strRef>
              <c:f>'q60 - why Dual Enr!'!$I$105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'q60 - why Dual Enr!'!$J$102:$N$102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Enr!'!$J$105:$N$105</c:f>
              <c:numCache>
                <c:formatCode>0%</c:formatCode>
                <c:ptCount val="5"/>
                <c:pt idx="0">
                  <c:v>0.1388888888888889</c:v>
                </c:pt>
                <c:pt idx="1">
                  <c:v>0.27777777777777779</c:v>
                </c:pt>
                <c:pt idx="2">
                  <c:v>0.3611111111111111</c:v>
                </c:pt>
                <c:pt idx="3">
                  <c:v>0</c:v>
                </c:pt>
                <c:pt idx="4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7-4BDA-9265-9907BF656F87}"/>
            </c:ext>
          </c:extLst>
        </c:ser>
        <c:ser>
          <c:idx val="3"/>
          <c:order val="3"/>
          <c:tx>
            <c:strRef>
              <c:f>'q60 - why Dual Enr!'!$I$106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'q60 - why Dual Enr!'!$J$102:$N$102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Enr!'!$J$106:$N$106</c:f>
              <c:numCache>
                <c:formatCode>0%</c:formatCode>
                <c:ptCount val="5"/>
                <c:pt idx="0">
                  <c:v>0.25531914893617019</c:v>
                </c:pt>
                <c:pt idx="1">
                  <c:v>0.19148936170212766</c:v>
                </c:pt>
                <c:pt idx="2">
                  <c:v>0.31914893617021278</c:v>
                </c:pt>
                <c:pt idx="3">
                  <c:v>0.10638297872340426</c:v>
                </c:pt>
                <c:pt idx="4">
                  <c:v>0.34042553191489361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37-4BDA-9265-9907BF656F87}"/>
            </c:ext>
          </c:extLst>
        </c:ser>
        <c:ser>
          <c:idx val="4"/>
          <c:order val="4"/>
          <c:tx>
            <c:strRef>
              <c:f>'q60 - why Dual Enr!'!$I$107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'q60 - why Dual Enr!'!$J$102:$N$102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Enr!'!$J$107:$N$107</c:f>
              <c:numCache>
                <c:formatCode>0%</c:formatCode>
                <c:ptCount val="5"/>
                <c:pt idx="0">
                  <c:v>0.3125</c:v>
                </c:pt>
                <c:pt idx="1">
                  <c:v>0.25</c:v>
                </c:pt>
                <c:pt idx="2">
                  <c:v>0.375</c:v>
                </c:pt>
                <c:pt idx="3">
                  <c:v>0</c:v>
                </c:pt>
                <c:pt idx="4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37-4BDA-9265-9907BF656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732384"/>
        <c:axId val="277732864"/>
      </c:barChart>
      <c:catAx>
        <c:axId val="2777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'q60 - why Dual Enr!'!$I$119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'q60 - why Dual Enr!'!$J$118:$N$118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Enr!'!$J$119:$N$119</c:f>
              <c:numCache>
                <c:formatCode>0%</c:formatCode>
                <c:ptCount val="5"/>
                <c:pt idx="0">
                  <c:v>0.3570595099183197</c:v>
                </c:pt>
                <c:pt idx="1">
                  <c:v>0.45624270711785297</c:v>
                </c:pt>
                <c:pt idx="2">
                  <c:v>0.57059509918319717</c:v>
                </c:pt>
                <c:pt idx="3">
                  <c:v>2.8004667444574097E-2</c:v>
                </c:pt>
                <c:pt idx="4">
                  <c:v>0.17036172695449242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4-4C25-9D4D-CFED8D7DC3FD}"/>
            </c:ext>
          </c:extLst>
        </c:ser>
        <c:ser>
          <c:idx val="1"/>
          <c:order val="1"/>
          <c:tx>
            <c:strRef>
              <c:f>'q60 - why Dual Enr!'!$I$120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'q60 - why Dual Enr!'!$J$118:$N$118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Enr!'!$J$120:$N$120</c:f>
              <c:numCache>
                <c:formatCode>0%</c:formatCode>
                <c:ptCount val="5"/>
                <c:pt idx="0">
                  <c:v>0.25462459194776932</c:v>
                </c:pt>
                <c:pt idx="1">
                  <c:v>0.38302502720348203</c:v>
                </c:pt>
                <c:pt idx="2">
                  <c:v>0.52883569096844396</c:v>
                </c:pt>
                <c:pt idx="3">
                  <c:v>6.6376496191512507E-2</c:v>
                </c:pt>
                <c:pt idx="4">
                  <c:v>0.14798694232861806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4-4C25-9D4D-CFED8D7DC3FD}"/>
            </c:ext>
          </c:extLst>
        </c:ser>
        <c:ser>
          <c:idx val="2"/>
          <c:order val="2"/>
          <c:tx>
            <c:strRef>
              <c:f>'q60 - why Dual Enr!'!$I$121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'q60 - why Dual Enr!'!$J$118:$N$118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Enr!'!$J$121:$N$121</c:f>
              <c:numCache>
                <c:formatCode>0%</c:formatCode>
                <c:ptCount val="5"/>
                <c:pt idx="0">
                  <c:v>0.24538258575197888</c:v>
                </c:pt>
                <c:pt idx="1">
                  <c:v>0.33245382585751981</c:v>
                </c:pt>
                <c:pt idx="2">
                  <c:v>0.41952506596306066</c:v>
                </c:pt>
                <c:pt idx="3">
                  <c:v>0.13456464379947231</c:v>
                </c:pt>
                <c:pt idx="4">
                  <c:v>0.14775725593667546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4-4C25-9D4D-CFED8D7DC3FD}"/>
            </c:ext>
          </c:extLst>
        </c:ser>
        <c:ser>
          <c:idx val="3"/>
          <c:order val="3"/>
          <c:tx>
            <c:strRef>
              <c:f>'q60 - why Dual Enr!'!$I$122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'q60 - why Dual Enr!'!$J$118:$N$118</c:f>
              <c:strCache>
                <c:ptCount val="5"/>
                <c:pt idx="0">
                  <c:v>Classes not offered</c:v>
                </c:pt>
                <c:pt idx="1">
                  <c:v>Improve selective chances</c:v>
                </c:pt>
                <c:pt idx="2">
                  <c:v>Reduce coll classes</c:v>
                </c:pt>
                <c:pt idx="3">
                  <c:v>Ready for trade/job</c:v>
                </c:pt>
                <c:pt idx="4">
                  <c:v>Other</c:v>
                </c:pt>
              </c:strCache>
            </c:strRef>
          </c:cat>
          <c:val>
            <c:numRef>
              <c:f>'q60 - why Dual Enr!'!$J$122:$N$122</c:f>
              <c:numCache>
                <c:formatCode>0%</c:formatCode>
                <c:ptCount val="5"/>
                <c:pt idx="0">
                  <c:v>0.13953488372093023</c:v>
                </c:pt>
                <c:pt idx="1">
                  <c:v>0.18604651162790697</c:v>
                </c:pt>
                <c:pt idx="2">
                  <c:v>0.41860465116279072</c:v>
                </c:pt>
                <c:pt idx="3">
                  <c:v>9.3023255813953487E-2</c:v>
                </c:pt>
                <c:pt idx="4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D4-4C25-9D4D-CFED8D7DC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840496"/>
        <c:axId val="2029855376"/>
      </c:barChart>
      <c:catAx>
        <c:axId val="20298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'q60 - why Dual Enr!'!$I$5:$M$5</c:f>
              <c:strCache>
                <c:ptCount val="5"/>
                <c:pt idx="0">
                  <c:v>Reduce number of courses in college</c:v>
                </c:pt>
                <c:pt idx="1">
                  <c:v>Improve chances of admission at more selective institution</c:v>
                </c:pt>
                <c:pt idx="2">
                  <c:v>Classes not offered at high school</c:v>
                </c:pt>
                <c:pt idx="3">
                  <c:v>Ready for trade or job after high school</c:v>
                </c:pt>
                <c:pt idx="4">
                  <c:v>Other</c:v>
                </c:pt>
              </c:strCache>
            </c:strRef>
          </c:cat>
          <c:val>
            <c:numRef>
              <c:f>'q60 - why Dual Enr!'!$I$6:$M$6</c:f>
              <c:numCache>
                <c:formatCode>0%</c:formatCode>
                <c:ptCount val="5"/>
                <c:pt idx="0">
                  <c:v>0.52454545454545454</c:v>
                </c:pt>
                <c:pt idx="1">
                  <c:v>0.39863636363636362</c:v>
                </c:pt>
                <c:pt idx="2">
                  <c:v>0.29045454545454547</c:v>
                </c:pt>
                <c:pt idx="3">
                  <c:v>6.363636363636363E-2</c:v>
                </c:pt>
                <c:pt idx="4">
                  <c:v>0.15954545454545455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2-46D7-89AA-D7B347896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Why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'q60 - why Dual Enr!'!$AJ$2:$AN$2</c:f>
              <c:strCache>
                <c:ptCount val="5"/>
                <c:pt idx="0">
                  <c:v>Reduced college courses</c:v>
                </c:pt>
                <c:pt idx="1">
                  <c:v>Improve admission chances</c:v>
                </c:pt>
                <c:pt idx="2">
                  <c:v>Classes not offered at high school</c:v>
                </c:pt>
                <c:pt idx="3">
                  <c:v>Ready for trade/job after high school</c:v>
                </c:pt>
                <c:pt idx="4">
                  <c:v>Other</c:v>
                </c:pt>
              </c:strCache>
            </c:strRef>
          </c:cat>
          <c:val>
            <c:numRef>
              <c:f>'q60 - why Dual Enr!'!$AJ$3:$AN$3</c:f>
              <c:numCache>
                <c:formatCode>0%</c:formatCode>
                <c:ptCount val="5"/>
                <c:pt idx="0">
                  <c:v>0.52454545454545454</c:v>
                </c:pt>
                <c:pt idx="1">
                  <c:v>0.39863636363636362</c:v>
                </c:pt>
                <c:pt idx="2">
                  <c:v>0.29045454545454547</c:v>
                </c:pt>
                <c:pt idx="3">
                  <c:v>6.363636363636363E-2</c:v>
                </c:pt>
                <c:pt idx="4">
                  <c:v>0.15954545454545455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F-4896-9CE8-7C6516BE9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'q61-where dual enr!'!$H$2:$J$2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enr!'!$H$3:$J$3</c:f>
              <c:numCache>
                <c:formatCode>0%</c:formatCode>
                <c:ptCount val="3"/>
                <c:pt idx="0">
                  <c:v>0.55803368229403727</c:v>
                </c:pt>
                <c:pt idx="1">
                  <c:v>0.27492034592626308</c:v>
                </c:pt>
                <c:pt idx="2">
                  <c:v>0.44196631770596267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6-4A6B-A54F-547F7B669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'q61-where dual enr!'!$G$37</c:f>
              <c:strCache>
                <c:ptCount val="1"/>
                <c:pt idx="0">
                  <c:v>Amercian Indian/Alask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enr!'!$H$37:$J$37</c:f>
              <c:numCache>
                <c:formatCode>0%</c:formatCode>
                <c:ptCount val="3"/>
                <c:pt idx="0">
                  <c:v>0.68421052631578949</c:v>
                </c:pt>
                <c:pt idx="1">
                  <c:v>0.18421052631578946</c:v>
                </c:pt>
                <c:pt idx="2">
                  <c:v>0.28947368421052633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C-454C-B38A-6BB967E103D6}"/>
            </c:ext>
          </c:extLst>
        </c:ser>
        <c:ser>
          <c:idx val="1"/>
          <c:order val="1"/>
          <c:tx>
            <c:strRef>
              <c:f>'q61-where dual enr!'!$G$38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enr!'!$H$38:$J$38</c:f>
              <c:numCache>
                <c:formatCode>0%</c:formatCode>
                <c:ptCount val="3"/>
                <c:pt idx="0">
                  <c:v>0.43181818181818182</c:v>
                </c:pt>
                <c:pt idx="1">
                  <c:v>0.32575757575757575</c:v>
                </c:pt>
                <c:pt idx="2">
                  <c:v>0.40151515151515149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7C-454C-B38A-6BB967E103D6}"/>
            </c:ext>
          </c:extLst>
        </c:ser>
        <c:ser>
          <c:idx val="2"/>
          <c:order val="2"/>
          <c:tx>
            <c:strRef>
              <c:f>'q61-where dual enr!'!$G$39</c:f>
              <c:strCache>
                <c:ptCount val="1"/>
                <c:pt idx="0">
                  <c:v>Hispanic/Latino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enr!'!$H$39:$J$39</c:f>
              <c:numCache>
                <c:formatCode>0%</c:formatCode>
                <c:ptCount val="3"/>
                <c:pt idx="0">
                  <c:v>0.62763037511436415</c:v>
                </c:pt>
                <c:pt idx="1">
                  <c:v>0.24702653247941445</c:v>
                </c:pt>
                <c:pt idx="2">
                  <c:v>0.3787740164684355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7C-454C-B38A-6BB967E103D6}"/>
            </c:ext>
          </c:extLst>
        </c:ser>
        <c:ser>
          <c:idx val="3"/>
          <c:order val="3"/>
          <c:tx>
            <c:strRef>
              <c:f>'q61-where dual enr!'!$G$40</c:f>
              <c:strCache>
                <c:ptCount val="1"/>
                <c:pt idx="0">
                  <c:v>Pacific Islander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enr!'!$H$40:$J$40</c:f>
              <c:numCache>
                <c:formatCode>0%</c:formatCode>
                <c:ptCount val="3"/>
                <c:pt idx="0">
                  <c:v>0.45454545454545453</c:v>
                </c:pt>
                <c:pt idx="1">
                  <c:v>0.36363636363636365</c:v>
                </c:pt>
                <c:pt idx="2">
                  <c:v>0.36363636363636365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887C-454C-B38A-6BB967E103D6}"/>
            </c:ext>
          </c:extLst>
        </c:ser>
        <c:ser>
          <c:idx val="4"/>
          <c:order val="4"/>
          <c:tx>
            <c:strRef>
              <c:f>'q61-where dual enr!'!$G$41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enr!'!$H$41:$J$41</c:f>
              <c:numCache>
                <c:formatCode>0%</c:formatCode>
                <c:ptCount val="3"/>
                <c:pt idx="0">
                  <c:v>0.53030303030303028</c:v>
                </c:pt>
                <c:pt idx="1">
                  <c:v>0.2878787878787879</c:v>
                </c:pt>
                <c:pt idx="2">
                  <c:v>0.60606060606060608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887C-454C-B38A-6BB967E103D6}"/>
            </c:ext>
          </c:extLst>
        </c:ser>
        <c:ser>
          <c:idx val="5"/>
          <c:order val="5"/>
          <c:tx>
            <c:strRef>
              <c:f>'q61-where dual enr!'!$G$42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enr!'!$H$42:$J$42</c:f>
              <c:numCache>
                <c:formatCode>0%</c:formatCode>
                <c:ptCount val="3"/>
                <c:pt idx="0">
                  <c:v>0.41324921135646686</c:v>
                </c:pt>
                <c:pt idx="1">
                  <c:v>0.33438485804416401</c:v>
                </c:pt>
                <c:pt idx="2">
                  <c:v>0.56151419558359617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7C-454C-B38A-6BB967E103D6}"/>
            </c:ext>
          </c:extLst>
        </c:ser>
        <c:ser>
          <c:idx val="6"/>
          <c:order val="6"/>
          <c:tx>
            <c:strRef>
              <c:f>'q61-where dual enr!'!$G$43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enr!'!$H$43:$J$43</c:f>
              <c:numCache>
                <c:formatCode>0%</c:formatCode>
                <c:ptCount val="3"/>
                <c:pt idx="0">
                  <c:v>0.52083333333333337</c:v>
                </c:pt>
                <c:pt idx="1">
                  <c:v>0.35416666666666669</c:v>
                </c:pt>
                <c:pt idx="2">
                  <c:v>0.52083333333333337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87C-454C-B38A-6BB967E103D6}"/>
            </c:ext>
          </c:extLst>
        </c:ser>
        <c:ser>
          <c:idx val="7"/>
          <c:order val="7"/>
          <c:tx>
            <c:strRef>
              <c:f>'q61-where dual enr!'!$G$44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enr!'!$H$44:$J$44</c:f>
              <c:numCache>
                <c:formatCode>0%</c:formatCode>
                <c:ptCount val="3"/>
                <c:pt idx="0">
                  <c:v>0.47120418848167539</c:v>
                </c:pt>
                <c:pt idx="1">
                  <c:v>0.27225130890052357</c:v>
                </c:pt>
                <c:pt idx="2">
                  <c:v>0.54712041884816753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7C-454C-B38A-6BB967E103D6}"/>
            </c:ext>
          </c:extLst>
        </c:ser>
        <c:ser>
          <c:idx val="8"/>
          <c:order val="8"/>
          <c:tx>
            <c:strRef>
              <c:f>'q61-where dual enr!'!$G$45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'q61-where dual enr!'!$H$36:$J$36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enr!'!$H$45:$J$45</c:f>
              <c:numCache>
                <c:formatCode>0%</c:formatCode>
                <c:ptCount val="3"/>
                <c:pt idx="0">
                  <c:v>0.55725922376617154</c:v>
                </c:pt>
                <c:pt idx="1">
                  <c:v>0.27311931001437473</c:v>
                </c:pt>
                <c:pt idx="2">
                  <c:v>0.44753234307618589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887C-454C-B38A-6BB967E10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  <c:extLst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'q61-where dual enr!'!$G$62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'q61-where dual enr!'!$H$61:$J$61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enr!'!$H$62:$J$62</c:f>
              <c:numCache>
                <c:formatCode>0%</c:formatCode>
                <c:ptCount val="3"/>
                <c:pt idx="0">
                  <c:v>0.53761969904240769</c:v>
                </c:pt>
                <c:pt idx="1">
                  <c:v>0.29958960328317374</c:v>
                </c:pt>
                <c:pt idx="2">
                  <c:v>0.43638850889192887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6-4B75-B551-9F2D35B1F391}"/>
            </c:ext>
          </c:extLst>
        </c:ser>
        <c:ser>
          <c:idx val="1"/>
          <c:order val="1"/>
          <c:tx>
            <c:strRef>
              <c:f>'q61-where dual enr!'!$G$63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'q61-where dual enr!'!$H$61:$J$61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enr!'!$H$63:$J$63</c:f>
              <c:numCache>
                <c:formatCode>0%</c:formatCode>
                <c:ptCount val="3"/>
                <c:pt idx="0">
                  <c:v>0.54038179148311305</c:v>
                </c:pt>
                <c:pt idx="1">
                  <c:v>0.25991189427312777</c:v>
                </c:pt>
                <c:pt idx="2">
                  <c:v>0.47283406754772395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6-4B75-B551-9F2D35B1F391}"/>
            </c:ext>
          </c:extLst>
        </c:ser>
        <c:ser>
          <c:idx val="2"/>
          <c:order val="2"/>
          <c:tx>
            <c:strRef>
              <c:f>'q61-where dual enr!'!$G$64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'q61-where dual enr!'!$H$61:$J$61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enr!'!$H$64:$J$64</c:f>
              <c:numCache>
                <c:formatCode>0%</c:formatCode>
                <c:ptCount val="3"/>
                <c:pt idx="0">
                  <c:v>0.73943661971830987</c:v>
                </c:pt>
                <c:pt idx="1">
                  <c:v>0.24647887323943662</c:v>
                </c:pt>
                <c:pt idx="2">
                  <c:v>0.38732394366197181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96-4B75-B551-9F2D35B1F391}"/>
            </c:ext>
          </c:extLst>
        </c:ser>
        <c:ser>
          <c:idx val="3"/>
          <c:order val="3"/>
          <c:tx>
            <c:strRef>
              <c:f>'q61-where dual enr!'!$G$65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'q61-where dual enr!'!$H$61:$J$61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enr!'!$H$65:$J$65</c:f>
              <c:numCache>
                <c:formatCode>0%</c:formatCode>
                <c:ptCount val="3"/>
                <c:pt idx="0">
                  <c:v>0.6166666666666667</c:v>
                </c:pt>
                <c:pt idx="1">
                  <c:v>0.28333333333333333</c:v>
                </c:pt>
                <c:pt idx="2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96-4B75-B551-9F2D35B1F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578888"/>
        <c:axId val="1707580936"/>
      </c:barChart>
      <c:catAx>
        <c:axId val="17075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'q61-where dual enr!'!$G$79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'q61-where dual enr!'!$H$79:$J$79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3-4CBA-8E7D-C2696D885D2B}"/>
            </c:ext>
          </c:extLst>
        </c:ser>
        <c:ser>
          <c:idx val="1"/>
          <c:order val="1"/>
          <c:tx>
            <c:strRef>
              <c:f>'q61-where dual enr!'!$G$80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'q61-where dual enr!'!$H$80:$J$80</c:f>
              <c:numCache>
                <c:formatCode>0%</c:formatCode>
                <c:ptCount val="3"/>
                <c:pt idx="0">
                  <c:v>0.57978723404255317</c:v>
                </c:pt>
                <c:pt idx="1">
                  <c:v>0.27127659574468083</c:v>
                </c:pt>
                <c:pt idx="2">
                  <c:v>0.48936170212765956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3-4CBA-8E7D-C2696D885D2B}"/>
            </c:ext>
          </c:extLst>
        </c:ser>
        <c:ser>
          <c:idx val="2"/>
          <c:order val="2"/>
          <c:tx>
            <c:strRef>
              <c:f>'q61-where dual enr!'!$G$81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'q61-where dual enr!'!$H$81:$J$81</c:f>
              <c:numCache>
                <c:formatCode>0%</c:formatCode>
                <c:ptCount val="3"/>
                <c:pt idx="0">
                  <c:v>0.6</c:v>
                </c:pt>
                <c:pt idx="1">
                  <c:v>0.51111111111111107</c:v>
                </c:pt>
                <c:pt idx="2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F3-4CBA-8E7D-C2696D885D2B}"/>
            </c:ext>
          </c:extLst>
        </c:ser>
        <c:ser>
          <c:idx val="3"/>
          <c:order val="3"/>
          <c:tx>
            <c:strRef>
              <c:f>'q61-where dual enr!'!$G$82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'q61-where dual enr!'!$H$82:$J$82</c:f>
              <c:numCache>
                <c:formatCode>0%</c:formatCode>
                <c:ptCount val="3"/>
                <c:pt idx="0">
                  <c:v>0.38647342995169082</c:v>
                </c:pt>
                <c:pt idx="1">
                  <c:v>0.39130434782608697</c:v>
                </c:pt>
                <c:pt idx="2">
                  <c:v>0.45410628019323673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F3-4CBA-8E7D-C2696D885D2B}"/>
            </c:ext>
          </c:extLst>
        </c:ser>
        <c:ser>
          <c:idx val="4"/>
          <c:order val="4"/>
          <c:tx>
            <c:strRef>
              <c:f>'q61-where dual enr!'!$G$83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'q61-where dual enr!'!$H$83:$J$83</c:f>
              <c:numCache>
                <c:formatCode>0%</c:formatCode>
                <c:ptCount val="3"/>
                <c:pt idx="0">
                  <c:v>0.64814814814814814</c:v>
                </c:pt>
                <c:pt idx="1">
                  <c:v>0.29629629629629628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F3-4CBA-8E7D-C2696D885D2B}"/>
            </c:ext>
          </c:extLst>
        </c:ser>
        <c:ser>
          <c:idx val="5"/>
          <c:order val="5"/>
          <c:tx>
            <c:strRef>
              <c:f>'q61-where dual enr!'!$G$84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'q61-where dual enr!'!$H$84:$J$84</c:f>
              <c:numCache>
                <c:formatCode>0%</c:formatCode>
                <c:ptCount val="3"/>
                <c:pt idx="0">
                  <c:v>0.6171875</c:v>
                </c:pt>
                <c:pt idx="1">
                  <c:v>0.328125</c:v>
                </c:pt>
                <c:pt idx="2">
                  <c:v>0.4921875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F3-4CBA-8E7D-C2696D885D2B}"/>
            </c:ext>
          </c:extLst>
        </c:ser>
        <c:ser>
          <c:idx val="6"/>
          <c:order val="6"/>
          <c:tx>
            <c:strRef>
              <c:f>'q61-where dual enr!'!$G$85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'q61-where dual enr!'!$H$85:$J$85</c:f>
              <c:numCache>
                <c:formatCode>0%</c:formatCode>
                <c:ptCount val="3"/>
                <c:pt idx="0">
                  <c:v>0.77777777777777779</c:v>
                </c:pt>
                <c:pt idx="1">
                  <c:v>0.18518518518518517</c:v>
                </c:pt>
                <c:pt idx="2">
                  <c:v>0.31018518518518517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F3-4CBA-8E7D-C2696D885D2B}"/>
            </c:ext>
          </c:extLst>
        </c:ser>
        <c:ser>
          <c:idx val="7"/>
          <c:order val="7"/>
          <c:tx>
            <c:strRef>
              <c:f>'q61-where dual enr!'!$G$86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'q61-where dual enr!'!$H$86:$J$86</c:f>
              <c:numCache>
                <c:formatCode>0%</c:formatCode>
                <c:ptCount val="3"/>
                <c:pt idx="0">
                  <c:v>0.54696132596685088</c:v>
                </c:pt>
                <c:pt idx="1">
                  <c:v>0.18232044198895028</c:v>
                </c:pt>
                <c:pt idx="2">
                  <c:v>0.48618784530386738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F3-4CBA-8E7D-C2696D885D2B}"/>
            </c:ext>
          </c:extLst>
        </c:ser>
        <c:ser>
          <c:idx val="8"/>
          <c:order val="8"/>
          <c:tx>
            <c:strRef>
              <c:f>'q61-where dual enr!'!$G$87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'q61-where dual enr!'!$H$87:$J$87</c:f>
              <c:numCache>
                <c:formatCode>0%</c:formatCode>
                <c:ptCount val="3"/>
                <c:pt idx="0">
                  <c:v>0.56359102244389025</c:v>
                </c:pt>
                <c:pt idx="1">
                  <c:v>0.256857855361596</c:v>
                </c:pt>
                <c:pt idx="2">
                  <c:v>0.43391521197007482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F3-4CBA-8E7D-C2696D885D2B}"/>
            </c:ext>
          </c:extLst>
        </c:ser>
        <c:ser>
          <c:idx val="9"/>
          <c:order val="9"/>
          <c:tx>
            <c:strRef>
              <c:f>'q61-where dual enr!'!$G$88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'q61-where dual enr!'!$H$88:$J$88</c:f>
              <c:numCache>
                <c:formatCode>0%</c:formatCode>
                <c:ptCount val="3"/>
                <c:pt idx="0">
                  <c:v>0.46078431372549017</c:v>
                </c:pt>
                <c:pt idx="1">
                  <c:v>0.30392156862745096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F3-4CBA-8E7D-C2696D885D2B}"/>
            </c:ext>
          </c:extLst>
        </c:ser>
        <c:ser>
          <c:idx val="10"/>
          <c:order val="10"/>
          <c:tx>
            <c:strRef>
              <c:f>'q61-where dual enr!'!$G$89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'q61-where dual enr!'!$H$89:$J$89</c:f>
              <c:numCache>
                <c:formatCode>0%</c:formatCode>
                <c:ptCount val="3"/>
                <c:pt idx="0">
                  <c:v>0.53278688524590168</c:v>
                </c:pt>
                <c:pt idx="1">
                  <c:v>0.28688524590163933</c:v>
                </c:pt>
                <c:pt idx="2">
                  <c:v>0.44262295081967212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F3-4CBA-8E7D-C2696D885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take dual</a:t>
            </a:r>
            <a:r>
              <a:rPr lang="en-US" baseline="0"/>
              <a:t> enrollment?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'q61-where dual enr!'!$G$21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'q61-where dual enr!'!$H$20:$J$20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enr!'!$H$21:$J$21</c:f>
              <c:numCache>
                <c:formatCode>0%</c:formatCode>
                <c:ptCount val="3"/>
                <c:pt idx="0">
                  <c:v>0.48223801065719363</c:v>
                </c:pt>
                <c:pt idx="1">
                  <c:v>0.30106571936056836</c:v>
                </c:pt>
                <c:pt idx="2">
                  <c:v>0.52841918294849022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5-4BD5-A319-BC94BE3F91C6}"/>
            </c:ext>
          </c:extLst>
        </c:ser>
        <c:ser>
          <c:idx val="1"/>
          <c:order val="1"/>
          <c:tx>
            <c:strRef>
              <c:f>'q61-where dual enr!'!$G$22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'q61-where dual enr!'!$H$20:$J$20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enr!'!$H$22:$J$22</c:f>
              <c:numCache>
                <c:formatCode>0%</c:formatCode>
                <c:ptCount val="3"/>
                <c:pt idx="0">
                  <c:v>0.64746543778801846</c:v>
                </c:pt>
                <c:pt idx="1">
                  <c:v>0.24654377880184331</c:v>
                </c:pt>
                <c:pt idx="2">
                  <c:v>0.34792626728110598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5-4BD5-A319-BC94BE3F9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716111"/>
        <c:axId val="1524724751"/>
      </c:barChart>
      <c:catAx>
        <c:axId val="1524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'q61-where dual enr!'!$G$103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'q61-where dual enr!'!$H$102:$J$102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enr!'!$H$103:$J$103</c:f>
              <c:numCache>
                <c:formatCode>0%</c:formatCode>
                <c:ptCount val="3"/>
                <c:pt idx="0">
                  <c:v>0.54285714285714282</c:v>
                </c:pt>
                <c:pt idx="1">
                  <c:v>0.27518796992481204</c:v>
                </c:pt>
                <c:pt idx="2">
                  <c:v>0.48120300751879697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D-48E4-ACCD-828670DCA37E}"/>
            </c:ext>
          </c:extLst>
        </c:ser>
        <c:ser>
          <c:idx val="1"/>
          <c:order val="1"/>
          <c:tx>
            <c:strRef>
              <c:f>'q61-where dual enr!'!$G$104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'q61-where dual enr!'!$H$102:$J$102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enr!'!$H$104:$J$104</c:f>
              <c:numCache>
                <c:formatCode>0%</c:formatCode>
                <c:ptCount val="3"/>
                <c:pt idx="0">
                  <c:v>0.59878419452887544</c:v>
                </c:pt>
                <c:pt idx="1">
                  <c:v>0.27203647416413373</c:v>
                </c:pt>
                <c:pt idx="2">
                  <c:v>0.36170212765957449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D-48E4-ACCD-828670DCA37E}"/>
            </c:ext>
          </c:extLst>
        </c:ser>
        <c:ser>
          <c:idx val="2"/>
          <c:order val="2"/>
          <c:tx>
            <c:strRef>
              <c:f>'q61-where dual enr!'!$G$105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'q61-where dual enr!'!$H$102:$J$102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enr!'!$H$105:$J$105</c:f>
              <c:numCache>
                <c:formatCode>0%</c:formatCode>
                <c:ptCount val="3"/>
                <c:pt idx="0">
                  <c:v>0.3888888888888889</c:v>
                </c:pt>
                <c:pt idx="1">
                  <c:v>0.3888888888888889</c:v>
                </c:pt>
                <c:pt idx="2">
                  <c:v>0.69444444444444442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5D-48E4-ACCD-828670DCA37E}"/>
            </c:ext>
          </c:extLst>
        </c:ser>
        <c:ser>
          <c:idx val="3"/>
          <c:order val="3"/>
          <c:tx>
            <c:strRef>
              <c:f>'q61-where dual enr!'!$G$106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'q61-where dual enr!'!$H$102:$J$102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enr!'!$H$106:$J$106</c:f>
              <c:numCache>
                <c:formatCode>0%</c:formatCode>
                <c:ptCount val="3"/>
                <c:pt idx="0">
                  <c:v>0.5</c:v>
                </c:pt>
                <c:pt idx="1">
                  <c:v>0.2608695652173913</c:v>
                </c:pt>
                <c:pt idx="2">
                  <c:v>0.43478260869565216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5D-48E4-ACCD-828670DCA37E}"/>
            </c:ext>
          </c:extLst>
        </c:ser>
        <c:ser>
          <c:idx val="4"/>
          <c:order val="4"/>
          <c:tx>
            <c:strRef>
              <c:f>'q61-where dual enr!'!$G$107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'q61-where dual enr!'!$H$102:$J$102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enr!'!$H$107:$J$107</c:f>
              <c:numCache>
                <c:formatCode>0%</c:formatCode>
                <c:ptCount val="3"/>
                <c:pt idx="0">
                  <c:v>0.625</c:v>
                </c:pt>
                <c:pt idx="1">
                  <c:v>0.125</c:v>
                </c:pt>
                <c:pt idx="2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5D-48E4-ACCD-828670DCA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732384"/>
        <c:axId val="277732864"/>
      </c:barChart>
      <c:catAx>
        <c:axId val="2777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take Dual Enrollment?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'q61-where dual enr!'!$G$119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'q61-where dual enr!'!$H$118:$J$118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enr!'!$H$119:$J$119</c:f>
              <c:numCache>
                <c:formatCode>0%</c:formatCode>
                <c:ptCount val="3"/>
                <c:pt idx="0">
                  <c:v>0.47775175644028101</c:v>
                </c:pt>
                <c:pt idx="1">
                  <c:v>0.32084309133489464</c:v>
                </c:pt>
                <c:pt idx="2">
                  <c:v>0.55737704918032782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9-4D3C-BC40-1513A36D6CFA}"/>
            </c:ext>
          </c:extLst>
        </c:ser>
        <c:ser>
          <c:idx val="1"/>
          <c:order val="1"/>
          <c:tx>
            <c:strRef>
              <c:f>'q61-where dual enr!'!$G$120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'q61-where dual enr!'!$H$118:$J$118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enr!'!$H$120:$J$120</c:f>
              <c:numCache>
                <c:formatCode>0%</c:formatCode>
                <c:ptCount val="3"/>
                <c:pt idx="0">
                  <c:v>0.59085963003264419</c:v>
                </c:pt>
                <c:pt idx="1">
                  <c:v>0.24809575625680086</c:v>
                </c:pt>
                <c:pt idx="2">
                  <c:v>0.42002176278563658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9-4D3C-BC40-1513A36D6CFA}"/>
            </c:ext>
          </c:extLst>
        </c:ser>
        <c:ser>
          <c:idx val="2"/>
          <c:order val="2"/>
          <c:tx>
            <c:strRef>
              <c:f>'q61-where dual enr!'!$G$121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'q61-where dual enr!'!$H$118:$J$118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enr!'!$H$121:$J$121</c:f>
              <c:numCache>
                <c:formatCode>0%</c:formatCode>
                <c:ptCount val="3"/>
                <c:pt idx="0">
                  <c:v>0.63588390501319259</c:v>
                </c:pt>
                <c:pt idx="1">
                  <c:v>0.24802110817941952</c:v>
                </c:pt>
                <c:pt idx="2">
                  <c:v>0.26649076517150394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9-4D3C-BC40-1513A36D6CFA}"/>
            </c:ext>
          </c:extLst>
        </c:ser>
        <c:ser>
          <c:idx val="3"/>
          <c:order val="3"/>
          <c:tx>
            <c:strRef>
              <c:f>'q61-where dual enr!'!$G$122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'q61-where dual enr!'!$H$118:$J$118</c:f>
              <c:strCache>
                <c:ptCount val="3"/>
                <c:pt idx="0">
                  <c:v>HS Campus</c:v>
                </c:pt>
                <c:pt idx="1">
                  <c:v>CC Campus</c:v>
                </c:pt>
                <c:pt idx="2">
                  <c:v>Virtually</c:v>
                </c:pt>
              </c:strCache>
            </c:strRef>
          </c:cat>
          <c:val>
            <c:numRef>
              <c:f>'q61-where dual enr!'!$H$122:$J$122</c:f>
              <c:numCache>
                <c:formatCode>0%</c:formatCode>
                <c:ptCount val="3"/>
                <c:pt idx="0">
                  <c:v>0.76744186046511631</c:v>
                </c:pt>
                <c:pt idx="1">
                  <c:v>0.13953488372093023</c:v>
                </c:pt>
                <c:pt idx="2">
                  <c:v>0.16279069767441862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09-4D3C-BC40-1513A36D6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840496"/>
        <c:axId val="2029855376"/>
      </c:barChart>
      <c:catAx>
        <c:axId val="202984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have a future career in mind?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'q63 career in mind-J'!$H$31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'q63 career in mind-J'!$G$32:$G$40</c:f>
              <c:strCache>
                <c:ptCount val="9"/>
                <c:pt idx="0">
                  <c:v>Pacific Islander</c:v>
                </c:pt>
                <c:pt idx="1">
                  <c:v>American Ind/Al Native</c:v>
                </c:pt>
                <c:pt idx="2">
                  <c:v>Other Race</c:v>
                </c:pt>
                <c:pt idx="3">
                  <c:v>Filipino</c:v>
                </c:pt>
                <c:pt idx="4">
                  <c:v>Black</c:v>
                </c:pt>
                <c:pt idx="5">
                  <c:v>Asian</c:v>
                </c:pt>
                <c:pt idx="6">
                  <c:v>White</c:v>
                </c:pt>
                <c:pt idx="7">
                  <c:v>Hispanic/Latino</c:v>
                </c:pt>
                <c:pt idx="8">
                  <c:v>Total</c:v>
                </c:pt>
              </c:strCache>
            </c:strRef>
          </c:cat>
          <c:val>
            <c:numRef>
              <c:f>'q63 career in mind-J'!$H$32:$H$40</c:f>
              <c:numCache>
                <c:formatCode>0%</c:formatCode>
                <c:ptCount val="9"/>
                <c:pt idx="0">
                  <c:v>0</c:v>
                </c:pt>
                <c:pt idx="1">
                  <c:v>3.5714285714285712E-2</c:v>
                </c:pt>
                <c:pt idx="2">
                  <c:v>3.048780487804878E-2</c:v>
                </c:pt>
                <c:pt idx="3">
                  <c:v>4.1666666666666664E-2</c:v>
                </c:pt>
                <c:pt idx="4">
                  <c:v>2.5139664804469275E-2</c:v>
                </c:pt>
                <c:pt idx="5">
                  <c:v>5.5389221556886227E-2</c:v>
                </c:pt>
                <c:pt idx="6">
                  <c:v>5.6338028169014086E-2</c:v>
                </c:pt>
                <c:pt idx="7">
                  <c:v>2.992843201040989E-2</c:v>
                </c:pt>
                <c:pt idx="8">
                  <c:v>3.6981695928277922E-2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0-46B7-A51A-F73388CCDA40}"/>
            </c:ext>
          </c:extLst>
        </c:ser>
        <c:ser>
          <c:idx val="1"/>
          <c:order val="1"/>
          <c:tx>
            <c:strRef>
              <c:f>'q63 career in mind-J'!$I$31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'q63 career in mind-J'!$G$32:$G$40</c:f>
              <c:strCache>
                <c:ptCount val="9"/>
                <c:pt idx="0">
                  <c:v>Pacific Islander</c:v>
                </c:pt>
                <c:pt idx="1">
                  <c:v>American Ind/Al Native</c:v>
                </c:pt>
                <c:pt idx="2">
                  <c:v>Other Race</c:v>
                </c:pt>
                <c:pt idx="3">
                  <c:v>Filipino</c:v>
                </c:pt>
                <c:pt idx="4">
                  <c:v>Black</c:v>
                </c:pt>
                <c:pt idx="5">
                  <c:v>Asian</c:v>
                </c:pt>
                <c:pt idx="6">
                  <c:v>White</c:v>
                </c:pt>
                <c:pt idx="7">
                  <c:v>Hispanic/Latino</c:v>
                </c:pt>
                <c:pt idx="8">
                  <c:v>Total</c:v>
                </c:pt>
              </c:strCache>
            </c:strRef>
          </c:cat>
          <c:val>
            <c:numRef>
              <c:f>'q63 career in mind-J'!$I$32:$I$40</c:f>
              <c:numCache>
                <c:formatCode>0%</c:formatCode>
                <c:ptCount val="9"/>
                <c:pt idx="0">
                  <c:v>0.27586206896551724</c:v>
                </c:pt>
                <c:pt idx="1">
                  <c:v>0.10714285714285714</c:v>
                </c:pt>
                <c:pt idx="2">
                  <c:v>0.20121951219512196</c:v>
                </c:pt>
                <c:pt idx="3">
                  <c:v>0.13095238095238096</c:v>
                </c:pt>
                <c:pt idx="4">
                  <c:v>0.18435754189944134</c:v>
                </c:pt>
                <c:pt idx="5">
                  <c:v>0.2440119760479042</c:v>
                </c:pt>
                <c:pt idx="6">
                  <c:v>0.20230473751600511</c:v>
                </c:pt>
                <c:pt idx="7">
                  <c:v>0.17046193884189981</c:v>
                </c:pt>
                <c:pt idx="8">
                  <c:v>0.18416137467314159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0-46B7-A51A-F73388CCDA40}"/>
            </c:ext>
          </c:extLst>
        </c:ser>
        <c:ser>
          <c:idx val="2"/>
          <c:order val="2"/>
          <c:tx>
            <c:strRef>
              <c:f>'q63 career in mind-J'!$J$31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'q63 career in mind-J'!$G$32:$G$40</c:f>
              <c:strCache>
                <c:ptCount val="9"/>
                <c:pt idx="0">
                  <c:v>Pacific Islander</c:v>
                </c:pt>
                <c:pt idx="1">
                  <c:v>American Ind/Al Native</c:v>
                </c:pt>
                <c:pt idx="2">
                  <c:v>Other Race</c:v>
                </c:pt>
                <c:pt idx="3">
                  <c:v>Filipino</c:v>
                </c:pt>
                <c:pt idx="4">
                  <c:v>Black</c:v>
                </c:pt>
                <c:pt idx="5">
                  <c:v>Asian</c:v>
                </c:pt>
                <c:pt idx="6">
                  <c:v>White</c:v>
                </c:pt>
                <c:pt idx="7">
                  <c:v>Hispanic/Latino</c:v>
                </c:pt>
                <c:pt idx="8">
                  <c:v>Total</c:v>
                </c:pt>
              </c:strCache>
            </c:strRef>
          </c:cat>
          <c:val>
            <c:numRef>
              <c:f>'q63 career in mind-J'!$J$32:$J$40</c:f>
              <c:numCache>
                <c:formatCode>0%</c:formatCode>
                <c:ptCount val="9"/>
                <c:pt idx="0">
                  <c:v>0.72413793103448276</c:v>
                </c:pt>
                <c:pt idx="1">
                  <c:v>0.8571428571428571</c:v>
                </c:pt>
                <c:pt idx="2">
                  <c:v>0.76829268292682928</c:v>
                </c:pt>
                <c:pt idx="3">
                  <c:v>0.82738095238095233</c:v>
                </c:pt>
                <c:pt idx="4">
                  <c:v>0.79050279329608941</c:v>
                </c:pt>
                <c:pt idx="5">
                  <c:v>0.70059880239520955</c:v>
                </c:pt>
                <c:pt idx="6">
                  <c:v>0.7413572343149808</c:v>
                </c:pt>
                <c:pt idx="7">
                  <c:v>0.79960962914769029</c:v>
                </c:pt>
                <c:pt idx="8">
                  <c:v>0.77885692939858053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0-46B7-A51A-F73388CCD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have a future career in mind?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'q63 career in mind-J'!$H$2:$J$2</c:f>
              <c:strCache>
                <c:ptCount val="3"/>
                <c:pt idx="0">
                  <c:v>No</c:v>
                </c:pt>
                <c:pt idx="1">
                  <c:v>Not Sure</c:v>
                </c:pt>
                <c:pt idx="2">
                  <c:v>Yes</c:v>
                </c:pt>
              </c:strCache>
            </c:strRef>
          </c:cat>
          <c:val>
            <c:numRef>
              <c:f>'q63 career in mind-J'!$H$3:$J$3</c:f>
              <c:numCache>
                <c:formatCode>0%</c:formatCode>
                <c:ptCount val="3"/>
                <c:pt idx="0">
                  <c:v>3.8258110014104375E-2</c:v>
                </c:pt>
                <c:pt idx="1">
                  <c:v>0.18423836389280676</c:v>
                </c:pt>
                <c:pt idx="2">
                  <c:v>0.77750352609308881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C-4D03-92EB-2D96AF72D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9423520"/>
        <c:axId val="1869413440"/>
      </c:barChart>
      <c:catAx>
        <c:axId val="18694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13440"/>
        <c:crosses val="autoZero"/>
        <c:auto val="1"/>
        <c:lblAlgn val="ctr"/>
        <c:lblOffset val="100"/>
        <c:noMultiLvlLbl val="0"/>
      </c:catAx>
      <c:valAx>
        <c:axId val="18694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2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have a future career in mind?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'q63 career in mind-J'!$H$55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'q63 career in mind-J'!$G$56:$G$59</c:f>
              <c:strCache>
                <c:ptCount val="4"/>
                <c:pt idx="0">
                  <c:v>Mostly A</c:v>
                </c:pt>
                <c:pt idx="1">
                  <c:v>MostlyA/B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'q63 career in mind-J'!$H$56:$H$59</c:f>
              <c:numCache>
                <c:formatCode>0%</c:formatCode>
                <c:ptCount val="4"/>
                <c:pt idx="0">
                  <c:v>4.9398353388220392E-2</c:v>
                </c:pt>
                <c:pt idx="1">
                  <c:v>2.9552368535419381E-2</c:v>
                </c:pt>
                <c:pt idx="2">
                  <c:v>4.0710584752035532E-2</c:v>
                </c:pt>
                <c:pt idx="3">
                  <c:v>3.237410071942446E-2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3-4173-AE28-9A73BF10A6D8}"/>
            </c:ext>
          </c:extLst>
        </c:ser>
        <c:ser>
          <c:idx val="1"/>
          <c:order val="1"/>
          <c:tx>
            <c:strRef>
              <c:f>'q63 career in mind-J'!$I$55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'q63 career in mind-J'!$G$56:$G$59</c:f>
              <c:strCache>
                <c:ptCount val="4"/>
                <c:pt idx="0">
                  <c:v>Mostly A</c:v>
                </c:pt>
                <c:pt idx="1">
                  <c:v>MostlyA/B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'q63 career in mind-J'!$I$56:$I$59</c:f>
              <c:numCache>
                <c:formatCode>0%</c:formatCode>
                <c:ptCount val="4"/>
                <c:pt idx="0">
                  <c:v>0.1823939202026599</c:v>
                </c:pt>
                <c:pt idx="1">
                  <c:v>0.18339852238157323</c:v>
                </c:pt>
                <c:pt idx="2">
                  <c:v>0.17912657290895634</c:v>
                </c:pt>
                <c:pt idx="3">
                  <c:v>0.23741007194244604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3-4173-AE28-9A73BF10A6D8}"/>
            </c:ext>
          </c:extLst>
        </c:ser>
        <c:ser>
          <c:idx val="2"/>
          <c:order val="2"/>
          <c:tx>
            <c:strRef>
              <c:f>'q63 career in mind-J'!$J$55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'q63 career in mind-J'!$G$56:$G$59</c:f>
              <c:strCache>
                <c:ptCount val="4"/>
                <c:pt idx="0">
                  <c:v>Mostly A</c:v>
                </c:pt>
                <c:pt idx="1">
                  <c:v>MostlyA/B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'q63 career in mind-J'!$J$56:$J$59</c:f>
              <c:numCache>
                <c:formatCode>0%</c:formatCode>
                <c:ptCount val="4"/>
                <c:pt idx="0">
                  <c:v>0.76820772640911972</c:v>
                </c:pt>
                <c:pt idx="1">
                  <c:v>0.7870491090830074</c:v>
                </c:pt>
                <c:pt idx="2">
                  <c:v>0.78016284233900812</c:v>
                </c:pt>
                <c:pt idx="3">
                  <c:v>0.72661870503597126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3-4173-AE28-9A73BF10A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0457120"/>
        <c:axId val="1830458080"/>
      </c:barChart>
      <c:catAx>
        <c:axId val="18304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8080"/>
        <c:crosses val="autoZero"/>
        <c:auto val="1"/>
        <c:lblAlgn val="ctr"/>
        <c:lblOffset val="100"/>
        <c:noMultiLvlLbl val="0"/>
      </c:catAx>
      <c:valAx>
        <c:axId val="1830458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have a future career in mind?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'q63 career in mind-J'!$H$71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'q63 career in mind-J'!$G$72:$G$81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'q63 career in mind-J'!$H$72:$H$81</c:f>
              <c:numCache>
                <c:formatCode>0%</c:formatCode>
                <c:ptCount val="10"/>
                <c:pt idx="0">
                  <c:v>5.1094890510948905E-2</c:v>
                </c:pt>
                <c:pt idx="1">
                  <c:v>4.4444444444444446E-2</c:v>
                </c:pt>
                <c:pt idx="2">
                  <c:v>5.5226824457593686E-2</c:v>
                </c:pt>
                <c:pt idx="3">
                  <c:v>4.9645390070921988E-2</c:v>
                </c:pt>
                <c:pt idx="4">
                  <c:v>3.1468531468531472E-2</c:v>
                </c:pt>
                <c:pt idx="5">
                  <c:v>2.1582733812949641E-2</c:v>
                </c:pt>
                <c:pt idx="6">
                  <c:v>2.9962546816479401E-2</c:v>
                </c:pt>
                <c:pt idx="7">
                  <c:v>3.4188034188034191E-2</c:v>
                </c:pt>
                <c:pt idx="8">
                  <c:v>6.535947712418301E-2</c:v>
                </c:pt>
                <c:pt idx="9">
                  <c:v>4.3749999999999997E-2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1-4EDC-AF7C-0A5F2F667AD5}"/>
            </c:ext>
          </c:extLst>
        </c:ser>
        <c:ser>
          <c:idx val="1"/>
          <c:order val="1"/>
          <c:tx>
            <c:strRef>
              <c:f>'q63 career in mind-J'!$I$71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'q63 career in mind-J'!$G$72:$G$81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'q63 career in mind-J'!$I$72:$I$81</c:f>
              <c:numCache>
                <c:formatCode>0%</c:formatCode>
                <c:ptCount val="10"/>
                <c:pt idx="0">
                  <c:v>0.170316301703163</c:v>
                </c:pt>
                <c:pt idx="1">
                  <c:v>0.17777777777777778</c:v>
                </c:pt>
                <c:pt idx="2">
                  <c:v>0.2583826429980276</c:v>
                </c:pt>
                <c:pt idx="3">
                  <c:v>0.15602836879432624</c:v>
                </c:pt>
                <c:pt idx="4">
                  <c:v>0.17832167832167833</c:v>
                </c:pt>
                <c:pt idx="5">
                  <c:v>0.15587529976019185</c:v>
                </c:pt>
                <c:pt idx="6">
                  <c:v>0.16853932584269662</c:v>
                </c:pt>
                <c:pt idx="7">
                  <c:v>0.17663817663817663</c:v>
                </c:pt>
                <c:pt idx="8">
                  <c:v>0.19281045751633988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1-4EDC-AF7C-0A5F2F667AD5}"/>
            </c:ext>
          </c:extLst>
        </c:ser>
        <c:ser>
          <c:idx val="2"/>
          <c:order val="2"/>
          <c:tx>
            <c:strRef>
              <c:f>'q63 career in mind-J'!$J$71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'q63 career in mind-J'!$G$72:$G$81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</c:v>
                </c:pt>
                <c:pt idx="3">
                  <c:v>N SJ Valley</c:v>
                </c:pt>
                <c:pt idx="4">
                  <c:v>Central Coast</c:v>
                </c:pt>
                <c:pt idx="5">
                  <c:v>S SJ Valley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'q63 career in mind-J'!$J$72:$J$81</c:f>
              <c:numCache>
                <c:formatCode>0%</c:formatCode>
                <c:ptCount val="10"/>
                <c:pt idx="0">
                  <c:v>0.77858880778588813</c:v>
                </c:pt>
                <c:pt idx="1">
                  <c:v>0.77777777777777779</c:v>
                </c:pt>
                <c:pt idx="2">
                  <c:v>0.68639053254437865</c:v>
                </c:pt>
                <c:pt idx="3">
                  <c:v>0.79432624113475181</c:v>
                </c:pt>
                <c:pt idx="4">
                  <c:v>0.79020979020979021</c:v>
                </c:pt>
                <c:pt idx="5">
                  <c:v>0.82254196642685851</c:v>
                </c:pt>
                <c:pt idx="6">
                  <c:v>0.80149812734082393</c:v>
                </c:pt>
                <c:pt idx="7">
                  <c:v>0.78917378917378922</c:v>
                </c:pt>
                <c:pt idx="8">
                  <c:v>0.74183006535947715</c:v>
                </c:pt>
                <c:pt idx="9">
                  <c:v>0.75624999999999998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1-4EDC-AF7C-0A5F2F66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0457120"/>
        <c:axId val="1830458080"/>
      </c:barChart>
      <c:catAx>
        <c:axId val="18304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8080"/>
        <c:crosses val="autoZero"/>
        <c:auto val="1"/>
        <c:lblAlgn val="ctr"/>
        <c:lblOffset val="100"/>
        <c:noMultiLvlLbl val="0"/>
      </c:catAx>
      <c:valAx>
        <c:axId val="1830458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have a future career in mind?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'q63 career in mind-J'!$H$91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'q63 career in mind-J'!$G$92:$G$95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'q63 career in mind-J'!$H$92:$H$95</c:f>
              <c:numCache>
                <c:formatCode>0%</c:formatCode>
                <c:ptCount val="4"/>
                <c:pt idx="0">
                  <c:v>4.0022234574763754E-2</c:v>
                </c:pt>
                <c:pt idx="1">
                  <c:v>4.2222222222222223E-2</c:v>
                </c:pt>
                <c:pt idx="2">
                  <c:v>3.3003300330033E-2</c:v>
                </c:pt>
                <c:pt idx="3">
                  <c:v>3.7453183520599252E-2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D-4151-8295-BC5DB522C55B}"/>
            </c:ext>
          </c:extLst>
        </c:ser>
        <c:ser>
          <c:idx val="1"/>
          <c:order val="1"/>
          <c:tx>
            <c:strRef>
              <c:f>'q63 career in mind-J'!$I$91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'q63 career in mind-J'!$G$92:$G$95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'q63 career in mind-J'!$I$92:$I$95</c:f>
              <c:numCache>
                <c:formatCode>0%</c:formatCode>
                <c:ptCount val="4"/>
                <c:pt idx="0">
                  <c:v>0.1934408004446915</c:v>
                </c:pt>
                <c:pt idx="1">
                  <c:v>0.18666666666666668</c:v>
                </c:pt>
                <c:pt idx="2">
                  <c:v>0.15841584158415842</c:v>
                </c:pt>
                <c:pt idx="3">
                  <c:v>0.13108614232209737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D-4151-8295-BC5DB522C55B}"/>
            </c:ext>
          </c:extLst>
        </c:ser>
        <c:ser>
          <c:idx val="2"/>
          <c:order val="2"/>
          <c:tx>
            <c:strRef>
              <c:f>'q63 career in mind-J'!$J$91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'q63 career in mind-J'!$G$92:$G$95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'q63 career in mind-J'!$J$92:$J$95</c:f>
              <c:numCache>
                <c:formatCode>0%</c:formatCode>
                <c:ptCount val="4"/>
                <c:pt idx="0">
                  <c:v>0.7665369649805448</c:v>
                </c:pt>
                <c:pt idx="1">
                  <c:v>0.77111111111111108</c:v>
                </c:pt>
                <c:pt idx="2">
                  <c:v>0.8085808580858086</c:v>
                </c:pt>
                <c:pt idx="3">
                  <c:v>0.8314606741573034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1D-4151-8295-BC5DB522C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0457120"/>
        <c:axId val="1830458080"/>
      </c:barChart>
      <c:catAx>
        <c:axId val="18304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8080"/>
        <c:crosses val="autoZero"/>
        <c:auto val="1"/>
        <c:lblAlgn val="ctr"/>
        <c:lblOffset val="100"/>
        <c:noMultiLvlLbl val="0"/>
      </c:catAx>
      <c:valAx>
        <c:axId val="1830458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have a future career in mind?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'q63 career in mind-J'!$H$13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'q63 career in mind-J'!$G$14:$G$15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'q63 career in mind-J'!$H$14:$H$15</c:f>
              <c:numCache>
                <c:formatCode>0%</c:formatCode>
                <c:ptCount val="2"/>
                <c:pt idx="0">
                  <c:v>4.693289419514203E-2</c:v>
                </c:pt>
                <c:pt idx="1">
                  <c:v>2.7712724434035909E-2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8-49AB-BAF3-B5EFF26DC0B3}"/>
            </c:ext>
          </c:extLst>
        </c:ser>
        <c:ser>
          <c:idx val="1"/>
          <c:order val="1"/>
          <c:tx>
            <c:strRef>
              <c:f>'q63 career in mind-J'!$I$13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'q63 career in mind-J'!$G$14:$G$15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'q63 career in mind-J'!$I$14:$I$15</c:f>
              <c:numCache>
                <c:formatCode>0%</c:formatCode>
                <c:ptCount val="2"/>
                <c:pt idx="0">
                  <c:v>0.18155619596541786</c:v>
                </c:pt>
                <c:pt idx="1">
                  <c:v>0.17681498829039813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8-49AB-BAF3-B5EFF26DC0B3}"/>
            </c:ext>
          </c:extLst>
        </c:ser>
        <c:ser>
          <c:idx val="2"/>
          <c:order val="2"/>
          <c:tx>
            <c:strRef>
              <c:f>'q63 career in mind-J'!$J$13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'q63 career in mind-J'!$G$14:$G$15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'q63 career in mind-J'!$J$14:$J$15</c:f>
              <c:numCache>
                <c:formatCode>0%</c:formatCode>
                <c:ptCount val="2"/>
                <c:pt idx="0">
                  <c:v>0.77151090983944015</c:v>
                </c:pt>
                <c:pt idx="1">
                  <c:v>0.79547228727556596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8-49AB-BAF3-B5EFF26DC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0457120"/>
        <c:axId val="1830458080"/>
      </c:barChart>
      <c:catAx>
        <c:axId val="18304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8080"/>
        <c:crosses val="autoZero"/>
        <c:auto val="1"/>
        <c:lblAlgn val="ctr"/>
        <c:lblOffset val="100"/>
        <c:noMultiLvlLbl val="0"/>
      </c:catAx>
      <c:valAx>
        <c:axId val="1830458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have a future career in mind?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'q63 career in mind-J'!$H$111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'q63 career in mind-J'!$G$112:$G$115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</c:strCache>
            </c:strRef>
          </c:cat>
          <c:val>
            <c:numRef>
              <c:f>'q63 career in mind-J'!$H$112:$H$115</c:f>
              <c:numCache>
                <c:formatCode>0%</c:formatCode>
                <c:ptCount val="4"/>
                <c:pt idx="0">
                  <c:v>2.991586163913992E-2</c:v>
                </c:pt>
                <c:pt idx="1">
                  <c:v>4.9145299145299144E-2</c:v>
                </c:pt>
                <c:pt idx="2">
                  <c:v>4.5454545454545456E-2</c:v>
                </c:pt>
                <c:pt idx="3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3-4068-8F2E-8A62AACB1D30}"/>
            </c:ext>
          </c:extLst>
        </c:ser>
        <c:ser>
          <c:idx val="1"/>
          <c:order val="1"/>
          <c:tx>
            <c:strRef>
              <c:f>'q63 career in mind-J'!$I$111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'q63 career in mind-J'!$G$112:$G$115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</c:strCache>
            </c:strRef>
          </c:cat>
          <c:val>
            <c:numRef>
              <c:f>'q63 career in mind-J'!$I$112:$I$115</c:f>
              <c:numCache>
                <c:formatCode>0%</c:formatCode>
                <c:ptCount val="4"/>
                <c:pt idx="0">
                  <c:v>0.15207229666562791</c:v>
                </c:pt>
                <c:pt idx="1">
                  <c:v>0.22970085470085469</c:v>
                </c:pt>
                <c:pt idx="2">
                  <c:v>0.13636363636363635</c:v>
                </c:pt>
                <c:pt idx="3">
                  <c:v>0.38400000000000001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3-4068-8F2E-8A62AACB1D30}"/>
            </c:ext>
          </c:extLst>
        </c:ser>
        <c:ser>
          <c:idx val="2"/>
          <c:order val="2"/>
          <c:tx>
            <c:strRef>
              <c:f>'q63 career in mind-J'!$J$111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'q63 career in mind-J'!$G$112:$G$115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say</c:v>
                </c:pt>
              </c:strCache>
            </c:strRef>
          </c:cat>
          <c:val>
            <c:numRef>
              <c:f>'q63 career in mind-J'!$J$112:$J$115</c:f>
              <c:numCache>
                <c:formatCode>0%</c:formatCode>
                <c:ptCount val="4"/>
                <c:pt idx="0">
                  <c:v>0.81801184169523211</c:v>
                </c:pt>
                <c:pt idx="1">
                  <c:v>0.72115384615384615</c:v>
                </c:pt>
                <c:pt idx="2">
                  <c:v>0.81818181818181823</c:v>
                </c:pt>
                <c:pt idx="3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3-4068-8F2E-8A62AACB1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0457120"/>
        <c:axId val="1830458080"/>
      </c:barChart>
      <c:catAx>
        <c:axId val="18304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8080"/>
        <c:crosses val="autoZero"/>
        <c:auto val="1"/>
        <c:lblAlgn val="ctr"/>
        <c:lblOffset val="100"/>
        <c:noMultiLvlLbl val="0"/>
      </c:catAx>
      <c:valAx>
        <c:axId val="1830458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did you learn about your future career?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'q64 careersource!'!$J$56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careersource!'!$K$56:$P$56</c:f>
              <c:numCache>
                <c:formatCode>0%</c:formatCode>
                <c:ptCount val="6"/>
                <c:pt idx="0">
                  <c:v>0.48963730569948188</c:v>
                </c:pt>
                <c:pt idx="1">
                  <c:v>0.33419689119170987</c:v>
                </c:pt>
                <c:pt idx="2">
                  <c:v>0.22797927461139897</c:v>
                </c:pt>
                <c:pt idx="3">
                  <c:v>0.25906735751295334</c:v>
                </c:pt>
                <c:pt idx="4">
                  <c:v>9.8445595854922283E-2</c:v>
                </c:pt>
                <c:pt idx="5">
                  <c:v>0.20725388601036268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A-4085-8625-0BABBFEE9CFF}"/>
            </c:ext>
          </c:extLst>
        </c:ser>
        <c:ser>
          <c:idx val="1"/>
          <c:order val="1"/>
          <c:tx>
            <c:strRef>
              <c:f>'q64 careersource!'!$J$57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careersource!'!$K$57:$P$57</c:f>
              <c:numCache>
                <c:formatCode>0%</c:formatCode>
                <c:ptCount val="6"/>
                <c:pt idx="0">
                  <c:v>0.47619047619047616</c:v>
                </c:pt>
                <c:pt idx="1">
                  <c:v>0.30952380952380953</c:v>
                </c:pt>
                <c:pt idx="2">
                  <c:v>0.21428571428571427</c:v>
                </c:pt>
                <c:pt idx="3">
                  <c:v>0.30952380952380953</c:v>
                </c:pt>
                <c:pt idx="4">
                  <c:v>7.1428571428571425E-2</c:v>
                </c:pt>
                <c:pt idx="5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A-4085-8625-0BABBFEE9CFF}"/>
            </c:ext>
          </c:extLst>
        </c:ser>
        <c:ser>
          <c:idx val="2"/>
          <c:order val="2"/>
          <c:tx>
            <c:strRef>
              <c:f>'q64 careersource!'!$J$58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careersource!'!$K$58:$P$58</c:f>
              <c:numCache>
                <c:formatCode>0%</c:formatCode>
                <c:ptCount val="6"/>
                <c:pt idx="0">
                  <c:v>0.53111111111111109</c:v>
                </c:pt>
                <c:pt idx="1">
                  <c:v>0.34222222222222221</c:v>
                </c:pt>
                <c:pt idx="2">
                  <c:v>0.22</c:v>
                </c:pt>
                <c:pt idx="3">
                  <c:v>0.2688888888888889</c:v>
                </c:pt>
                <c:pt idx="4">
                  <c:v>0.10222222222222223</c:v>
                </c:pt>
                <c:pt idx="5">
                  <c:v>0.24444444444444444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8A-4085-8625-0BABBFEE9CFF}"/>
            </c:ext>
          </c:extLst>
        </c:ser>
        <c:ser>
          <c:idx val="3"/>
          <c:order val="3"/>
          <c:tx>
            <c:strRef>
              <c:f>'q64 careersource!'!$J$59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careersource!'!$K$59:$P$59</c:f>
              <c:numCache>
                <c:formatCode>0%</c:formatCode>
                <c:ptCount val="6"/>
                <c:pt idx="0">
                  <c:v>0.55555555555555558</c:v>
                </c:pt>
                <c:pt idx="1">
                  <c:v>0.25925925925925924</c:v>
                </c:pt>
                <c:pt idx="2">
                  <c:v>0.14074074074074075</c:v>
                </c:pt>
                <c:pt idx="3">
                  <c:v>0.26666666666666666</c:v>
                </c:pt>
                <c:pt idx="4">
                  <c:v>6.6666666666666666E-2</c:v>
                </c:pt>
                <c:pt idx="5">
                  <c:v>0.17777777777777778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8A-4085-8625-0BABBFEE9CFF}"/>
            </c:ext>
          </c:extLst>
        </c:ser>
        <c:ser>
          <c:idx val="4"/>
          <c:order val="4"/>
          <c:tx>
            <c:strRef>
              <c:f>'q64 careersource!'!$J$60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careersource!'!$K$60:$P$60</c:f>
              <c:numCache>
                <c:formatCode>0%</c:formatCode>
                <c:ptCount val="6"/>
                <c:pt idx="0">
                  <c:v>0.56106870229007633</c:v>
                </c:pt>
                <c:pt idx="1">
                  <c:v>0.25572519083969464</c:v>
                </c:pt>
                <c:pt idx="2">
                  <c:v>0.15267175572519084</c:v>
                </c:pt>
                <c:pt idx="3">
                  <c:v>0.33587786259541985</c:v>
                </c:pt>
                <c:pt idx="4">
                  <c:v>0.10687022900763359</c:v>
                </c:pt>
                <c:pt idx="5">
                  <c:v>0.21374045801526717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8A-4085-8625-0BABBFEE9CFF}"/>
            </c:ext>
          </c:extLst>
        </c:ser>
        <c:ser>
          <c:idx val="5"/>
          <c:order val="5"/>
          <c:tx>
            <c:strRef>
              <c:f>'q64 careersource!'!$J$61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careersource!'!$K$61:$P$61</c:f>
              <c:numCache>
                <c:formatCode>0%</c:formatCode>
                <c:ptCount val="6"/>
                <c:pt idx="0">
                  <c:v>0.57037037037037042</c:v>
                </c:pt>
                <c:pt idx="1">
                  <c:v>0.26666666666666666</c:v>
                </c:pt>
                <c:pt idx="2">
                  <c:v>0.17037037037037037</c:v>
                </c:pt>
                <c:pt idx="3">
                  <c:v>0.28888888888888886</c:v>
                </c:pt>
                <c:pt idx="4">
                  <c:v>8.3950617283950618E-2</c:v>
                </c:pt>
                <c:pt idx="5">
                  <c:v>0.19506172839506172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8A-4085-8625-0BABBFEE9CFF}"/>
            </c:ext>
          </c:extLst>
        </c:ser>
        <c:ser>
          <c:idx val="6"/>
          <c:order val="6"/>
          <c:tx>
            <c:strRef>
              <c:f>'q64 careersource!'!$J$62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careersource!'!$K$62:$P$62</c:f>
              <c:numCache>
                <c:formatCode>0%</c:formatCode>
                <c:ptCount val="6"/>
                <c:pt idx="0">
                  <c:v>0.49312377210216107</c:v>
                </c:pt>
                <c:pt idx="1">
                  <c:v>0.2868369351669941</c:v>
                </c:pt>
                <c:pt idx="2">
                  <c:v>0.16110019646365423</c:v>
                </c:pt>
                <c:pt idx="3">
                  <c:v>0.30255402750491162</c:v>
                </c:pt>
                <c:pt idx="4">
                  <c:v>7.8585461689587424E-2</c:v>
                </c:pt>
                <c:pt idx="5">
                  <c:v>0.21021611001964635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8A-4085-8625-0BABBFEE9CFF}"/>
            </c:ext>
          </c:extLst>
        </c:ser>
        <c:ser>
          <c:idx val="7"/>
          <c:order val="7"/>
          <c:tx>
            <c:strRef>
              <c:f>'q64 careersource!'!$J$63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careersource!'!$K$63:$P$63</c:f>
              <c:numCache>
                <c:formatCode>0%</c:formatCode>
                <c:ptCount val="6"/>
                <c:pt idx="0">
                  <c:v>0.52929493545183715</c:v>
                </c:pt>
                <c:pt idx="1">
                  <c:v>0.27904667328699106</c:v>
                </c:pt>
                <c:pt idx="2">
                  <c:v>0.18172790466732869</c:v>
                </c:pt>
                <c:pt idx="3">
                  <c:v>0.33465739821251239</c:v>
                </c:pt>
                <c:pt idx="4">
                  <c:v>9.2353525322740812E-2</c:v>
                </c:pt>
                <c:pt idx="5">
                  <c:v>0.18470705064548162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8A-4085-8625-0BABBFEE9CFF}"/>
            </c:ext>
          </c:extLst>
        </c:ser>
        <c:ser>
          <c:idx val="8"/>
          <c:order val="8"/>
          <c:tx>
            <c:strRef>
              <c:f>'q64 careersource!'!$J$64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careersource!'!$K$64:$P$64</c:f>
              <c:numCache>
                <c:formatCode>0%</c:formatCode>
                <c:ptCount val="6"/>
                <c:pt idx="0">
                  <c:v>0.49642857142857144</c:v>
                </c:pt>
                <c:pt idx="1">
                  <c:v>0.30714285714285716</c:v>
                </c:pt>
                <c:pt idx="2">
                  <c:v>0.17499999999999999</c:v>
                </c:pt>
                <c:pt idx="3">
                  <c:v>0.31785714285714284</c:v>
                </c:pt>
                <c:pt idx="4">
                  <c:v>9.6428571428571433E-2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8A-4085-8625-0BABBFEE9CFF}"/>
            </c:ext>
          </c:extLst>
        </c:ser>
        <c:ser>
          <c:idx val="9"/>
          <c:order val="9"/>
          <c:tx>
            <c:strRef>
              <c:f>'q64 careersource!'!$J$65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'q64 careersource!'!$K$55:$P$55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careersource!'!$K$65:$P$65</c:f>
              <c:numCache>
                <c:formatCode>0%</c:formatCode>
                <c:ptCount val="6"/>
                <c:pt idx="0">
                  <c:v>0.51700680272108845</c:v>
                </c:pt>
                <c:pt idx="1">
                  <c:v>0.33673469387755101</c:v>
                </c:pt>
                <c:pt idx="2">
                  <c:v>0.15646258503401361</c:v>
                </c:pt>
                <c:pt idx="3">
                  <c:v>0.32993197278911562</c:v>
                </c:pt>
                <c:pt idx="4">
                  <c:v>8.5034013605442174E-2</c:v>
                </c:pt>
                <c:pt idx="5">
                  <c:v>0.19727891156462585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8A-4085-8625-0BABBFEE9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did you learn about your future career?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'q64 careersource!'!$J$71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'q64 careersource!'!$K$70:$P$70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careersource!'!$K$71:$P$71</c:f>
              <c:numCache>
                <c:formatCode>0%</c:formatCode>
                <c:ptCount val="6"/>
                <c:pt idx="0">
                  <c:v>0.53321470937129301</c:v>
                </c:pt>
                <c:pt idx="1">
                  <c:v>0.28113879003558717</c:v>
                </c:pt>
                <c:pt idx="2">
                  <c:v>0.17437722419928825</c:v>
                </c:pt>
                <c:pt idx="3">
                  <c:v>0.30189798339264534</c:v>
                </c:pt>
                <c:pt idx="4">
                  <c:v>8.8374851720047456E-2</c:v>
                </c:pt>
                <c:pt idx="5">
                  <c:v>0.21826809015421114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0-4B8E-B61F-B68EC75884CD}"/>
            </c:ext>
          </c:extLst>
        </c:ser>
        <c:ser>
          <c:idx val="1"/>
          <c:order val="1"/>
          <c:tx>
            <c:strRef>
              <c:f>'q64 careersource!'!$J$72</c:f>
              <c:strCache>
                <c:ptCount val="1"/>
                <c:pt idx="0">
                  <c:v>Suburb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'q64 careersource!'!$K$70:$P$70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careersource!'!$K$72:$P$72</c:f>
              <c:numCache>
                <c:formatCode>0%</c:formatCode>
                <c:ptCount val="6"/>
                <c:pt idx="0">
                  <c:v>0.50804050029779635</c:v>
                </c:pt>
                <c:pt idx="1">
                  <c:v>0.31149493746277546</c:v>
                </c:pt>
                <c:pt idx="2">
                  <c:v>0.19178082191780821</c:v>
                </c:pt>
                <c:pt idx="3">
                  <c:v>0.31149493746277546</c:v>
                </c:pt>
                <c:pt idx="4">
                  <c:v>9.1125670041691489E-2</c:v>
                </c:pt>
                <c:pt idx="5">
                  <c:v>0.19654556283502084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0-4B8E-B61F-B68EC75884CD}"/>
            </c:ext>
          </c:extLst>
        </c:ser>
        <c:ser>
          <c:idx val="2"/>
          <c:order val="2"/>
          <c:tx>
            <c:strRef>
              <c:f>'q64 careersource!'!$J$73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'q64 careersource!'!$K$70:$P$70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careersource!'!$K$73:$P$73</c:f>
              <c:numCache>
                <c:formatCode>0%</c:formatCode>
                <c:ptCount val="6"/>
                <c:pt idx="0">
                  <c:v>0.56206896551724139</c:v>
                </c:pt>
                <c:pt idx="1">
                  <c:v>0.29655172413793102</c:v>
                </c:pt>
                <c:pt idx="2">
                  <c:v>0.17586206896551723</c:v>
                </c:pt>
                <c:pt idx="3">
                  <c:v>0.29310344827586204</c:v>
                </c:pt>
                <c:pt idx="4">
                  <c:v>7.2413793103448282E-2</c:v>
                </c:pt>
                <c:pt idx="5">
                  <c:v>0.1793103448275862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0-4B8E-B61F-B68EC75884CD}"/>
            </c:ext>
          </c:extLst>
        </c:ser>
        <c:ser>
          <c:idx val="3"/>
          <c:order val="3"/>
          <c:tx>
            <c:strRef>
              <c:f>'q64 careersource!'!$J$74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'q64 careersource!'!$K$70:$P$70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careersource!'!$K$74:$P$74</c:f>
              <c:numCache>
                <c:formatCode>0%</c:formatCode>
                <c:ptCount val="6"/>
                <c:pt idx="0">
                  <c:v>0.51550387596899228</c:v>
                </c:pt>
                <c:pt idx="1">
                  <c:v>0.29069767441860467</c:v>
                </c:pt>
                <c:pt idx="2">
                  <c:v>0.15116279069767441</c:v>
                </c:pt>
                <c:pt idx="3">
                  <c:v>0.32558139534883723</c:v>
                </c:pt>
                <c:pt idx="4">
                  <c:v>0.10077519379844961</c:v>
                </c:pt>
                <c:pt idx="5">
                  <c:v>0.2131782945736434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0-4B8E-B61F-B68EC7588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did you learn about your future career?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'q64 careersource!'!$J$14</c:f>
              <c:strCache>
                <c:ptCount val="1"/>
                <c:pt idx="0">
                  <c:v>Continuing 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'q64 careersource!'!$K$13:$P$13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careersource!'!$K$14:$P$14</c:f>
              <c:numCache>
                <c:formatCode>0%</c:formatCode>
                <c:ptCount val="6"/>
                <c:pt idx="0">
                  <c:v>0.50358744394618837</c:v>
                </c:pt>
                <c:pt idx="1">
                  <c:v>0.38206278026905832</c:v>
                </c:pt>
                <c:pt idx="2">
                  <c:v>0.18565022421524663</c:v>
                </c:pt>
                <c:pt idx="3">
                  <c:v>0.27174887892376681</c:v>
                </c:pt>
                <c:pt idx="4">
                  <c:v>9.3273542600896861E-2</c:v>
                </c:pt>
                <c:pt idx="5">
                  <c:v>0.23228699551569507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0-4ECC-AFB7-5CC5BE6B66E6}"/>
            </c:ext>
          </c:extLst>
        </c:ser>
        <c:ser>
          <c:idx val="1"/>
          <c:order val="1"/>
          <c:tx>
            <c:strRef>
              <c:f>'q64 careersource!'!$J$15</c:f>
              <c:strCache>
                <c:ptCount val="1"/>
                <c:pt idx="0">
                  <c:v>First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'q64 careersource!'!$K$13:$P$13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careersource!'!$K$15:$P$15</c:f>
              <c:numCache>
                <c:formatCode>0%</c:formatCode>
                <c:ptCount val="6"/>
                <c:pt idx="0">
                  <c:v>0.54748822605965464</c:v>
                </c:pt>
                <c:pt idx="1">
                  <c:v>0.2119309262166405</c:v>
                </c:pt>
                <c:pt idx="2">
                  <c:v>0.1640502354788069</c:v>
                </c:pt>
                <c:pt idx="3">
                  <c:v>0.33516483516483514</c:v>
                </c:pt>
                <c:pt idx="4">
                  <c:v>8.0847723704866564E-2</c:v>
                </c:pt>
                <c:pt idx="5">
                  <c:v>0.17621664050235478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0-4ECC-AFB7-5CC5BE6B6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did you learn about your future career?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247611208586586"/>
          <c:y val="3.174610627003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'q64 careersource!'!$J$24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'q64 careersource!'!$K$23:$P$23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careersource!'!$K$24:$P$24</c:f>
              <c:numCache>
                <c:formatCode>0%</c:formatCode>
                <c:ptCount val="6"/>
                <c:pt idx="0">
                  <c:v>0.49541284403669728</c:v>
                </c:pt>
                <c:pt idx="1">
                  <c:v>0.28440366972477066</c:v>
                </c:pt>
                <c:pt idx="2">
                  <c:v>0.1834862385321101</c:v>
                </c:pt>
                <c:pt idx="3">
                  <c:v>0.21100917431192662</c:v>
                </c:pt>
                <c:pt idx="4">
                  <c:v>4.5871559633027525E-2</c:v>
                </c:pt>
                <c:pt idx="5">
                  <c:v>0.24770642201834864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D-419C-A480-8D7F0E0B6123}"/>
            </c:ext>
          </c:extLst>
        </c:ser>
        <c:ser>
          <c:idx val="1"/>
          <c:order val="1"/>
          <c:tx>
            <c:strRef>
              <c:f>'q64 careersource!'!$J$25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'q64 careersource!'!$K$23:$P$23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careersource!'!$K$25:$P$25</c:f>
              <c:numCache>
                <c:formatCode>0%</c:formatCode>
                <c:ptCount val="6"/>
                <c:pt idx="0">
                  <c:v>0.49577464788732395</c:v>
                </c:pt>
                <c:pt idx="1">
                  <c:v>0.28732394366197184</c:v>
                </c:pt>
                <c:pt idx="2">
                  <c:v>0.13521126760563379</c:v>
                </c:pt>
                <c:pt idx="3">
                  <c:v>0.3183098591549296</c:v>
                </c:pt>
                <c:pt idx="4">
                  <c:v>8.4507042253521125E-2</c:v>
                </c:pt>
                <c:pt idx="5">
                  <c:v>0.30140845070422534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D-419C-A480-8D7F0E0B6123}"/>
            </c:ext>
          </c:extLst>
        </c:ser>
        <c:ser>
          <c:idx val="2"/>
          <c:order val="2"/>
          <c:tx>
            <c:strRef>
              <c:f>'q64 careersource!'!$J$26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'q64 careersource!'!$K$23:$P$23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careersource!'!$K$26:$P$26</c:f>
              <c:numCache>
                <c:formatCode>0%</c:formatCode>
                <c:ptCount val="6"/>
                <c:pt idx="0">
                  <c:v>0.54138043833824012</c:v>
                </c:pt>
                <c:pt idx="1">
                  <c:v>0.23061825318940138</c:v>
                </c:pt>
                <c:pt idx="2">
                  <c:v>0.15767091920183185</c:v>
                </c:pt>
                <c:pt idx="3">
                  <c:v>0.32580961727183511</c:v>
                </c:pt>
                <c:pt idx="4">
                  <c:v>8.0143931959437351E-2</c:v>
                </c:pt>
                <c:pt idx="5">
                  <c:v>0.18024206738632648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D-419C-A480-8D7F0E0B6123}"/>
            </c:ext>
          </c:extLst>
        </c:ser>
        <c:ser>
          <c:idx val="4"/>
          <c:order val="3"/>
          <c:tx>
            <c:strRef>
              <c:f>'q64 careersource!'!$J$27</c:f>
              <c:strCache>
                <c:ptCount val="1"/>
                <c:pt idx="0">
                  <c:v>Pac Islander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'q64 careersource!'!$K$23:$P$23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careersource!'!$K$27:$P$27</c:f>
              <c:numCache>
                <c:formatCode>0%</c:formatCode>
                <c:ptCount val="6"/>
                <c:pt idx="0">
                  <c:v>0.66666666666666663</c:v>
                </c:pt>
                <c:pt idx="1">
                  <c:v>0.36666666666666664</c:v>
                </c:pt>
                <c:pt idx="2">
                  <c:v>0.23333333333333334</c:v>
                </c:pt>
                <c:pt idx="3">
                  <c:v>0.26666666666666666</c:v>
                </c:pt>
                <c:pt idx="4">
                  <c:v>6.6666666666666666E-2</c:v>
                </c:pt>
                <c:pt idx="5">
                  <c:v>0.23333333333333334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D-419C-A480-8D7F0E0B6123}"/>
            </c:ext>
          </c:extLst>
        </c:ser>
        <c:ser>
          <c:idx val="5"/>
          <c:order val="4"/>
          <c:tx>
            <c:strRef>
              <c:f>'q64 careersource!'!$J$28</c:f>
              <c:strCache>
                <c:ptCount val="1"/>
                <c:pt idx="0">
                  <c:v>Filipino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'q64 careersource!'!$K$23:$P$23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careersource!'!$K$28:$P$28</c:f>
              <c:numCache>
                <c:formatCode>0%</c:formatCode>
                <c:ptCount val="6"/>
                <c:pt idx="0">
                  <c:v>0.49044585987261147</c:v>
                </c:pt>
                <c:pt idx="1">
                  <c:v>0.46496815286624205</c:v>
                </c:pt>
                <c:pt idx="2">
                  <c:v>0.20382165605095542</c:v>
                </c:pt>
                <c:pt idx="3">
                  <c:v>0.26751592356687898</c:v>
                </c:pt>
                <c:pt idx="4">
                  <c:v>0.11464968152866242</c:v>
                </c:pt>
                <c:pt idx="5">
                  <c:v>0.17834394904458598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6D-419C-A480-8D7F0E0B6123}"/>
            </c:ext>
          </c:extLst>
        </c:ser>
        <c:ser>
          <c:idx val="7"/>
          <c:order val="5"/>
          <c:tx>
            <c:strRef>
              <c:f>'q64 careersource!'!$J$29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'q64 careersource!'!$K$23:$P$23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careersource!'!$K$29:$P$29</c:f>
              <c:numCache>
                <c:formatCode>0%</c:formatCode>
                <c:ptCount val="6"/>
                <c:pt idx="0">
                  <c:v>0.53311793214862679</c:v>
                </c:pt>
                <c:pt idx="1">
                  <c:v>0.39418416801292405</c:v>
                </c:pt>
                <c:pt idx="2">
                  <c:v>0.22132471728594508</c:v>
                </c:pt>
                <c:pt idx="3">
                  <c:v>0.30371567043618741</c:v>
                </c:pt>
                <c:pt idx="4">
                  <c:v>0.12600969305331181</c:v>
                </c:pt>
                <c:pt idx="5">
                  <c:v>0.19063004846526657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6D-419C-A480-8D7F0E0B6123}"/>
            </c:ext>
          </c:extLst>
        </c:ser>
        <c:ser>
          <c:idx val="3"/>
          <c:order val="6"/>
          <c:tx>
            <c:strRef>
              <c:f>'q64 careersource!'!$J$30</c:f>
              <c:strCache>
                <c:ptCount val="1"/>
                <c:pt idx="0">
                  <c:v>Other Race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'q64 careersource!'!$K$23:$P$23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careersource!'!$K$30:$P$30</c:f>
              <c:numCache>
                <c:formatCode>0%</c:formatCode>
                <c:ptCount val="6"/>
                <c:pt idx="0">
                  <c:v>0.5</c:v>
                </c:pt>
                <c:pt idx="1">
                  <c:v>0.38983050847457629</c:v>
                </c:pt>
                <c:pt idx="2">
                  <c:v>0.15254237288135594</c:v>
                </c:pt>
                <c:pt idx="3">
                  <c:v>0.23728813559322035</c:v>
                </c:pt>
                <c:pt idx="4">
                  <c:v>8.4745762711864403E-2</c:v>
                </c:pt>
                <c:pt idx="5">
                  <c:v>0.1864406779661017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6D-419C-A480-8D7F0E0B6123}"/>
            </c:ext>
          </c:extLst>
        </c:ser>
        <c:ser>
          <c:idx val="6"/>
          <c:order val="7"/>
          <c:tx>
            <c:strRef>
              <c:f>'q64 careersource!'!$J$31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'q64 careersource!'!$K$23:$P$23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careersource!'!$K$31:$P$31</c:f>
              <c:numCache>
                <c:formatCode>0%</c:formatCode>
                <c:ptCount val="6"/>
                <c:pt idx="0">
                  <c:v>0.49853801169590645</c:v>
                </c:pt>
                <c:pt idx="1">
                  <c:v>0.39766081871345027</c:v>
                </c:pt>
                <c:pt idx="2">
                  <c:v>0.22807017543859648</c:v>
                </c:pt>
                <c:pt idx="3">
                  <c:v>0.25730994152046782</c:v>
                </c:pt>
                <c:pt idx="4">
                  <c:v>9.9415204678362568E-2</c:v>
                </c:pt>
                <c:pt idx="5">
                  <c:v>0.23976608187134502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6D-419C-A480-8D7F0E0B6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did you learn about your future career?</a:t>
            </a:r>
          </a:p>
        </c:rich>
      </c:tx>
      <c:layout>
        <c:manualLayout>
          <c:xMode val="edge"/>
          <c:yMode val="edge"/>
          <c:x val="0.41256235715076778"/>
          <c:y val="3.2407442728678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'q64 careersource!'!$J$48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'q64 careersource!'!$K$47:$P$47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careersource!'!$K$48:$P$48</c:f>
              <c:numCache>
                <c:formatCode>0%</c:formatCode>
                <c:ptCount val="6"/>
                <c:pt idx="0">
                  <c:v>0.51615999999999995</c:v>
                </c:pt>
                <c:pt idx="1">
                  <c:v>0.27263999999999999</c:v>
                </c:pt>
                <c:pt idx="2">
                  <c:v>0.15679999999999999</c:v>
                </c:pt>
                <c:pt idx="3">
                  <c:v>0.31744</c:v>
                </c:pt>
                <c:pt idx="4">
                  <c:v>8.1600000000000006E-2</c:v>
                </c:pt>
                <c:pt idx="5">
                  <c:v>0.21024000000000001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8-4091-AD73-AAF543E736B8}"/>
            </c:ext>
          </c:extLst>
        </c:ser>
        <c:ser>
          <c:idx val="1"/>
          <c:order val="1"/>
          <c:tx>
            <c:strRef>
              <c:f>'q64 careersource!'!$J$49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'q64 careersource!'!$K$47:$P$47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careersource!'!$K$49:$P$49</c:f>
              <c:numCache>
                <c:formatCode>0%</c:formatCode>
                <c:ptCount val="6"/>
                <c:pt idx="0">
                  <c:v>0.55738636363636362</c:v>
                </c:pt>
                <c:pt idx="1">
                  <c:v>0.31874999999999998</c:v>
                </c:pt>
                <c:pt idx="2">
                  <c:v>0.21079545454545454</c:v>
                </c:pt>
                <c:pt idx="3">
                  <c:v>0.29318181818181815</c:v>
                </c:pt>
                <c:pt idx="4">
                  <c:v>9.8863636363636362E-2</c:v>
                </c:pt>
                <c:pt idx="5">
                  <c:v>0.1721590909090909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8-4091-AD73-AAF543E73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79623"/>
        <c:axId val="999666696"/>
      </c:barChart>
      <c:catAx>
        <c:axId val="14344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6696"/>
        <c:crosses val="autoZero"/>
        <c:auto val="1"/>
        <c:lblAlgn val="ctr"/>
        <c:lblOffset val="100"/>
        <c:noMultiLvlLbl val="0"/>
      </c:catAx>
      <c:valAx>
        <c:axId val="9996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did you learn about your future career?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'q64 careersource!'!$J$81</c:f>
              <c:strCache>
                <c:ptCount val="1"/>
                <c:pt idx="0">
                  <c:v>Mostly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'q64 careersource!'!$K$80:$P$80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careersource!'!$K$81:$P$81</c:f>
              <c:numCache>
                <c:formatCode>0%</c:formatCode>
                <c:ptCount val="6"/>
                <c:pt idx="0">
                  <c:v>0.5281445448227936</c:v>
                </c:pt>
                <c:pt idx="1">
                  <c:v>0.35649756775538566</c:v>
                </c:pt>
                <c:pt idx="2">
                  <c:v>0.17581653926337734</c:v>
                </c:pt>
                <c:pt idx="3">
                  <c:v>0.27936066712995133</c:v>
                </c:pt>
                <c:pt idx="4">
                  <c:v>0.11744266851980542</c:v>
                </c:pt>
                <c:pt idx="5">
                  <c:v>0.22446143154968728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F-49BE-968D-E6FE927A6589}"/>
            </c:ext>
          </c:extLst>
        </c:ser>
        <c:ser>
          <c:idx val="1"/>
          <c:order val="1"/>
          <c:tx>
            <c:strRef>
              <c:f>'q64 careersource!'!$J$82</c:f>
              <c:strCache>
                <c:ptCount val="1"/>
                <c:pt idx="0">
                  <c:v>Mostly A/B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'q64 careersource!'!$K$80:$P$80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careersource!'!$K$82:$P$82</c:f>
              <c:numCache>
                <c:formatCode>0%</c:formatCode>
                <c:ptCount val="6"/>
                <c:pt idx="0">
                  <c:v>0.54101299865531149</c:v>
                </c:pt>
                <c:pt idx="1">
                  <c:v>0.29000448229493503</c:v>
                </c:pt>
                <c:pt idx="2">
                  <c:v>0.17570596145226355</c:v>
                </c:pt>
                <c:pt idx="3">
                  <c:v>0.31689825190497534</c:v>
                </c:pt>
                <c:pt idx="4">
                  <c:v>7.8888390856118332E-2</c:v>
                </c:pt>
                <c:pt idx="5">
                  <c:v>0.184670551322277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F-49BE-968D-E6FE927A6589}"/>
            </c:ext>
          </c:extLst>
        </c:ser>
        <c:ser>
          <c:idx val="2"/>
          <c:order val="2"/>
          <c:tx>
            <c:strRef>
              <c:f>'q64 careersource!'!$J$83</c:f>
              <c:strCache>
                <c:ptCount val="1"/>
                <c:pt idx="0">
                  <c:v>Mostly B/C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'q64 careersource!'!$K$80:$P$80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careersource!'!$K$83:$P$83</c:f>
              <c:numCache>
                <c:formatCode>0%</c:formatCode>
                <c:ptCount val="6"/>
                <c:pt idx="0">
                  <c:v>0.51871257485029942</c:v>
                </c:pt>
                <c:pt idx="1">
                  <c:v>0.24176646706586827</c:v>
                </c:pt>
                <c:pt idx="2">
                  <c:v>0.17589820359281438</c:v>
                </c:pt>
                <c:pt idx="3">
                  <c:v>0.31736526946107785</c:v>
                </c:pt>
                <c:pt idx="4">
                  <c:v>7.4850299401197598E-2</c:v>
                </c:pt>
                <c:pt idx="5">
                  <c:v>0.18637724550898205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F-49BE-968D-E6FE927A6589}"/>
            </c:ext>
          </c:extLst>
        </c:ser>
        <c:ser>
          <c:idx val="3"/>
          <c:order val="3"/>
          <c:tx>
            <c:strRef>
              <c:f>'q64 careersource!'!$J$84</c:f>
              <c:strCache>
                <c:ptCount val="1"/>
                <c:pt idx="0">
                  <c:v>Mostly C/D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'q64 careersource!'!$K$80:$P$80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careersource!'!$K$84:$P$84</c:f>
              <c:numCache>
                <c:formatCode>0%</c:formatCode>
                <c:ptCount val="6"/>
                <c:pt idx="0">
                  <c:v>0.49275362318840582</c:v>
                </c:pt>
                <c:pt idx="1">
                  <c:v>0.21376811594202899</c:v>
                </c:pt>
                <c:pt idx="2">
                  <c:v>0.17028985507246377</c:v>
                </c:pt>
                <c:pt idx="3">
                  <c:v>0.32246376811594202</c:v>
                </c:pt>
                <c:pt idx="4">
                  <c:v>6.5217391304347824E-2</c:v>
                </c:pt>
                <c:pt idx="5">
                  <c:v>0.19202898550724637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BF-49BE-968D-E6FE927A6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627656"/>
        <c:axId val="1674913288"/>
      </c:barChart>
      <c:catAx>
        <c:axId val="14416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3288"/>
        <c:crosses val="autoZero"/>
        <c:auto val="1"/>
        <c:lblAlgn val="ctr"/>
        <c:lblOffset val="100"/>
        <c:noMultiLvlLbl val="0"/>
      </c:catAx>
      <c:valAx>
        <c:axId val="16749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did you decide to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 all apply 8choice template'!$L$56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template'!$M$56:$T$56</c15:sqref>
                  </c15:fullRef>
                </c:ext>
              </c:extLst>
              <c:f>'mark all apply 8choice template'!$N$56</c:f>
              <c:numCache>
                <c:formatCode>0%</c:formatCode>
                <c:ptCount val="1"/>
                <c:pt idx="0">
                  <c:v>0.56551724137931036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BA4-9D87-64CC92C6F4BA}"/>
            </c:ext>
          </c:extLst>
        </c:ser>
        <c:ser>
          <c:idx val="1"/>
          <c:order val="1"/>
          <c:tx>
            <c:strRef>
              <c:f>'mark all apply 8choice template'!$L$57</c:f>
              <c:strCache>
                <c:ptCount val="1"/>
                <c:pt idx="0">
                  <c:v>North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template'!$M$57:$T$57</c15:sqref>
                  </c15:fullRef>
                </c:ext>
              </c:extLst>
              <c:f>'mark all apply 8choice template'!$N$57</c:f>
              <c:numCache>
                <c:formatCode>0%</c:formatCode>
                <c:ptCount val="1"/>
                <c:pt idx="0">
                  <c:v>0.64516129032258063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D-4BA4-9D87-64CC92C6F4BA}"/>
            </c:ext>
          </c:extLst>
        </c:ser>
        <c:ser>
          <c:idx val="2"/>
          <c:order val="2"/>
          <c:tx>
            <c:strRef>
              <c:f>'mark all apply 8choice template'!$L$58</c:f>
              <c:strCache>
                <c:ptCount val="1"/>
                <c:pt idx="0">
                  <c:v>SF Bay Area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template'!$M$58:$T$58</c15:sqref>
                  </c15:fullRef>
                </c:ext>
              </c:extLst>
              <c:f>'mark all apply 8choice template'!$N$58</c:f>
              <c:numCache>
                <c:formatCode>0%</c:formatCode>
                <c:ptCount val="1"/>
                <c:pt idx="0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1D-4BA4-9D87-64CC92C6F4BA}"/>
            </c:ext>
          </c:extLst>
        </c:ser>
        <c:ser>
          <c:idx val="3"/>
          <c:order val="3"/>
          <c:tx>
            <c:strRef>
              <c:f>'mark all apply 8choice template'!$L$59</c:f>
              <c:strCache>
                <c:ptCount val="1"/>
                <c:pt idx="0">
                  <c:v>N San Joaqin 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template'!$M$59:$T$59</c15:sqref>
                  </c15:fullRef>
                </c:ext>
              </c:extLst>
              <c:f>'mark all apply 8choice template'!$N$59</c:f>
              <c:numCache>
                <c:formatCode>0%</c:formatCode>
                <c:ptCount val="1"/>
                <c:pt idx="0">
                  <c:v>0.48780487804878048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1D-4BA4-9D87-64CC92C6F4BA}"/>
            </c:ext>
          </c:extLst>
        </c:ser>
        <c:ser>
          <c:idx val="4"/>
          <c:order val="4"/>
          <c:tx>
            <c:strRef>
              <c:f>'mark all apply 8choice template'!$L$60</c:f>
              <c:strCache>
                <c:ptCount val="1"/>
                <c:pt idx="0">
                  <c:v>Central Coast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template'!$M$60:$T$60</c15:sqref>
                  </c15:fullRef>
                </c:ext>
              </c:extLst>
              <c:f>'mark all apply 8choice template'!$N$60</c:f>
              <c:numCache>
                <c:formatCode>0%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1D-4BA4-9D87-64CC92C6F4BA}"/>
            </c:ext>
          </c:extLst>
        </c:ser>
        <c:ser>
          <c:idx val="5"/>
          <c:order val="5"/>
          <c:tx>
            <c:strRef>
              <c:f>'mark all apply 8choice template'!$L$61</c:f>
              <c:strCache>
                <c:ptCount val="1"/>
                <c:pt idx="0">
                  <c:v>S San Joaquiin 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template'!$M$61:$T$61</c15:sqref>
                  </c15:fullRef>
                </c:ext>
              </c:extLst>
              <c:f>'mark all apply 8choice template'!$N$61</c:f>
              <c:numCache>
                <c:formatCode>0%</c:formatCode>
                <c:ptCount val="1"/>
                <c:pt idx="0">
                  <c:v>0.49367088607594939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1D-4BA4-9D87-64CC92C6F4BA}"/>
            </c:ext>
          </c:extLst>
        </c:ser>
        <c:ser>
          <c:idx val="6"/>
          <c:order val="6"/>
          <c:tx>
            <c:strRef>
              <c:f>'mark all apply 8choice template'!$L$62</c:f>
              <c:strCache>
                <c:ptCount val="1"/>
                <c:pt idx="0">
                  <c:v>Inland Empire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template'!$M$62:$T$62</c15:sqref>
                  </c15:fullRef>
                </c:ext>
              </c:extLst>
              <c:f>'mark all apply 8choice template'!$N$62</c:f>
              <c:numCache>
                <c:formatCode>0%</c:formatCode>
                <c:ptCount val="1"/>
                <c:pt idx="0">
                  <c:v>0.45731707317073172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1D-4BA4-9D87-64CC92C6F4BA}"/>
            </c:ext>
          </c:extLst>
        </c:ser>
        <c:ser>
          <c:idx val="7"/>
          <c:order val="7"/>
          <c:tx>
            <c:strRef>
              <c:f>'mark all apply 8choice template'!$L$63</c:f>
              <c:strCache>
                <c:ptCount val="1"/>
                <c:pt idx="0">
                  <c:v>LA County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template'!$M$63:$T$63</c15:sqref>
                  </c15:fullRef>
                </c:ext>
              </c:extLst>
              <c:f>'mark all apply 8choice template'!$N$63</c:f>
              <c:numCache>
                <c:formatCode>0%</c:formatCode>
                <c:ptCount val="1"/>
                <c:pt idx="0">
                  <c:v>0.43809523809523809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1D-4BA4-9D87-64CC92C6F4BA}"/>
            </c:ext>
          </c:extLst>
        </c:ser>
        <c:ser>
          <c:idx val="8"/>
          <c:order val="8"/>
          <c:tx>
            <c:strRef>
              <c:f>'mark all apply 8choice template'!$L$64</c:f>
              <c:strCache>
                <c:ptCount val="1"/>
                <c:pt idx="0">
                  <c:v>Orange County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template'!$M$64:$T$64</c15:sqref>
                  </c15:fullRef>
                </c:ext>
              </c:extLst>
              <c:f>'mark all apply 8choice template'!$N$64</c:f>
              <c:numCache>
                <c:formatCode>0%</c:formatCode>
                <c:ptCount val="1"/>
                <c:pt idx="0">
                  <c:v>0.53465346534653468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1D-4BA4-9D87-64CC92C6F4BA}"/>
            </c:ext>
          </c:extLst>
        </c:ser>
        <c:ser>
          <c:idx val="9"/>
          <c:order val="9"/>
          <c:tx>
            <c:strRef>
              <c:f>'mark all apply 8choice template'!$L$65</c:f>
              <c:strCache>
                <c:ptCount val="1"/>
                <c:pt idx="0">
                  <c:v>SD-Imperial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'mark all apply 8choice template'!$M$55:$T$55</c15:sqref>
                  </c15:fullRef>
                </c:ext>
              </c:extLst>
              <c:f>'mark all apply 8choice template'!$N$55</c:f>
              <c:strCache>
                <c:ptCount val="1"/>
                <c:pt idx="0">
                  <c:v>Proximity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 all apply 8choice template'!$M$65:$T$65</c15:sqref>
                  </c15:fullRef>
                </c:ext>
              </c:extLst>
              <c:f>'mark all apply 8choice template'!$N$65</c:f>
              <c:numCache>
                <c:formatCode>0%</c:formatCode>
                <c:ptCount val="1"/>
                <c:pt idx="0">
                  <c:v>0.39449541284403672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1D-4BA4-9D87-64CC92C6F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390920"/>
        <c:axId val="852392968"/>
      </c:barChart>
      <c:catAx>
        <c:axId val="852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2968"/>
        <c:crosses val="autoZero"/>
        <c:auto val="1"/>
        <c:lblAlgn val="ctr"/>
        <c:lblOffset val="100"/>
        <c:noMultiLvlLbl val="0"/>
      </c:catAx>
      <c:valAx>
        <c:axId val="852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did you learn about your future career?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'q64 careersource!'!$K$2:$P$2</c:f>
              <c:strCache>
                <c:ptCount val="6"/>
                <c:pt idx="0">
                  <c:v>High School</c:v>
                </c:pt>
                <c:pt idx="1">
                  <c:v>Parents</c:v>
                </c:pt>
                <c:pt idx="2">
                  <c:v>Friends</c:v>
                </c:pt>
                <c:pt idx="3">
                  <c:v>Social Media</c:v>
                </c:pt>
                <c:pt idx="4">
                  <c:v>College</c:v>
                </c:pt>
                <c:pt idx="5">
                  <c:v>Other</c:v>
                </c:pt>
              </c:strCache>
            </c:strRef>
          </c:cat>
          <c:val>
            <c:numRef>
              <c:f>'q64 careersource!'!$K$3:$P$3</c:f>
              <c:numCache>
                <c:formatCode>0%</c:formatCode>
                <c:ptCount val="6"/>
                <c:pt idx="0">
                  <c:v>0.52932273931138862</c:v>
                </c:pt>
                <c:pt idx="1">
                  <c:v>0.27468785471055618</c:v>
                </c:pt>
                <c:pt idx="2">
                  <c:v>0.17555807794173289</c:v>
                </c:pt>
                <c:pt idx="3">
                  <c:v>0.30684827847143398</c:v>
                </c:pt>
                <c:pt idx="4">
                  <c:v>8.7589860007567161E-2</c:v>
                </c:pt>
                <c:pt idx="5">
                  <c:v>0.1963677639046538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9-4780-A7ED-C5530E621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95720"/>
        <c:axId val="774197768"/>
      </c:barChart>
      <c:catAx>
        <c:axId val="7741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7768"/>
        <c:crosses val="autoZero"/>
        <c:auto val="1"/>
        <c:lblAlgn val="ctr"/>
        <c:lblOffset val="100"/>
        <c:noMultiLvlLbl val="0"/>
      </c:catAx>
      <c:valAx>
        <c:axId val="774197768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do career planning in school?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'Q65 Career Planning in School!'!$H$25:$H$26</c:f>
              <c:strCache>
                <c:ptCount val="2"/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'Q65 Career Planning in School!'!$G$27:$G$34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'Q65 Career Planning in School!'!$H$27:$H$34</c:f>
              <c:numCache>
                <c:formatCode>0%</c:formatCode>
                <c:ptCount val="8"/>
                <c:pt idx="0">
                  <c:v>0.41739130434782606</c:v>
                </c:pt>
                <c:pt idx="1">
                  <c:v>0.42391304347826086</c:v>
                </c:pt>
                <c:pt idx="2">
                  <c:v>0.40503937007874014</c:v>
                </c:pt>
                <c:pt idx="3">
                  <c:v>0.38709677419354838</c:v>
                </c:pt>
                <c:pt idx="4">
                  <c:v>0.39520958083832336</c:v>
                </c:pt>
                <c:pt idx="5">
                  <c:v>0.41753343239227342</c:v>
                </c:pt>
                <c:pt idx="6">
                  <c:v>0.36885245901639346</c:v>
                </c:pt>
                <c:pt idx="7">
                  <c:v>0.46761658031088082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9-4ED6-BEB5-6511656B4129}"/>
            </c:ext>
          </c:extLst>
        </c:ser>
        <c:ser>
          <c:idx val="1"/>
          <c:order val="1"/>
          <c:tx>
            <c:strRef>
              <c:f>'Q65 Career Planning in School!'!$I$25:$I$26</c:f>
              <c:strCache>
                <c:ptCount val="2"/>
                <c:pt idx="1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'Q65 Career Planning in School!'!$G$27:$G$34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'Q65 Career Planning in School!'!$I$27:$I$34</c:f>
              <c:numCache>
                <c:formatCode>0%</c:formatCode>
                <c:ptCount val="8"/>
                <c:pt idx="0">
                  <c:v>0.26956521739130435</c:v>
                </c:pt>
                <c:pt idx="1">
                  <c:v>0.28260869565217389</c:v>
                </c:pt>
                <c:pt idx="2">
                  <c:v>0.38803149606299214</c:v>
                </c:pt>
                <c:pt idx="3">
                  <c:v>0.35483870967741937</c:v>
                </c:pt>
                <c:pt idx="4">
                  <c:v>0.30538922155688625</c:v>
                </c:pt>
                <c:pt idx="5">
                  <c:v>0.3313521545319465</c:v>
                </c:pt>
                <c:pt idx="6">
                  <c:v>0.39344262295081966</c:v>
                </c:pt>
                <c:pt idx="7">
                  <c:v>0.26295336787564766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9-4ED6-BEB5-6511656B4129}"/>
            </c:ext>
          </c:extLst>
        </c:ser>
        <c:ser>
          <c:idx val="2"/>
          <c:order val="2"/>
          <c:tx>
            <c:strRef>
              <c:f>'Q65 Career Planning in School!'!$J$25:$J$26</c:f>
              <c:strCache>
                <c:ptCount val="2"/>
                <c:pt idx="1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'Q65 Career Planning in School!'!$G$27:$G$34</c:f>
              <c:strCache>
                <c:ptCount val="8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</c:strCache>
            </c:strRef>
          </c:cat>
          <c:val>
            <c:numRef>
              <c:f>'Q65 Career Planning in School!'!$J$27:$J$34</c:f>
              <c:numCache>
                <c:formatCode>0%</c:formatCode>
                <c:ptCount val="8"/>
                <c:pt idx="0">
                  <c:v>0.31304347826086959</c:v>
                </c:pt>
                <c:pt idx="1">
                  <c:v>0.29347826086956524</c:v>
                </c:pt>
                <c:pt idx="2">
                  <c:v>0.20692913385826772</c:v>
                </c:pt>
                <c:pt idx="3">
                  <c:v>0.25806451612903225</c:v>
                </c:pt>
                <c:pt idx="4">
                  <c:v>0.29940119760479039</c:v>
                </c:pt>
                <c:pt idx="5">
                  <c:v>0.25111441307578009</c:v>
                </c:pt>
                <c:pt idx="6">
                  <c:v>0.23770491803278687</c:v>
                </c:pt>
                <c:pt idx="7">
                  <c:v>0.26943005181347152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49-4ED6-BEB5-6511656B4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do career planning in high school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'Q65 Career Planning in School!'!$H$51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'Q65 Career Planning in School!'!$G$52:$G$55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'Q65 Career Planning in School!'!$H$52:$H$55</c:f>
              <c:numCache>
                <c:formatCode>0%</c:formatCode>
                <c:ptCount val="4"/>
                <c:pt idx="0">
                  <c:v>0.41327384272169548</c:v>
                </c:pt>
                <c:pt idx="1">
                  <c:v>0.42865168539325843</c:v>
                </c:pt>
                <c:pt idx="2">
                  <c:v>0.38032786885245901</c:v>
                </c:pt>
                <c:pt idx="3">
                  <c:v>0.41509433962264153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A5-4613-AD59-456E872B9CDB}"/>
            </c:ext>
          </c:extLst>
        </c:ser>
        <c:ser>
          <c:idx val="1"/>
          <c:order val="1"/>
          <c:tx>
            <c:strRef>
              <c:f>'Q65 Career Planning in School!'!$I$51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'Q65 Career Planning in School!'!$G$52:$G$55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'Q65 Career Planning in School!'!$I$52:$I$55</c:f>
              <c:numCache>
                <c:formatCode>0%</c:formatCode>
                <c:ptCount val="4"/>
                <c:pt idx="0">
                  <c:v>0.3630786391522588</c:v>
                </c:pt>
                <c:pt idx="1">
                  <c:v>0.33539325842696627</c:v>
                </c:pt>
                <c:pt idx="2">
                  <c:v>0.35737704918032787</c:v>
                </c:pt>
                <c:pt idx="3">
                  <c:v>0.33584905660377357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A5-4613-AD59-456E872B9CDB}"/>
            </c:ext>
          </c:extLst>
        </c:ser>
        <c:ser>
          <c:idx val="2"/>
          <c:order val="2"/>
          <c:tx>
            <c:strRef>
              <c:f>'Q65 Career Planning in School!'!$J$51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'Q65 Career Planning in School!'!$G$52:$G$55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'Q65 Career Planning in School!'!$J$52:$J$55</c:f>
              <c:numCache>
                <c:formatCode>0%</c:formatCode>
                <c:ptCount val="4"/>
                <c:pt idx="0">
                  <c:v>0.22364751812604575</c:v>
                </c:pt>
                <c:pt idx="1">
                  <c:v>0.23595505617977527</c:v>
                </c:pt>
                <c:pt idx="2">
                  <c:v>0.26229508196721313</c:v>
                </c:pt>
                <c:pt idx="3">
                  <c:v>0.24905660377358491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AA5-4613-AD59-456E872B9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578888"/>
        <c:axId val="1707580936"/>
      </c:barChart>
      <c:catAx>
        <c:axId val="1707578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do career planning in school?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'Q65 Career Planning in School!'!$H$69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'Q65 Career Planning in School!'!$G$70:$G$79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'Q65 Career Planning in School!'!$H$70:$H$79</c:f>
              <c:numCache>
                <c:formatCode>0%</c:formatCode>
                <c:ptCount val="10"/>
                <c:pt idx="0">
                  <c:v>0.41262135922330095</c:v>
                </c:pt>
                <c:pt idx="1">
                  <c:v>0.39325842696629215</c:v>
                </c:pt>
                <c:pt idx="2">
                  <c:v>0.44578313253012047</c:v>
                </c:pt>
                <c:pt idx="3">
                  <c:v>0.34965034965034963</c:v>
                </c:pt>
                <c:pt idx="4">
                  <c:v>0.392226148409894</c:v>
                </c:pt>
                <c:pt idx="5">
                  <c:v>0.37799043062200954</c:v>
                </c:pt>
                <c:pt idx="6">
                  <c:v>0.42075471698113209</c:v>
                </c:pt>
                <c:pt idx="7">
                  <c:v>0.42666666666666669</c:v>
                </c:pt>
                <c:pt idx="8">
                  <c:v>0.4019933554817276</c:v>
                </c:pt>
                <c:pt idx="9">
                  <c:v>0.46202531645569622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EB-4FDD-9065-F8F317FE7AC5}"/>
            </c:ext>
          </c:extLst>
        </c:ser>
        <c:ser>
          <c:idx val="1"/>
          <c:order val="1"/>
          <c:tx>
            <c:strRef>
              <c:f>'Q65 Career Planning in School!'!$I$69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'Q65 Career Planning in School!'!$G$70:$G$79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'Q65 Career Planning in School!'!$I$70:$I$79</c:f>
              <c:numCache>
                <c:formatCode>0%</c:formatCode>
                <c:ptCount val="10"/>
                <c:pt idx="0">
                  <c:v>0.28640776699029125</c:v>
                </c:pt>
                <c:pt idx="1">
                  <c:v>0.3707865168539326</c:v>
                </c:pt>
                <c:pt idx="2">
                  <c:v>0.33132530120481929</c:v>
                </c:pt>
                <c:pt idx="3">
                  <c:v>0.32867132867132864</c:v>
                </c:pt>
                <c:pt idx="4">
                  <c:v>0.37809187279151946</c:v>
                </c:pt>
                <c:pt idx="5">
                  <c:v>0.34449760765550241</c:v>
                </c:pt>
                <c:pt idx="6">
                  <c:v>0.35094339622641507</c:v>
                </c:pt>
                <c:pt idx="7">
                  <c:v>0.38571428571428573</c:v>
                </c:pt>
                <c:pt idx="8">
                  <c:v>0.37541528239202659</c:v>
                </c:pt>
                <c:pt idx="9">
                  <c:v>0.29746835443037972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EB-4FDD-9065-F8F317FE7AC5}"/>
            </c:ext>
          </c:extLst>
        </c:ser>
        <c:ser>
          <c:idx val="2"/>
          <c:order val="2"/>
          <c:tx>
            <c:strRef>
              <c:f>'Q65 Career Planning in School!'!$J$69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'Q65 Career Planning in School!'!$G$70:$G$79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'Q65 Career Planning in School!'!$J$70:$J$79</c:f>
              <c:numCache>
                <c:formatCode>0%</c:formatCode>
                <c:ptCount val="10"/>
                <c:pt idx="0">
                  <c:v>0.30097087378640774</c:v>
                </c:pt>
                <c:pt idx="1">
                  <c:v>0.23595505617977527</c:v>
                </c:pt>
                <c:pt idx="2">
                  <c:v>0.22289156626506024</c:v>
                </c:pt>
                <c:pt idx="3">
                  <c:v>0.32167832167832167</c:v>
                </c:pt>
                <c:pt idx="4">
                  <c:v>0.22968197879858657</c:v>
                </c:pt>
                <c:pt idx="5">
                  <c:v>0.27751196172248804</c:v>
                </c:pt>
                <c:pt idx="6">
                  <c:v>0.22830188679245284</c:v>
                </c:pt>
                <c:pt idx="7">
                  <c:v>0.18761904761904763</c:v>
                </c:pt>
                <c:pt idx="8">
                  <c:v>0.22259136212624583</c:v>
                </c:pt>
                <c:pt idx="9">
                  <c:v>0.24050632911392406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EB-4FDD-9065-F8F317FE7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do career planning in school?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'Q65 Career Planning in School!'!$H$10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'Q65 Career Planning in School!'!$G$11:$G$12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'Q65 Career Planning in School!'!$H$11:$H$12</c:f>
              <c:numCache>
                <c:formatCode>0%</c:formatCode>
                <c:ptCount val="2"/>
                <c:pt idx="0">
                  <c:v>0.40372199012533233</c:v>
                </c:pt>
                <c:pt idx="1">
                  <c:v>0.42008318478906714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9-4350-8A84-2AECDC87A6EF}"/>
            </c:ext>
          </c:extLst>
        </c:ser>
        <c:ser>
          <c:idx val="1"/>
          <c:order val="1"/>
          <c:tx>
            <c:strRef>
              <c:f>'Q65 Career Planning in School!'!$I$10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'Q65 Career Planning in School!'!$G$11:$G$12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'Q65 Career Planning in School!'!$I$11:$I$12</c:f>
              <c:numCache>
                <c:formatCode>0%</c:formatCode>
                <c:ptCount val="2"/>
                <c:pt idx="0">
                  <c:v>0.39080896315989366</c:v>
                </c:pt>
                <c:pt idx="1">
                  <c:v>0.34145375321845911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F9-4350-8A84-2AECDC87A6EF}"/>
            </c:ext>
          </c:extLst>
        </c:ser>
        <c:ser>
          <c:idx val="2"/>
          <c:order val="2"/>
          <c:tx>
            <c:strRef>
              <c:f>'Q65 Career Planning in School!'!$J$10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'Q65 Career Planning in School!'!$G$11:$G$12</c:f>
              <c:strCache>
                <c:ptCount val="2"/>
                <c:pt idx="0">
                  <c:v>First Gen</c:v>
                </c:pt>
                <c:pt idx="1">
                  <c:v>Continuing Gen</c:v>
                </c:pt>
              </c:strCache>
            </c:strRef>
          </c:cat>
          <c:val>
            <c:numRef>
              <c:f>'Q65 Career Planning in School!'!$J$11:$J$12</c:f>
              <c:numCache>
                <c:formatCode>0%</c:formatCode>
                <c:ptCount val="2"/>
                <c:pt idx="0">
                  <c:v>0.20546904671477403</c:v>
                </c:pt>
                <c:pt idx="1">
                  <c:v>0.23846306199247375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F9-4350-8A84-2AECDC87A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do career planning in school?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'Q65 Career Planning in School!'!$H$1:$J$1</c:f>
              <c:strCache>
                <c:ptCount val="3"/>
                <c:pt idx="0">
                  <c:v>No</c:v>
                </c:pt>
                <c:pt idx="1">
                  <c:v>Not Sure</c:v>
                </c:pt>
                <c:pt idx="2">
                  <c:v>Yes</c:v>
                </c:pt>
              </c:strCache>
            </c:strRef>
          </c:cat>
          <c:val>
            <c:numRef>
              <c:f>'Q65 Career Planning in School!'!$H$2:$J$2</c:f>
              <c:numCache>
                <c:formatCode>0%</c:formatCode>
                <c:ptCount val="3"/>
                <c:pt idx="0">
                  <c:v>0.41645796064400714</c:v>
                </c:pt>
                <c:pt idx="1">
                  <c:v>0.35152057245080504</c:v>
                </c:pt>
                <c:pt idx="2">
                  <c:v>0.23202146690518782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9-44B9-9B45-FC61D3322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82672"/>
        <c:axId val="43675952"/>
      </c:barChart>
      <c:catAx>
        <c:axId val="436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952"/>
        <c:crosses val="autoZero"/>
        <c:auto val="1"/>
        <c:lblAlgn val="ctr"/>
        <c:lblOffset val="100"/>
        <c:noMultiLvlLbl val="0"/>
      </c:catAx>
      <c:valAx>
        <c:axId val="436759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do career planning in school?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'Q65 Career Planning in School!'!$H$93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'Q65 Career Planning in School!'!$G$94:$G$97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state</c:v>
                </c:pt>
              </c:strCache>
            </c:strRef>
          </c:cat>
          <c:val>
            <c:numRef>
              <c:f>'Q65 Career Planning in School!'!$H$94:$H$97</c:f>
              <c:numCache>
                <c:formatCode>0%</c:formatCode>
                <c:ptCount val="4"/>
                <c:pt idx="0">
                  <c:v>0.3980911330049261</c:v>
                </c:pt>
                <c:pt idx="1">
                  <c:v>0.44936708860759494</c:v>
                </c:pt>
                <c:pt idx="2">
                  <c:v>0.37614678899082571</c:v>
                </c:pt>
                <c:pt idx="3">
                  <c:v>0.4065040650406504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6-4412-94EB-2C4764B7C9F5}"/>
            </c:ext>
          </c:extLst>
        </c:ser>
        <c:ser>
          <c:idx val="1"/>
          <c:order val="1"/>
          <c:tx>
            <c:strRef>
              <c:f>'Q65 Career Planning in School!'!$I$93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'Q65 Career Planning in School!'!$G$94:$G$97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state</c:v>
                </c:pt>
              </c:strCache>
            </c:strRef>
          </c:cat>
          <c:val>
            <c:numRef>
              <c:f>'Q65 Career Planning in School!'!$I$94:$I$97</c:f>
              <c:numCache>
                <c:formatCode>0%</c:formatCode>
                <c:ptCount val="4"/>
                <c:pt idx="0">
                  <c:v>0.36422413793103448</c:v>
                </c:pt>
                <c:pt idx="1">
                  <c:v>0.32436708860759494</c:v>
                </c:pt>
                <c:pt idx="2">
                  <c:v>0.3577981651376147</c:v>
                </c:pt>
                <c:pt idx="3">
                  <c:v>0.47967479674796748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6-4412-94EB-2C4764B7C9F5}"/>
            </c:ext>
          </c:extLst>
        </c:ser>
        <c:ser>
          <c:idx val="2"/>
          <c:order val="2"/>
          <c:tx>
            <c:strRef>
              <c:f>'Q65 Career Planning in School!'!$J$93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'Q65 Career Planning in School!'!$G$94:$G$97</c:f>
              <c:strCache>
                <c:ptCount val="4"/>
                <c:pt idx="0">
                  <c:v>Woman</c:v>
                </c:pt>
                <c:pt idx="1">
                  <c:v>Man</c:v>
                </c:pt>
                <c:pt idx="2">
                  <c:v>Nonbinary</c:v>
                </c:pt>
                <c:pt idx="3">
                  <c:v>Prefer not to state</c:v>
                </c:pt>
              </c:strCache>
            </c:strRef>
          </c:cat>
          <c:val>
            <c:numRef>
              <c:f>'Q65 Career Planning in School!'!$J$94:$J$97</c:f>
              <c:numCache>
                <c:formatCode>0%</c:formatCode>
                <c:ptCount val="4"/>
                <c:pt idx="0">
                  <c:v>0.2376847290640394</c:v>
                </c:pt>
                <c:pt idx="1">
                  <c:v>0.22626582278481014</c:v>
                </c:pt>
                <c:pt idx="2">
                  <c:v>0.26605504587155965</c:v>
                </c:pt>
                <c:pt idx="3">
                  <c:v>0.11382113821138211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96-4412-94EB-2C4764B7C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1800"/>
              <a:t>Did you do career planning in HS?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'Q65 Career Planning in School!'!$T$3</c:f>
              <c:strCache>
                <c:ptCount val="1"/>
                <c:pt idx="0">
                  <c:v>Did career planning in 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'Q65 Career Planning in School!'!$U$2:$W$2</c:f>
              <c:strCache>
                <c:ptCount val="3"/>
                <c:pt idx="0">
                  <c:v>Yes</c:v>
                </c:pt>
                <c:pt idx="1">
                  <c:v>Not Sure</c:v>
                </c:pt>
                <c:pt idx="2">
                  <c:v>No</c:v>
                </c:pt>
              </c:strCache>
            </c:strRef>
          </c:cat>
          <c:val>
            <c:numRef>
              <c:f>'Q65 Career Planning in School!'!$U$3:$W$3</c:f>
              <c:numCache>
                <c:formatCode>0%</c:formatCode>
                <c:ptCount val="3"/>
                <c:pt idx="0">
                  <c:v>0.23202146690518782</c:v>
                </c:pt>
                <c:pt idx="1">
                  <c:v>0.35152057245080504</c:v>
                </c:pt>
                <c:pt idx="2">
                  <c:v>0.41645796064400714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0-4921-B6C9-C85FA6E9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087615"/>
        <c:axId val="849093375"/>
      </c:barChart>
      <c:catAx>
        <c:axId val="84908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49093375"/>
        <c:crosses val="autoZero"/>
        <c:auto val="1"/>
        <c:lblAlgn val="ctr"/>
        <c:lblOffset val="100"/>
        <c:noMultiLvlLbl val="0"/>
      </c:catAx>
      <c:valAx>
        <c:axId val="849093375"/>
        <c:scaling>
          <c:orientation val="minMax"/>
          <c:max val="0.5"/>
        </c:scaling>
        <c:delete val="1"/>
        <c:axPos val="l"/>
        <c:numFmt formatCode="0%" sourceLinked="1"/>
        <c:majorTickMark val="none"/>
        <c:minorTickMark val="none"/>
        <c:tickLblPos val="nextTo"/>
        <c:crossAx val="84908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1600"/>
              <a:t>Did you take courses related to your future career in HS?</a:t>
            </a:r>
          </a:p>
        </c:rich>
      </c:tx>
      <c:layout>
        <c:manualLayout>
          <c:xMode val="edge"/>
          <c:yMode val="edge"/>
          <c:x val="0.1157479103933326"/>
          <c:y val="2.124812489480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'Q65 Career Planning in School!'!$T$4</c:f>
              <c:strCache>
                <c:ptCount val="1"/>
                <c:pt idx="0">
                  <c:v>Took courses related to their future career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'Q65 Career Planning in School!'!$U$2:$W$2</c:f>
              <c:strCache>
                <c:ptCount val="3"/>
                <c:pt idx="0">
                  <c:v>Yes</c:v>
                </c:pt>
                <c:pt idx="1">
                  <c:v>Not Sure</c:v>
                </c:pt>
                <c:pt idx="2">
                  <c:v>No</c:v>
                </c:pt>
              </c:strCache>
            </c:strRef>
          </c:cat>
          <c:val>
            <c:numRef>
              <c:f>'Q65 Career Planning in School!'!$U$4:$W$4</c:f>
              <c:numCache>
                <c:formatCode>0%</c:formatCode>
                <c:ptCount val="3"/>
                <c:pt idx="0">
                  <c:v>0.4</c:v>
                </c:pt>
                <c:pt idx="1">
                  <c:v>0.18</c:v>
                </c:pt>
                <c:pt idx="2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E-44B9-98BE-CF7B965D8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053055"/>
        <c:axId val="849061695"/>
      </c:barChart>
      <c:catAx>
        <c:axId val="84905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49061695"/>
        <c:crosses val="autoZero"/>
        <c:auto val="1"/>
        <c:lblAlgn val="ctr"/>
        <c:lblOffset val="100"/>
        <c:noMultiLvlLbl val="0"/>
      </c:catAx>
      <c:valAx>
        <c:axId val="849061695"/>
        <c:scaling>
          <c:orientation val="minMax"/>
          <c:max val="0.5"/>
        </c:scaling>
        <c:delete val="1"/>
        <c:axPos val="l"/>
        <c:numFmt formatCode="0%" sourceLinked="1"/>
        <c:majorTickMark val="none"/>
        <c:minorTickMark val="none"/>
        <c:tickLblPos val="nextTo"/>
        <c:crossAx val="84905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Have you taken any coursework related to a future career?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'Q66 Taken a course-S'!$B$14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'Q66 Taken a course-S'!$A$15:$A$23</c:f>
              <c:strCache>
                <c:ptCount val="9"/>
                <c:pt idx="0">
                  <c:v>Pacific Islander</c:v>
                </c:pt>
                <c:pt idx="1">
                  <c:v>American Ind/Al Native</c:v>
                </c:pt>
                <c:pt idx="2">
                  <c:v>Other Race</c:v>
                </c:pt>
                <c:pt idx="3">
                  <c:v>Filipino</c:v>
                </c:pt>
                <c:pt idx="4">
                  <c:v>Black</c:v>
                </c:pt>
                <c:pt idx="5">
                  <c:v>Asian</c:v>
                </c:pt>
                <c:pt idx="6">
                  <c:v>White</c:v>
                </c:pt>
                <c:pt idx="7">
                  <c:v>Hispanic/Latino</c:v>
                </c:pt>
                <c:pt idx="8">
                  <c:v>Total</c:v>
                </c:pt>
              </c:strCache>
            </c:strRef>
          </c:cat>
          <c:val>
            <c:numRef>
              <c:f>'Q66 Taken a course-S'!$B$15:$B$23</c:f>
              <c:numCache>
                <c:formatCode>General</c:formatCode>
                <c:ptCount val="9"/>
                <c:pt idx="0">
                  <c:v>8</c:v>
                </c:pt>
                <c:pt idx="1">
                  <c:v>48</c:v>
                </c:pt>
                <c:pt idx="2">
                  <c:v>52</c:v>
                </c:pt>
                <c:pt idx="3">
                  <c:v>56</c:v>
                </c:pt>
                <c:pt idx="4">
                  <c:v>157</c:v>
                </c:pt>
                <c:pt idx="5">
                  <c:v>197</c:v>
                </c:pt>
                <c:pt idx="6">
                  <c:v>246</c:v>
                </c:pt>
                <c:pt idx="7">
                  <c:v>1446</c:v>
                </c:pt>
                <c:pt idx="8">
                  <c:v>2210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D-40CC-A642-7B424B2BA663}"/>
            </c:ext>
          </c:extLst>
        </c:ser>
        <c:ser>
          <c:idx val="1"/>
          <c:order val="1"/>
          <c:tx>
            <c:strRef>
              <c:f>'Q66 Taken a course-S'!$C$14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'Q66 Taken a course-S'!$A$15:$A$23</c:f>
              <c:strCache>
                <c:ptCount val="9"/>
                <c:pt idx="0">
                  <c:v>Pacific Islander</c:v>
                </c:pt>
                <c:pt idx="1">
                  <c:v>American Ind/Al Native</c:v>
                </c:pt>
                <c:pt idx="2">
                  <c:v>Other Race</c:v>
                </c:pt>
                <c:pt idx="3">
                  <c:v>Filipino</c:v>
                </c:pt>
                <c:pt idx="4">
                  <c:v>Black</c:v>
                </c:pt>
                <c:pt idx="5">
                  <c:v>Asian</c:v>
                </c:pt>
                <c:pt idx="6">
                  <c:v>White</c:v>
                </c:pt>
                <c:pt idx="7">
                  <c:v>Hispanic/Latino</c:v>
                </c:pt>
                <c:pt idx="8">
                  <c:v>Total</c:v>
                </c:pt>
              </c:strCache>
            </c:strRef>
          </c:cat>
          <c:val>
            <c:numRef>
              <c:f>'Q66 Taken a course-S'!$C$15:$C$23</c:f>
              <c:numCache>
                <c:formatCode>General</c:formatCode>
                <c:ptCount val="9"/>
                <c:pt idx="0">
                  <c:v>5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59</c:v>
                </c:pt>
                <c:pt idx="5">
                  <c:v>139</c:v>
                </c:pt>
                <c:pt idx="6">
                  <c:v>128</c:v>
                </c:pt>
                <c:pt idx="7">
                  <c:v>531</c:v>
                </c:pt>
                <c:pt idx="8">
                  <c:v>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D-40CC-A642-7B424B2BA663}"/>
            </c:ext>
          </c:extLst>
        </c:ser>
        <c:ser>
          <c:idx val="2"/>
          <c:order val="2"/>
          <c:tx>
            <c:strRef>
              <c:f>'Q66 Taken a course-S'!$D$14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'Q66 Taken a course-S'!$A$15:$A$23</c:f>
              <c:strCache>
                <c:ptCount val="9"/>
                <c:pt idx="0">
                  <c:v>Pacific Islander</c:v>
                </c:pt>
                <c:pt idx="1">
                  <c:v>American Ind/Al Native</c:v>
                </c:pt>
                <c:pt idx="2">
                  <c:v>Other Race</c:v>
                </c:pt>
                <c:pt idx="3">
                  <c:v>Filipino</c:v>
                </c:pt>
                <c:pt idx="4">
                  <c:v>Black</c:v>
                </c:pt>
                <c:pt idx="5">
                  <c:v>Asian</c:v>
                </c:pt>
                <c:pt idx="6">
                  <c:v>White</c:v>
                </c:pt>
                <c:pt idx="7">
                  <c:v>Hispanic/Latino</c:v>
                </c:pt>
                <c:pt idx="8">
                  <c:v>Total</c:v>
                </c:pt>
              </c:strCache>
            </c:strRef>
          </c:cat>
          <c:val>
            <c:numRef>
              <c:f>'Q66 Taken a course-S'!$D$15:$D$23</c:f>
              <c:numCache>
                <c:formatCode>General</c:formatCode>
                <c:ptCount val="9"/>
                <c:pt idx="0">
                  <c:v>16</c:v>
                </c:pt>
                <c:pt idx="1">
                  <c:v>45</c:v>
                </c:pt>
                <c:pt idx="2">
                  <c:v>77</c:v>
                </c:pt>
                <c:pt idx="3">
                  <c:v>87</c:v>
                </c:pt>
                <c:pt idx="4">
                  <c:v>141</c:v>
                </c:pt>
                <c:pt idx="5">
                  <c:v>326</c:v>
                </c:pt>
                <c:pt idx="6">
                  <c:v>384</c:v>
                </c:pt>
                <c:pt idx="7">
                  <c:v>1074</c:v>
                </c:pt>
                <c:pt idx="8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D-40CC-A642-7B424B2B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take coursework</a:t>
            </a:r>
            <a:r>
              <a:rPr lang="en-US" baseline="0"/>
              <a:t> related to your future career?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'Q66 Taken a course-S'!$H$1:$J$1</c:f>
              <c:strCache>
                <c:ptCount val="3"/>
                <c:pt idx="0">
                  <c:v>No</c:v>
                </c:pt>
                <c:pt idx="1">
                  <c:v>Not Sure</c:v>
                </c:pt>
                <c:pt idx="2">
                  <c:v>Yes</c:v>
                </c:pt>
              </c:strCache>
            </c:strRef>
          </c:cat>
          <c:val>
            <c:numRef>
              <c:f>'Q66 Taken a course-S'!$H$2:$J$2</c:f>
              <c:numCache>
                <c:formatCode>0%</c:formatCode>
                <c:ptCount val="3"/>
                <c:pt idx="0">
                  <c:v>0.4212126632087283</c:v>
                </c:pt>
                <c:pt idx="1">
                  <c:v>0.17760686818100518</c:v>
                </c:pt>
                <c:pt idx="2">
                  <c:v>0.40118046861026652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0-442C-88AA-4AC35ACB5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6388863"/>
        <c:axId val="1156419583"/>
      </c:barChart>
      <c:catAx>
        <c:axId val="115638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419583"/>
        <c:crosses val="autoZero"/>
        <c:auto val="1"/>
        <c:lblAlgn val="ctr"/>
        <c:lblOffset val="100"/>
        <c:noMultiLvlLbl val="0"/>
      </c:catAx>
      <c:valAx>
        <c:axId val="115641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38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important is it to vote in the next 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'Q68-Vote'!$G$3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'Q68-Vote'!$H$2:$J$2</c:f>
              <c:strCache>
                <c:ptCount val="3"/>
                <c:pt idx="0">
                  <c:v>Not Very Important</c:v>
                </c:pt>
                <c:pt idx="1">
                  <c:v>Somewhat Important</c:v>
                </c:pt>
                <c:pt idx="2">
                  <c:v>Very Important</c:v>
                </c:pt>
              </c:strCache>
            </c:strRef>
          </c:cat>
          <c:val>
            <c:numRef>
              <c:f>'Q68-Vote'!$H$3:$J$3</c:f>
              <c:numCache>
                <c:formatCode>0%</c:formatCode>
                <c:ptCount val="3"/>
                <c:pt idx="0">
                  <c:v>0.12026002166847237</c:v>
                </c:pt>
                <c:pt idx="1">
                  <c:v>0.30534488985193209</c:v>
                </c:pt>
                <c:pt idx="2">
                  <c:v>0.57439508847959553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A-48E4-8A93-D87AF80D2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important</a:t>
            </a:r>
            <a:r>
              <a:rPr lang="en-US" baseline="0"/>
              <a:t> is it to vote in the next election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'Q68-Vote'!$H$36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'Q68-Vote'!$G$37:$G$45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'Q68-Vote'!$H$37:$H$45</c:f>
              <c:numCache>
                <c:formatCode>0%</c:formatCode>
                <c:ptCount val="9"/>
                <c:pt idx="0">
                  <c:v>0.15517241379310345</c:v>
                </c:pt>
                <c:pt idx="1">
                  <c:v>0.21323529411764705</c:v>
                </c:pt>
                <c:pt idx="2">
                  <c:v>0.12679575265459089</c:v>
                </c:pt>
                <c:pt idx="3">
                  <c:v>9.6774193548387094E-2</c:v>
                </c:pt>
                <c:pt idx="4">
                  <c:v>7.6470588235294124E-2</c:v>
                </c:pt>
                <c:pt idx="5">
                  <c:v>0.11029411764705882</c:v>
                </c:pt>
                <c:pt idx="6">
                  <c:v>8.1967213114754092E-2</c:v>
                </c:pt>
                <c:pt idx="7">
                  <c:v>9.5838587641866327E-2</c:v>
                </c:pt>
                <c:pt idx="8">
                  <c:v>0.12026002166847237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B-4507-95DA-89D14158A631}"/>
            </c:ext>
          </c:extLst>
        </c:ser>
        <c:ser>
          <c:idx val="1"/>
          <c:order val="1"/>
          <c:tx>
            <c:strRef>
              <c:f>'Q68-Vote'!$I$36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'Q68-Vote'!$G$37:$G$45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'Q68-Vote'!$I$37:$I$45</c:f>
              <c:numCache>
                <c:formatCode>0%</c:formatCode>
                <c:ptCount val="9"/>
                <c:pt idx="0">
                  <c:v>0.31034482758620691</c:v>
                </c:pt>
                <c:pt idx="1">
                  <c:v>0.3860294117647059</c:v>
                </c:pt>
                <c:pt idx="2">
                  <c:v>0.31667707682698315</c:v>
                </c:pt>
                <c:pt idx="3">
                  <c:v>0.41935483870967744</c:v>
                </c:pt>
                <c:pt idx="4">
                  <c:v>0.23529411764705882</c:v>
                </c:pt>
                <c:pt idx="5">
                  <c:v>0.35294117647058826</c:v>
                </c:pt>
                <c:pt idx="6">
                  <c:v>0.32786885245901637</c:v>
                </c:pt>
                <c:pt idx="7">
                  <c:v>0.23329129886506936</c:v>
                </c:pt>
                <c:pt idx="8">
                  <c:v>0.30534488985193209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B-4507-95DA-89D14158A631}"/>
            </c:ext>
          </c:extLst>
        </c:ser>
        <c:ser>
          <c:idx val="2"/>
          <c:order val="2"/>
          <c:tx>
            <c:strRef>
              <c:f>'Q68-Vote'!$J$36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'Q68-Vote'!$G$37:$G$45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'Q68-Vote'!$J$37:$J$45</c:f>
              <c:numCache>
                <c:formatCode>0%</c:formatCode>
                <c:ptCount val="9"/>
                <c:pt idx="0">
                  <c:v>0.53448275862068961</c:v>
                </c:pt>
                <c:pt idx="1">
                  <c:v>0.76838235294117652</c:v>
                </c:pt>
                <c:pt idx="2">
                  <c:v>0.55652717051842593</c:v>
                </c:pt>
                <c:pt idx="3">
                  <c:v>0.4838709677419355</c:v>
                </c:pt>
                <c:pt idx="4">
                  <c:v>0.68823529411764706</c:v>
                </c:pt>
                <c:pt idx="5">
                  <c:v>0.53676470588235292</c:v>
                </c:pt>
                <c:pt idx="6">
                  <c:v>0.5901639344262295</c:v>
                </c:pt>
                <c:pt idx="7">
                  <c:v>0.67087011349306436</c:v>
                </c:pt>
                <c:pt idx="8">
                  <c:v>0.57439508847959553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B-4507-95DA-89D14158A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How important is it to vote in the next 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'Q68-Vote'!$H$61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'Q68-Vote'!$G$62:$G$65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'Q68-Vote'!$H$62:$H$65</c:f>
              <c:numCache>
                <c:formatCode>0%</c:formatCode>
                <c:ptCount val="4"/>
                <c:pt idx="0">
                  <c:v>0.11023622047244094</c:v>
                </c:pt>
                <c:pt idx="1">
                  <c:v>0.11614730878186968</c:v>
                </c:pt>
                <c:pt idx="2">
                  <c:v>0.11</c:v>
                </c:pt>
                <c:pt idx="3">
                  <c:v>0.14339622641509434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9-431D-AA9C-86AFB3301690}"/>
            </c:ext>
          </c:extLst>
        </c:ser>
        <c:ser>
          <c:idx val="1"/>
          <c:order val="1"/>
          <c:tx>
            <c:strRef>
              <c:f>'Q68-Vote'!$I$61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'Q68-Vote'!$G$62:$G$65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'Q68-Vote'!$I$62:$I$65</c:f>
              <c:numCache>
                <c:formatCode>0%</c:formatCode>
                <c:ptCount val="4"/>
                <c:pt idx="0">
                  <c:v>0.30258717660292461</c:v>
                </c:pt>
                <c:pt idx="1">
                  <c:v>0.29971671388101984</c:v>
                </c:pt>
                <c:pt idx="2">
                  <c:v>0.26333333333333331</c:v>
                </c:pt>
                <c:pt idx="3">
                  <c:v>0.2981132075471698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9-431D-AA9C-86AFB3301690}"/>
            </c:ext>
          </c:extLst>
        </c:ser>
        <c:ser>
          <c:idx val="2"/>
          <c:order val="2"/>
          <c:tx>
            <c:strRef>
              <c:f>'Q68-Vote'!$J$61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'Q68-Vote'!$G$62:$G$65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'Q68-Vote'!$J$62:$J$65</c:f>
              <c:numCache>
                <c:formatCode>0%</c:formatCode>
                <c:ptCount val="4"/>
                <c:pt idx="0">
                  <c:v>0.58717660292463447</c:v>
                </c:pt>
                <c:pt idx="1">
                  <c:v>0.58413597733711053</c:v>
                </c:pt>
                <c:pt idx="2">
                  <c:v>0.49333333333333335</c:v>
                </c:pt>
                <c:pt idx="3">
                  <c:v>0.55849056603773584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89-431D-AA9C-86AFB3301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578888"/>
        <c:axId val="1707580936"/>
      </c:barChart>
      <c:catAx>
        <c:axId val="1707578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How important is it to vote in the next 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'Q68-Vote'!$H$79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'Q68-Vote'!$G$80:$G$89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'Q68-Vote'!$H$80:$H$89</c:f>
              <c:numCache>
                <c:formatCode>0%</c:formatCode>
                <c:ptCount val="10"/>
                <c:pt idx="0">
                  <c:v>0.10918114143920596</c:v>
                </c:pt>
                <c:pt idx="1">
                  <c:v>0.11363636363636363</c:v>
                </c:pt>
                <c:pt idx="2">
                  <c:v>0.10199999999999999</c:v>
                </c:pt>
                <c:pt idx="3">
                  <c:v>0.12142857142857143</c:v>
                </c:pt>
                <c:pt idx="4">
                  <c:v>0.10563380281690141</c:v>
                </c:pt>
                <c:pt idx="5">
                  <c:v>0.16262135922330098</c:v>
                </c:pt>
                <c:pt idx="6">
                  <c:v>0.13766730401529637</c:v>
                </c:pt>
                <c:pt idx="7">
                  <c:v>0.10028929604628736</c:v>
                </c:pt>
                <c:pt idx="8">
                  <c:v>0.11295681063122924</c:v>
                </c:pt>
                <c:pt idx="9">
                  <c:v>9.6875000000000003E-2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8-43AA-800E-E22E6F6EFD21}"/>
            </c:ext>
          </c:extLst>
        </c:ser>
        <c:ser>
          <c:idx val="1"/>
          <c:order val="1"/>
          <c:tx>
            <c:strRef>
              <c:f>'Q68-Vote'!$I$79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'Q68-Vote'!$G$80:$G$89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'Q68-Vote'!$I$80:$I$89</c:f>
              <c:numCache>
                <c:formatCode>0%</c:formatCode>
                <c:ptCount val="10"/>
                <c:pt idx="0">
                  <c:v>0.32258064516129031</c:v>
                </c:pt>
                <c:pt idx="1">
                  <c:v>0.31818181818181818</c:v>
                </c:pt>
                <c:pt idx="2">
                  <c:v>0.28199999999999997</c:v>
                </c:pt>
                <c:pt idx="3">
                  <c:v>0.40714285714285714</c:v>
                </c:pt>
                <c:pt idx="4">
                  <c:v>0.26056338028169013</c:v>
                </c:pt>
                <c:pt idx="5">
                  <c:v>0.33495145631067963</c:v>
                </c:pt>
                <c:pt idx="6">
                  <c:v>0.30401529636711283</c:v>
                </c:pt>
                <c:pt idx="7">
                  <c:v>0.29893924783027964</c:v>
                </c:pt>
                <c:pt idx="8">
                  <c:v>0.27242524916943522</c:v>
                </c:pt>
                <c:pt idx="9">
                  <c:v>0.30937500000000001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8-43AA-800E-E22E6F6EFD21}"/>
            </c:ext>
          </c:extLst>
        </c:ser>
        <c:ser>
          <c:idx val="2"/>
          <c:order val="2"/>
          <c:tx>
            <c:strRef>
              <c:f>'Q68-Vote'!$J$79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'Q68-Vote'!$G$80:$G$89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'Q68-Vote'!$J$80:$J$89</c:f>
              <c:numCache>
                <c:formatCode>0%</c:formatCode>
                <c:ptCount val="10"/>
                <c:pt idx="0">
                  <c:v>0.56823821339950376</c:v>
                </c:pt>
                <c:pt idx="1">
                  <c:v>0.56818181818181823</c:v>
                </c:pt>
                <c:pt idx="2">
                  <c:v>0.61599999999999999</c:v>
                </c:pt>
                <c:pt idx="3">
                  <c:v>0.47142857142857142</c:v>
                </c:pt>
                <c:pt idx="4">
                  <c:v>0.63380281690140849</c:v>
                </c:pt>
                <c:pt idx="5">
                  <c:v>0.50242718446601942</c:v>
                </c:pt>
                <c:pt idx="6">
                  <c:v>0.55831739961759086</c:v>
                </c:pt>
                <c:pt idx="7">
                  <c:v>0.60077145612343297</c:v>
                </c:pt>
                <c:pt idx="8">
                  <c:v>0.61461794019933558</c:v>
                </c:pt>
                <c:pt idx="9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E8-43AA-800E-E22E6F6EF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important is it to vote in the next 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'Q68-Vote'!$H$20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'Q68-Vote'!$G$21:$G$22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'Q68-Vote'!$H$21:$H$22</c:f>
              <c:numCache>
                <c:formatCode>0%</c:formatCode>
                <c:ptCount val="2"/>
                <c:pt idx="0">
                  <c:v>8.5370302809193721E-2</c:v>
                </c:pt>
                <c:pt idx="1">
                  <c:v>0.13350983358547655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7-42FF-A6AF-B757C2288285}"/>
            </c:ext>
          </c:extLst>
        </c:ser>
        <c:ser>
          <c:idx val="1"/>
          <c:order val="1"/>
          <c:tx>
            <c:strRef>
              <c:f>'Q68-Vote'!$I$20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'Q68-Vote'!$G$21:$G$22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'Q68-Vote'!$I$21:$I$22</c:f>
              <c:numCache>
                <c:formatCode>0%</c:formatCode>
                <c:ptCount val="2"/>
                <c:pt idx="0">
                  <c:v>0.24407150674936154</c:v>
                </c:pt>
                <c:pt idx="1">
                  <c:v>0.32337367624810892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7-42FF-A6AF-B757C2288285}"/>
            </c:ext>
          </c:extLst>
        </c:ser>
        <c:ser>
          <c:idx val="2"/>
          <c:order val="2"/>
          <c:tx>
            <c:strRef>
              <c:f>'Q68-Vote'!$J$20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'Q68-Vote'!$G$21:$G$22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'Q68-Vote'!$J$21:$J$22</c:f>
              <c:numCache>
                <c:formatCode>0%</c:formatCode>
                <c:ptCount val="2"/>
                <c:pt idx="0">
                  <c:v>0.57205399489237507</c:v>
                </c:pt>
                <c:pt idx="1">
                  <c:v>0.5431164901664145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67-42FF-A6AF-B757C2288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How important is it to vote in the next 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'Q68-Vote'!$H$102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'Q68-Vote'!$G$103:$G$107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'Q68-Vote'!$H$103:$H$107</c:f>
              <c:numCache>
                <c:formatCode>0%</c:formatCode>
                <c:ptCount val="5"/>
                <c:pt idx="0">
                  <c:v>0.1008557457212714</c:v>
                </c:pt>
                <c:pt idx="1">
                  <c:v>0.15830721003134796</c:v>
                </c:pt>
                <c:pt idx="2">
                  <c:v>7.2727272727272724E-2</c:v>
                </c:pt>
                <c:pt idx="3">
                  <c:v>0.10077519379844961</c:v>
                </c:pt>
                <c:pt idx="4">
                  <c:v>8.5714285714285715E-2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0-4D77-BD66-61DA3216D3E7}"/>
            </c:ext>
          </c:extLst>
        </c:ser>
        <c:ser>
          <c:idx val="1"/>
          <c:order val="1"/>
          <c:tx>
            <c:strRef>
              <c:f>'Q68-Vote'!$I$102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'Q68-Vote'!$G$103:$G$107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'Q68-Vote'!$I$103:$I$107</c:f>
              <c:numCache>
                <c:formatCode>0%</c:formatCode>
                <c:ptCount val="5"/>
                <c:pt idx="0">
                  <c:v>0.29217603911980439</c:v>
                </c:pt>
                <c:pt idx="1">
                  <c:v>0.34952978056426331</c:v>
                </c:pt>
                <c:pt idx="2">
                  <c:v>0.12727272727272726</c:v>
                </c:pt>
                <c:pt idx="3">
                  <c:v>0.19379844961240311</c:v>
                </c:pt>
                <c:pt idx="4">
                  <c:v>0.11428571428571428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0-4D77-BD66-61DA3216D3E7}"/>
            </c:ext>
          </c:extLst>
        </c:ser>
        <c:ser>
          <c:idx val="2"/>
          <c:order val="2"/>
          <c:tx>
            <c:strRef>
              <c:f>'Q68-Vote'!$J$102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'Q68-Vote'!$G$103:$G$107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'Q68-Vote'!$J$103:$J$107</c:f>
              <c:numCache>
                <c:formatCode>0%</c:formatCode>
                <c:ptCount val="5"/>
                <c:pt idx="0">
                  <c:v>0.6103300733496333</c:v>
                </c:pt>
                <c:pt idx="1">
                  <c:v>0.4947753396029258</c:v>
                </c:pt>
                <c:pt idx="2">
                  <c:v>0.8</c:v>
                </c:pt>
                <c:pt idx="3">
                  <c:v>0.71317829457364346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0-4D77-BD66-61DA3216D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7732384"/>
        <c:axId val="277732864"/>
      </c:barChart>
      <c:catAx>
        <c:axId val="27773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How important is it to vote in the next 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'Q68-Vote'!$H$118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'Q68-Vote'!$G$119:$G$122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'Q68-Vote'!$H$119:$H$122</c:f>
              <c:numCache>
                <c:formatCode>0%</c:formatCode>
                <c:ptCount val="4"/>
                <c:pt idx="0">
                  <c:v>8.2217973231357558E-2</c:v>
                </c:pt>
                <c:pt idx="1">
                  <c:v>0.12570929725010913</c:v>
                </c:pt>
                <c:pt idx="2">
                  <c:v>0.14526779163609685</c:v>
                </c:pt>
                <c:pt idx="3">
                  <c:v>0.176056338028169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8-4FF4-BEF0-C67E95A00C1F}"/>
            </c:ext>
          </c:extLst>
        </c:ser>
        <c:ser>
          <c:idx val="1"/>
          <c:order val="1"/>
          <c:tx>
            <c:strRef>
              <c:f>'Q68-Vote'!$I$118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'Q68-Vote'!$G$119:$G$122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'Q68-Vote'!$I$119:$I$122</c:f>
              <c:numCache>
                <c:formatCode>0%</c:formatCode>
                <c:ptCount val="4"/>
                <c:pt idx="0">
                  <c:v>0.24920331421287445</c:v>
                </c:pt>
                <c:pt idx="1">
                  <c:v>0.32300305543430818</c:v>
                </c:pt>
                <c:pt idx="2">
                  <c:v>0.34409391049156274</c:v>
                </c:pt>
                <c:pt idx="3">
                  <c:v>0.31690140845070425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8-4FF4-BEF0-C67E95A00C1F}"/>
            </c:ext>
          </c:extLst>
        </c:ser>
        <c:ser>
          <c:idx val="2"/>
          <c:order val="2"/>
          <c:tx>
            <c:strRef>
              <c:f>'Q68-Vote'!$J$118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'Q68-Vote'!$G$119:$G$122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'Q68-Vote'!$J$119:$J$122</c:f>
              <c:numCache>
                <c:formatCode>0%</c:formatCode>
                <c:ptCount val="4"/>
                <c:pt idx="0">
                  <c:v>0.67367750159337159</c:v>
                </c:pt>
                <c:pt idx="1">
                  <c:v>0.55608904408555215</c:v>
                </c:pt>
                <c:pt idx="2">
                  <c:v>0.51577402787967719</c:v>
                </c:pt>
                <c:pt idx="3">
                  <c:v>0.51056338028169013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38-4FF4-BEF0-C67E95A00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840496"/>
        <c:axId val="2029855376"/>
      </c:barChart>
      <c:catAx>
        <c:axId val="202984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'q67'!$H$1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'q67'!$G$2:$G$6</c:f>
              <c:strCache>
                <c:ptCount val="5"/>
                <c:pt idx="0">
                  <c:v>Reading/Math</c:v>
                </c:pt>
                <c:pt idx="1">
                  <c:v>Teach civics</c:v>
                </c:pt>
                <c:pt idx="2">
                  <c:v>Prep for college</c:v>
                </c:pt>
                <c:pt idx="3">
                  <c:v>Encourage active citizenship</c:v>
                </c:pt>
                <c:pt idx="4">
                  <c:v>Prep for career</c:v>
                </c:pt>
              </c:strCache>
            </c:strRef>
          </c:cat>
          <c:val>
            <c:numRef>
              <c:f>'q67'!$H$2:$H$6</c:f>
              <c:numCache>
                <c:formatCode>0%</c:formatCode>
                <c:ptCount val="5"/>
                <c:pt idx="0">
                  <c:v>7.9710144927536229E-3</c:v>
                </c:pt>
                <c:pt idx="1">
                  <c:v>2.4452092012316608E-2</c:v>
                </c:pt>
                <c:pt idx="2">
                  <c:v>8.6830680173661367E-3</c:v>
                </c:pt>
                <c:pt idx="3">
                  <c:v>1.939811457577955E-2</c:v>
                </c:pt>
                <c:pt idx="4">
                  <c:v>1.0672937771345875E-2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B-41B7-8DCA-3E06513EB310}"/>
            </c:ext>
          </c:extLst>
        </c:ser>
        <c:ser>
          <c:idx val="1"/>
          <c:order val="1"/>
          <c:tx>
            <c:strRef>
              <c:f>'q67'!$I$1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'q67'!$G$2:$G$6</c:f>
              <c:strCache>
                <c:ptCount val="5"/>
                <c:pt idx="0">
                  <c:v>Reading/Math</c:v>
                </c:pt>
                <c:pt idx="1">
                  <c:v>Teach civics</c:v>
                </c:pt>
                <c:pt idx="2">
                  <c:v>Prep for college</c:v>
                </c:pt>
                <c:pt idx="3">
                  <c:v>Encourage active citizenship</c:v>
                </c:pt>
                <c:pt idx="4">
                  <c:v>Prep for career</c:v>
                </c:pt>
              </c:strCache>
            </c:strRef>
          </c:cat>
          <c:val>
            <c:numRef>
              <c:f>'q67'!$I$2:$I$6</c:f>
              <c:numCache>
                <c:formatCode>0%</c:formatCode>
                <c:ptCount val="5"/>
                <c:pt idx="0">
                  <c:v>0.13967391304347826</c:v>
                </c:pt>
                <c:pt idx="1">
                  <c:v>0.29324397754030068</c:v>
                </c:pt>
                <c:pt idx="2">
                  <c:v>0.14308972503617945</c:v>
                </c:pt>
                <c:pt idx="3">
                  <c:v>0.28335750543872373</c:v>
                </c:pt>
                <c:pt idx="4">
                  <c:v>0.13874819102749639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B-41B7-8DCA-3E06513EB310}"/>
            </c:ext>
          </c:extLst>
        </c:ser>
        <c:ser>
          <c:idx val="2"/>
          <c:order val="2"/>
          <c:tx>
            <c:strRef>
              <c:f>'q67'!$J$1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'q67'!$G$2:$G$6</c:f>
              <c:strCache>
                <c:ptCount val="5"/>
                <c:pt idx="0">
                  <c:v>Reading/Math</c:v>
                </c:pt>
                <c:pt idx="1">
                  <c:v>Teach civics</c:v>
                </c:pt>
                <c:pt idx="2">
                  <c:v>Prep for college</c:v>
                </c:pt>
                <c:pt idx="3">
                  <c:v>Encourage active citizenship</c:v>
                </c:pt>
                <c:pt idx="4">
                  <c:v>Prep for career</c:v>
                </c:pt>
              </c:strCache>
            </c:strRef>
          </c:cat>
          <c:val>
            <c:numRef>
              <c:f>'q67'!$J$2:$J$6</c:f>
              <c:numCache>
                <c:formatCode>0%</c:formatCode>
                <c:ptCount val="5"/>
                <c:pt idx="0">
                  <c:v>0.85235507246376807</c:v>
                </c:pt>
                <c:pt idx="1">
                  <c:v>0.68230393044738269</c:v>
                </c:pt>
                <c:pt idx="2">
                  <c:v>0.84822720694645437</c:v>
                </c:pt>
                <c:pt idx="3">
                  <c:v>0.69724437998549671</c:v>
                </c:pt>
                <c:pt idx="4">
                  <c:v>0.85057887120115772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BB-41B7-8DCA-3E06513EB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4818639"/>
        <c:axId val="1354818159"/>
      </c:barChart>
      <c:catAx>
        <c:axId val="135481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818159"/>
        <c:crosses val="autoZero"/>
        <c:auto val="1"/>
        <c:lblAlgn val="ctr"/>
        <c:lblOffset val="100"/>
        <c:noMultiLvlLbl val="0"/>
      </c:catAx>
      <c:valAx>
        <c:axId val="13548181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81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How Important is it to teach about government and other civics topics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'q67-CIVIC IMPORTAT'!$G$3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'q67-CIVIC IMPORTAT'!$H$2:$J$2</c:f>
              <c:strCache>
                <c:ptCount val="3"/>
                <c:pt idx="0">
                  <c:v>Not Very Important</c:v>
                </c:pt>
                <c:pt idx="1">
                  <c:v>Somewhat Important</c:v>
                </c:pt>
                <c:pt idx="2">
                  <c:v>Very Important</c:v>
                </c:pt>
              </c:strCache>
            </c:strRef>
          </c:cat>
          <c:val>
            <c:numRef>
              <c:f>'q67-CIVIC IMPORTAT'!$H$3:$J$3</c:f>
              <c:numCache>
                <c:formatCode>0%</c:formatCode>
                <c:ptCount val="3"/>
                <c:pt idx="0">
                  <c:v>2.4452092012316608E-2</c:v>
                </c:pt>
                <c:pt idx="1">
                  <c:v>0.29324397754030068</c:v>
                </c:pt>
                <c:pt idx="2">
                  <c:v>0.68230393044738269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8-48B1-A3AD-98C723338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8928"/>
        <c:axId val="158119328"/>
      </c:barChart>
      <c:catAx>
        <c:axId val="1581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9328"/>
        <c:crosses val="autoZero"/>
        <c:auto val="1"/>
        <c:lblAlgn val="ctr"/>
        <c:lblOffset val="100"/>
        <c:noMultiLvlLbl val="0"/>
      </c:catAx>
      <c:valAx>
        <c:axId val="158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How Important is it to teach about government and other civics topics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'q67-CIVIC IMPORTAT'!$H$36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'q67-CIVIC IMPORTAT'!$G$37:$G$45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'q67-CIVIC IMPORTAT'!$H$37:$H$45</c:f>
              <c:numCache>
                <c:formatCode>0%</c:formatCode>
                <c:ptCount val="9"/>
                <c:pt idx="0">
                  <c:v>2.6315789473684209E-2</c:v>
                </c:pt>
                <c:pt idx="1">
                  <c:v>2.4390243902439025E-2</c:v>
                </c:pt>
                <c:pt idx="2">
                  <c:v>2.6662484316185696E-2</c:v>
                </c:pt>
                <c:pt idx="3">
                  <c:v>6.4516129032258063E-2</c:v>
                </c:pt>
                <c:pt idx="4">
                  <c:v>5.8479532163742687E-3</c:v>
                </c:pt>
                <c:pt idx="5">
                  <c:v>2.0558002936857563E-2</c:v>
                </c:pt>
                <c:pt idx="6">
                  <c:v>1.6260162601626018E-2</c:v>
                </c:pt>
                <c:pt idx="7">
                  <c:v>2.3989898989898988E-2</c:v>
                </c:pt>
                <c:pt idx="8">
                  <c:v>2.4452092012316608E-2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5-4E95-9FFD-40E276055D3E}"/>
            </c:ext>
          </c:extLst>
        </c:ser>
        <c:ser>
          <c:idx val="1"/>
          <c:order val="1"/>
          <c:tx>
            <c:strRef>
              <c:f>'q67-CIVIC IMPORTAT'!$I$36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'q67-CIVIC IMPORTAT'!$G$37:$G$45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'q67-CIVIC IMPORTAT'!$I$37:$I$45</c:f>
              <c:numCache>
                <c:formatCode>0%</c:formatCode>
                <c:ptCount val="9"/>
                <c:pt idx="0">
                  <c:v>0.25438596491228072</c:v>
                </c:pt>
                <c:pt idx="1">
                  <c:v>0.28455284552845528</c:v>
                </c:pt>
                <c:pt idx="2">
                  <c:v>0.31242158092848182</c:v>
                </c:pt>
                <c:pt idx="3">
                  <c:v>0.29032258064516131</c:v>
                </c:pt>
                <c:pt idx="4">
                  <c:v>0.22222222222222221</c:v>
                </c:pt>
                <c:pt idx="5">
                  <c:v>0.30837004405286345</c:v>
                </c:pt>
                <c:pt idx="6">
                  <c:v>0.28455284552845528</c:v>
                </c:pt>
                <c:pt idx="7">
                  <c:v>0.22095959595959597</c:v>
                </c:pt>
                <c:pt idx="8">
                  <c:v>0.29324397754030068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5-4E95-9FFD-40E276055D3E}"/>
            </c:ext>
          </c:extLst>
        </c:ser>
        <c:ser>
          <c:idx val="2"/>
          <c:order val="2"/>
          <c:tx>
            <c:strRef>
              <c:f>'q67-CIVIC IMPORTAT'!$J$36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'q67-CIVIC IMPORTAT'!$G$37:$G$45</c:f>
              <c:strCache>
                <c:ptCount val="9"/>
                <c:pt idx="0">
                  <c:v>Amercian Indian/Alask</c:v>
                </c:pt>
                <c:pt idx="1">
                  <c:v>Black</c:v>
                </c:pt>
                <c:pt idx="2">
                  <c:v>Hispanic/Latino</c:v>
                </c:pt>
                <c:pt idx="3">
                  <c:v>Pacific Islander</c:v>
                </c:pt>
                <c:pt idx="4">
                  <c:v>Filipino</c:v>
                </c:pt>
                <c:pt idx="5">
                  <c:v>Asian</c:v>
                </c:pt>
                <c:pt idx="6">
                  <c:v>Other Race</c:v>
                </c:pt>
                <c:pt idx="7">
                  <c:v>White</c:v>
                </c:pt>
                <c:pt idx="8">
                  <c:v>Total</c:v>
                </c:pt>
              </c:strCache>
            </c:strRef>
          </c:cat>
          <c:val>
            <c:numRef>
              <c:f>'q67-CIVIC IMPORTAT'!$J$37:$J$45</c:f>
              <c:numCache>
                <c:formatCode>0%</c:formatCode>
                <c:ptCount val="9"/>
                <c:pt idx="0">
                  <c:v>0.7192982456140351</c:v>
                </c:pt>
                <c:pt idx="1">
                  <c:v>0.69105691056910568</c:v>
                </c:pt>
                <c:pt idx="2">
                  <c:v>0.6609159347553325</c:v>
                </c:pt>
                <c:pt idx="3">
                  <c:v>0.64516129032258063</c:v>
                </c:pt>
                <c:pt idx="4">
                  <c:v>0.77192982456140347</c:v>
                </c:pt>
                <c:pt idx="5">
                  <c:v>0.671071953010279</c:v>
                </c:pt>
                <c:pt idx="6">
                  <c:v>0.69918699186991873</c:v>
                </c:pt>
                <c:pt idx="7">
                  <c:v>0.75505050505050508</c:v>
                </c:pt>
                <c:pt idx="8">
                  <c:v>0.68230393044738269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B5-4E95-9FFD-40E27605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How Important is it to teach about government and other civics topics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'q67-CIVIC IMPORTAT'!$H$61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'q67-CIVIC IMPORTAT'!$G$62:$G$65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'q67-CIVIC IMPORTAT'!$H$62:$H$65</c:f>
              <c:numCache>
                <c:formatCode>0%</c:formatCode>
                <c:ptCount val="4"/>
                <c:pt idx="0">
                  <c:v>2.5915492957746478E-2</c:v>
                </c:pt>
                <c:pt idx="1">
                  <c:v>1.8161180476730987E-2</c:v>
                </c:pt>
                <c:pt idx="2">
                  <c:v>3.3444816053511704E-2</c:v>
                </c:pt>
                <c:pt idx="3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D-46E8-A3DA-BA069C94ECFF}"/>
            </c:ext>
          </c:extLst>
        </c:ser>
        <c:ser>
          <c:idx val="1"/>
          <c:order val="1"/>
          <c:tx>
            <c:strRef>
              <c:f>'q67-CIVIC IMPORTAT'!$I$61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'q67-CIVIC IMPORTAT'!$G$62:$G$65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'q67-CIVIC IMPORTAT'!$I$62:$I$65</c:f>
              <c:numCache>
                <c:formatCode>0%</c:formatCode>
                <c:ptCount val="4"/>
                <c:pt idx="0">
                  <c:v>0.28732394366197184</c:v>
                </c:pt>
                <c:pt idx="1">
                  <c:v>0.28717366628830876</c:v>
                </c:pt>
                <c:pt idx="2">
                  <c:v>0.26421404682274247</c:v>
                </c:pt>
                <c:pt idx="3">
                  <c:v>0.32575757575757575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D-46E8-A3DA-BA069C94ECFF}"/>
            </c:ext>
          </c:extLst>
        </c:ser>
        <c:ser>
          <c:idx val="2"/>
          <c:order val="2"/>
          <c:tx>
            <c:strRef>
              <c:f>'q67-CIVIC IMPORTAT'!$J$61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'q67-CIVIC IMPORTAT'!$G$62:$G$65</c:f>
              <c:strCache>
                <c:ptCount val="4"/>
                <c:pt idx="0">
                  <c:v>City</c:v>
                </c:pt>
                <c:pt idx="1">
                  <c:v>Suburb</c:v>
                </c:pt>
                <c:pt idx="2">
                  <c:v>Town</c:v>
                </c:pt>
                <c:pt idx="3">
                  <c:v>Rural</c:v>
                </c:pt>
              </c:strCache>
            </c:strRef>
          </c:cat>
          <c:val>
            <c:numRef>
              <c:f>'q67-CIVIC IMPORTAT'!$J$62:$J$65</c:f>
              <c:numCache>
                <c:formatCode>0%</c:formatCode>
                <c:ptCount val="4"/>
                <c:pt idx="0">
                  <c:v>0.68676056338028169</c:v>
                </c:pt>
                <c:pt idx="1">
                  <c:v>0.69466515323496025</c:v>
                </c:pt>
                <c:pt idx="2">
                  <c:v>0.7023411371237458</c:v>
                </c:pt>
                <c:pt idx="3">
                  <c:v>0.64393939393939392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AD-46E8-A3DA-BA069C94E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578888"/>
        <c:axId val="1707580936"/>
      </c:barChart>
      <c:catAx>
        <c:axId val="1707578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80936"/>
        <c:crosses val="autoZero"/>
        <c:auto val="1"/>
        <c:lblAlgn val="ctr"/>
        <c:lblOffset val="100"/>
        <c:noMultiLvlLbl val="0"/>
      </c:catAx>
      <c:valAx>
        <c:axId val="170758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How Important is it to teach about government and other civics topics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'q67-CIVIC IMPORTAT'!$H$79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'q67-CIVIC IMPORTAT'!$G$80:$G$89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'q67-CIVIC IMPORTAT'!$H$80:$H$89</c:f>
              <c:numCache>
                <c:formatCode>0%</c:formatCode>
                <c:ptCount val="10"/>
                <c:pt idx="0">
                  <c:v>1.7412935323383085E-2</c:v>
                </c:pt>
                <c:pt idx="1">
                  <c:v>1.1494252873563218E-2</c:v>
                </c:pt>
                <c:pt idx="2">
                  <c:v>2.1956087824351298E-2</c:v>
                </c:pt>
                <c:pt idx="3">
                  <c:v>0.05</c:v>
                </c:pt>
                <c:pt idx="4">
                  <c:v>2.8070175438596492E-2</c:v>
                </c:pt>
                <c:pt idx="5">
                  <c:v>2.9197080291970802E-2</c:v>
                </c:pt>
                <c:pt idx="6">
                  <c:v>1.9193857965451054E-2</c:v>
                </c:pt>
                <c:pt idx="7">
                  <c:v>2.1317829457364341E-2</c:v>
                </c:pt>
                <c:pt idx="8">
                  <c:v>1.3377926421404682E-2</c:v>
                </c:pt>
                <c:pt idx="9">
                  <c:v>2.4922118380062305E-2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7-4BBB-AF13-E3997AC94AAE}"/>
            </c:ext>
          </c:extLst>
        </c:ser>
        <c:ser>
          <c:idx val="1"/>
          <c:order val="1"/>
          <c:tx>
            <c:strRef>
              <c:f>'q67-CIVIC IMPORTAT'!$I$79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'q67-CIVIC IMPORTAT'!$G$80:$G$89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'q67-CIVIC IMPORTAT'!$I$80:$I$89</c:f>
              <c:numCache>
                <c:formatCode>0%</c:formatCode>
                <c:ptCount val="10"/>
                <c:pt idx="0">
                  <c:v>0.2537313432835821</c:v>
                </c:pt>
                <c:pt idx="1">
                  <c:v>0.28735632183908044</c:v>
                </c:pt>
                <c:pt idx="2">
                  <c:v>0.25149700598802394</c:v>
                </c:pt>
                <c:pt idx="3">
                  <c:v>0.3</c:v>
                </c:pt>
                <c:pt idx="4">
                  <c:v>0.29473684210526313</c:v>
                </c:pt>
                <c:pt idx="5">
                  <c:v>0.31873479318734793</c:v>
                </c:pt>
                <c:pt idx="6">
                  <c:v>0.30518234165067176</c:v>
                </c:pt>
                <c:pt idx="7">
                  <c:v>0.30038759689922478</c:v>
                </c:pt>
                <c:pt idx="8">
                  <c:v>0.33444816053511706</c:v>
                </c:pt>
                <c:pt idx="9">
                  <c:v>0.2554517133956386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7-4BBB-AF13-E3997AC94AAE}"/>
            </c:ext>
          </c:extLst>
        </c:ser>
        <c:ser>
          <c:idx val="2"/>
          <c:order val="2"/>
          <c:tx>
            <c:strRef>
              <c:f>'q67-CIVIC IMPORTAT'!$J$79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'q67-CIVIC IMPORTAT'!$G$80:$G$89</c:f>
              <c:strCache>
                <c:ptCount val="10"/>
                <c:pt idx="0">
                  <c:v>Superior</c:v>
                </c:pt>
                <c:pt idx="1">
                  <c:v>North Coast</c:v>
                </c:pt>
                <c:pt idx="2">
                  <c:v>SF Bay Area</c:v>
                </c:pt>
                <c:pt idx="3">
                  <c:v>N San Joaqin V</c:v>
                </c:pt>
                <c:pt idx="4">
                  <c:v>Central Coast</c:v>
                </c:pt>
                <c:pt idx="5">
                  <c:v>S San Joaquiin V</c:v>
                </c:pt>
                <c:pt idx="6">
                  <c:v>Inland Empire</c:v>
                </c:pt>
                <c:pt idx="7">
                  <c:v>LA County</c:v>
                </c:pt>
                <c:pt idx="8">
                  <c:v>Orange County</c:v>
                </c:pt>
                <c:pt idx="9">
                  <c:v>SD-Imperial</c:v>
                </c:pt>
              </c:strCache>
            </c:strRef>
          </c:cat>
          <c:val>
            <c:numRef>
              <c:f>'q67-CIVIC IMPORTAT'!$J$80:$J$89</c:f>
              <c:numCache>
                <c:formatCode>0%</c:formatCode>
                <c:ptCount val="10"/>
                <c:pt idx="0">
                  <c:v>0.72885572139303478</c:v>
                </c:pt>
                <c:pt idx="1">
                  <c:v>0.70114942528735635</c:v>
                </c:pt>
                <c:pt idx="2">
                  <c:v>0.72654690618762474</c:v>
                </c:pt>
                <c:pt idx="3">
                  <c:v>0.65</c:v>
                </c:pt>
                <c:pt idx="4">
                  <c:v>0.67719298245614035</c:v>
                </c:pt>
                <c:pt idx="5">
                  <c:v>0.65206812652068125</c:v>
                </c:pt>
                <c:pt idx="6">
                  <c:v>0.67562380038387715</c:v>
                </c:pt>
                <c:pt idx="7">
                  <c:v>0.67829457364341084</c:v>
                </c:pt>
                <c:pt idx="8">
                  <c:v>0.65217391304347827</c:v>
                </c:pt>
                <c:pt idx="9">
                  <c:v>0.71962616822429903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07-4BBB-AF13-E3997AC94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How Important is it to teach about government and other civics topics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'q67-CIVIC IMPORTAT'!$H$20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'q67-CIVIC IMPORTAT'!$G$21:$G$22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'q67-CIVIC IMPORTAT'!$H$21:$H$22</c:f>
              <c:numCache>
                <c:formatCode>0%</c:formatCode>
                <c:ptCount val="2"/>
                <c:pt idx="0">
                  <c:v>1.6612641815235009E-2</c:v>
                </c:pt>
                <c:pt idx="1">
                  <c:v>3.0395136778115502E-2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D-4806-9782-8EC578A49E17}"/>
            </c:ext>
          </c:extLst>
        </c:ser>
        <c:ser>
          <c:idx val="1"/>
          <c:order val="1"/>
          <c:tx>
            <c:strRef>
              <c:f>'q67-CIVIC IMPORTAT'!$I$20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'q67-CIVIC IMPORTAT'!$G$21:$G$22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'q67-CIVIC IMPORTAT'!$I$21:$I$22</c:f>
              <c:numCache>
                <c:formatCode>0%</c:formatCode>
                <c:ptCount val="2"/>
                <c:pt idx="0">
                  <c:v>0.24270664505672609</c:v>
                </c:pt>
                <c:pt idx="1">
                  <c:v>0.31952887537993924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D-4806-9782-8EC578A49E17}"/>
            </c:ext>
          </c:extLst>
        </c:ser>
        <c:ser>
          <c:idx val="2"/>
          <c:order val="2"/>
          <c:tx>
            <c:strRef>
              <c:f>'q67-CIVIC IMPORTAT'!$J$20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'q67-CIVIC IMPORTAT'!$G$21:$G$22</c:f>
              <c:strCache>
                <c:ptCount val="2"/>
                <c:pt idx="0">
                  <c:v>Continuing Gen</c:v>
                </c:pt>
                <c:pt idx="1">
                  <c:v>First Gen</c:v>
                </c:pt>
              </c:strCache>
            </c:strRef>
          </c:cat>
          <c:val>
            <c:numRef>
              <c:f>'q67-CIVIC IMPORTAT'!$J$21:$J$22</c:f>
              <c:numCache>
                <c:formatCode>0%</c:formatCode>
                <c:ptCount val="2"/>
                <c:pt idx="0">
                  <c:v>0.74068071312803885</c:v>
                </c:pt>
                <c:pt idx="1">
                  <c:v>0.65007598784194531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2D-4806-9782-8EC578A49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716111"/>
        <c:axId val="1524724751"/>
      </c:barChart>
      <c:catAx>
        <c:axId val="152471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4751"/>
        <c:crosses val="autoZero"/>
        <c:auto val="1"/>
        <c:lblAlgn val="ctr"/>
        <c:lblOffset val="100"/>
        <c:noMultiLvlLbl val="0"/>
      </c:catAx>
      <c:valAx>
        <c:axId val="1524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How Important is it to teach about government and other civics topics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0285966716068579"/>
          <c:y val="3.5592786295095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'q67-CIVIC IMPORTAT'!$H$102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'q67-CIVIC IMPORTAT'!$G$103:$G$107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'q67-CIVIC IMPORTAT'!$H$103:$H$107</c:f>
              <c:numCache>
                <c:formatCode>0%</c:formatCode>
                <c:ptCount val="5"/>
                <c:pt idx="0">
                  <c:v>2.4367956137678951E-2</c:v>
                </c:pt>
                <c:pt idx="1">
                  <c:v>2.8139656070870246E-2</c:v>
                </c:pt>
                <c:pt idx="2">
                  <c:v>9.0909090909090905E-3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E-4B8D-A255-893E5F7EDE75}"/>
            </c:ext>
          </c:extLst>
        </c:ser>
        <c:ser>
          <c:idx val="1"/>
          <c:order val="1"/>
          <c:tx>
            <c:strRef>
              <c:f>'q67-CIVIC IMPORTAT'!$I$102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'q67-CIVIC IMPORTAT'!$G$103:$G$107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'q67-CIVIC IMPORTAT'!$I$103:$I$107</c:f>
              <c:numCache>
                <c:formatCode>0%</c:formatCode>
                <c:ptCount val="5"/>
                <c:pt idx="0">
                  <c:v>0.2744441060006092</c:v>
                </c:pt>
                <c:pt idx="1">
                  <c:v>0.3324648254299114</c:v>
                </c:pt>
                <c:pt idx="2">
                  <c:v>0.13636363636363635</c:v>
                </c:pt>
                <c:pt idx="3">
                  <c:v>0.2153846153846154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E-4B8D-A255-893E5F7EDE75}"/>
            </c:ext>
          </c:extLst>
        </c:ser>
        <c:ser>
          <c:idx val="2"/>
          <c:order val="2"/>
          <c:tx>
            <c:strRef>
              <c:f>'q67-CIVIC IMPORTAT'!$J$102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'q67-CIVIC IMPORTAT'!$G$103:$G$107</c:f>
              <c:strCache>
                <c:ptCount val="5"/>
                <c:pt idx="0">
                  <c:v>Woman</c:v>
                </c:pt>
                <c:pt idx="1">
                  <c:v>Man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</c:v>
                </c:pt>
              </c:strCache>
            </c:strRef>
          </c:cat>
          <c:val>
            <c:numRef>
              <c:f>'q67-CIVIC IMPORTAT'!$J$103:$J$107</c:f>
              <c:numCache>
                <c:formatCode>0%</c:formatCode>
                <c:ptCount val="5"/>
                <c:pt idx="0">
                  <c:v>0.69783734389278096</c:v>
                </c:pt>
                <c:pt idx="1">
                  <c:v>0.6367899947889526</c:v>
                </c:pt>
                <c:pt idx="2">
                  <c:v>0.8545454545454545</c:v>
                </c:pt>
                <c:pt idx="3">
                  <c:v>0.77692307692307694</c:v>
                </c:pt>
                <c:pt idx="4">
                  <c:v>0.8571428571428571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E-4B8D-A255-893E5F7E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7732384"/>
        <c:axId val="277732864"/>
      </c:barChart>
      <c:catAx>
        <c:axId val="27773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864"/>
        <c:crosses val="autoZero"/>
        <c:auto val="1"/>
        <c:lblAlgn val="ctr"/>
        <c:lblOffset val="100"/>
        <c:noMultiLvlLbl val="0"/>
      </c:catAx>
      <c:valAx>
        <c:axId val="27773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How Important is it to teach about government and other civics topics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'q67-CIVIC IMPORTAT'!$H$118</c:f>
              <c:strCache>
                <c:ptCount val="1"/>
                <c:pt idx="0">
                  <c:v>Not Very Important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'q67-CIVIC IMPORTAT'!$G$119:$G$122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'q67-CIVIC IMPORTAT'!$H$119:$H$122</c:f>
              <c:numCache>
                <c:formatCode>0%</c:formatCode>
                <c:ptCount val="4"/>
                <c:pt idx="0">
                  <c:v>1.7164653528289893E-2</c:v>
                </c:pt>
                <c:pt idx="1">
                  <c:v>2.9603831084022637E-2</c:v>
                </c:pt>
                <c:pt idx="2">
                  <c:v>1.9794721407624633E-2</c:v>
                </c:pt>
                <c:pt idx="3">
                  <c:v>4.5936395759717315E-2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E-4F69-9A43-D612CC7AB088}"/>
            </c:ext>
          </c:extLst>
        </c:ser>
        <c:ser>
          <c:idx val="1"/>
          <c:order val="1"/>
          <c:tx>
            <c:strRef>
              <c:f>'q67-CIVIC IMPORTAT'!$I$118</c:f>
              <c:strCache>
                <c:ptCount val="1"/>
                <c:pt idx="0">
                  <c:v>Somewhat Important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'q67-CIVIC IMPORTAT'!$G$119:$G$122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'q67-CIVIC IMPORTAT'!$I$119:$I$122</c:f>
              <c:numCache>
                <c:formatCode>0%</c:formatCode>
                <c:ptCount val="4"/>
                <c:pt idx="0">
                  <c:v>0.22377622377622378</c:v>
                </c:pt>
                <c:pt idx="1">
                  <c:v>0.29037875489769266</c:v>
                </c:pt>
                <c:pt idx="2">
                  <c:v>0.35777126099706746</c:v>
                </c:pt>
                <c:pt idx="3">
                  <c:v>0.392226148409894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E-4F69-9A43-D612CC7AB088}"/>
            </c:ext>
          </c:extLst>
        </c:ser>
        <c:ser>
          <c:idx val="2"/>
          <c:order val="2"/>
          <c:tx>
            <c:strRef>
              <c:f>'q67-CIVIC IMPORTAT'!$J$118</c:f>
              <c:strCache>
                <c:ptCount val="1"/>
                <c:pt idx="0">
                  <c:v>Very Important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'q67-CIVIC IMPORTAT'!$G$119:$G$122</c:f>
              <c:strCache>
                <c:ptCount val="4"/>
                <c:pt idx="0">
                  <c:v>Mostly A</c:v>
                </c:pt>
                <c:pt idx="1">
                  <c:v>Mostly A/B</c:v>
                </c:pt>
                <c:pt idx="2">
                  <c:v>Mostly B/C</c:v>
                </c:pt>
                <c:pt idx="3">
                  <c:v>Mostly C/D</c:v>
                </c:pt>
              </c:strCache>
            </c:strRef>
          </c:cat>
          <c:val>
            <c:numRef>
              <c:f>'q67-CIVIC IMPORTAT'!$J$119:$J$122</c:f>
              <c:numCache>
                <c:formatCode>0%</c:formatCode>
                <c:ptCount val="4"/>
                <c:pt idx="0">
                  <c:v>0.75905912269548637</c:v>
                </c:pt>
                <c:pt idx="1">
                  <c:v>0.68001741401828475</c:v>
                </c:pt>
                <c:pt idx="2">
                  <c:v>0.62243401759530792</c:v>
                </c:pt>
                <c:pt idx="3">
                  <c:v>0.56183745583038869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E-4F69-9A43-D612CC7AB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840496"/>
        <c:axId val="2029855376"/>
      </c:barChart>
      <c:catAx>
        <c:axId val="202984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5376"/>
        <c:crosses val="autoZero"/>
        <c:auto val="1"/>
        <c:lblAlgn val="ctr"/>
        <c:lblOffset val="100"/>
        <c:noMultiLvlLbl val="0"/>
      </c:catAx>
      <c:valAx>
        <c:axId val="202985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11" Type="http://schemas.openxmlformats.org/officeDocument/2006/relationships/chart" Target="../charts/chart56.xml"/><Relationship Id="rId5" Type="http://schemas.openxmlformats.org/officeDocument/2006/relationships/chart" Target="../charts/chart50.xml"/><Relationship Id="rId10" Type="http://schemas.openxmlformats.org/officeDocument/2006/relationships/chart" Target="../charts/chart55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7.xml"/><Relationship Id="rId3" Type="http://schemas.openxmlformats.org/officeDocument/2006/relationships/chart" Target="../charts/chart72.xml"/><Relationship Id="rId7" Type="http://schemas.openxmlformats.org/officeDocument/2006/relationships/chart" Target="../charts/chart76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Relationship Id="rId6" Type="http://schemas.openxmlformats.org/officeDocument/2006/relationships/chart" Target="../charts/chart75.xml"/><Relationship Id="rId5" Type="http://schemas.openxmlformats.org/officeDocument/2006/relationships/chart" Target="../charts/chart74.xml"/><Relationship Id="rId10" Type="http://schemas.openxmlformats.org/officeDocument/2006/relationships/chart" Target="../charts/chart79.xml"/><Relationship Id="rId4" Type="http://schemas.openxmlformats.org/officeDocument/2006/relationships/chart" Target="../charts/chart73.xml"/><Relationship Id="rId9" Type="http://schemas.openxmlformats.org/officeDocument/2006/relationships/chart" Target="../charts/chart7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7.xml"/><Relationship Id="rId3" Type="http://schemas.openxmlformats.org/officeDocument/2006/relationships/chart" Target="../charts/chart82.xml"/><Relationship Id="rId7" Type="http://schemas.openxmlformats.org/officeDocument/2006/relationships/chart" Target="../charts/chart86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Relationship Id="rId6" Type="http://schemas.openxmlformats.org/officeDocument/2006/relationships/chart" Target="../charts/chart85.xml"/><Relationship Id="rId11" Type="http://schemas.openxmlformats.org/officeDocument/2006/relationships/chart" Target="../charts/chart90.xml"/><Relationship Id="rId5" Type="http://schemas.openxmlformats.org/officeDocument/2006/relationships/chart" Target="../charts/chart84.xml"/><Relationship Id="rId10" Type="http://schemas.openxmlformats.org/officeDocument/2006/relationships/chart" Target="../charts/chart89.xml"/><Relationship Id="rId4" Type="http://schemas.openxmlformats.org/officeDocument/2006/relationships/chart" Target="../charts/chart83.xml"/><Relationship Id="rId9" Type="http://schemas.openxmlformats.org/officeDocument/2006/relationships/chart" Target="../charts/chart8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2.xml"/><Relationship Id="rId1" Type="http://schemas.openxmlformats.org/officeDocument/2006/relationships/chart" Target="../charts/chart9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6" Type="http://schemas.openxmlformats.org/officeDocument/2006/relationships/chart" Target="../charts/chart98.xml"/><Relationship Id="rId5" Type="http://schemas.openxmlformats.org/officeDocument/2006/relationships/chart" Target="../charts/chart97.xml"/><Relationship Id="rId4" Type="http://schemas.openxmlformats.org/officeDocument/2006/relationships/chart" Target="../charts/chart9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6.xml"/><Relationship Id="rId3" Type="http://schemas.openxmlformats.org/officeDocument/2006/relationships/chart" Target="../charts/chart101.xml"/><Relationship Id="rId7" Type="http://schemas.openxmlformats.org/officeDocument/2006/relationships/chart" Target="../charts/chart105.xml"/><Relationship Id="rId2" Type="http://schemas.openxmlformats.org/officeDocument/2006/relationships/chart" Target="../charts/chart100.xml"/><Relationship Id="rId1" Type="http://schemas.openxmlformats.org/officeDocument/2006/relationships/chart" Target="../charts/chart99.xml"/><Relationship Id="rId6" Type="http://schemas.openxmlformats.org/officeDocument/2006/relationships/chart" Target="../charts/chart104.xml"/><Relationship Id="rId5" Type="http://schemas.openxmlformats.org/officeDocument/2006/relationships/chart" Target="../charts/chart103.xml"/><Relationship Id="rId10" Type="http://schemas.openxmlformats.org/officeDocument/2006/relationships/chart" Target="../charts/chart108.xml"/><Relationship Id="rId4" Type="http://schemas.openxmlformats.org/officeDocument/2006/relationships/chart" Target="../charts/chart102.xml"/><Relationship Id="rId9" Type="http://schemas.openxmlformats.org/officeDocument/2006/relationships/chart" Target="../charts/chart107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6.xml"/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5" Type="http://schemas.openxmlformats.org/officeDocument/2006/relationships/chart" Target="../charts/chart113.xml"/><Relationship Id="rId10" Type="http://schemas.openxmlformats.org/officeDocument/2006/relationships/chart" Target="../charts/chart118.xml"/><Relationship Id="rId4" Type="http://schemas.openxmlformats.org/officeDocument/2006/relationships/chart" Target="../charts/chart112.xml"/><Relationship Id="rId9" Type="http://schemas.openxmlformats.org/officeDocument/2006/relationships/chart" Target="../charts/chart117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6.xml"/><Relationship Id="rId3" Type="http://schemas.openxmlformats.org/officeDocument/2006/relationships/chart" Target="../charts/chart121.xml"/><Relationship Id="rId7" Type="http://schemas.openxmlformats.org/officeDocument/2006/relationships/chart" Target="../charts/chart125.xml"/><Relationship Id="rId2" Type="http://schemas.openxmlformats.org/officeDocument/2006/relationships/chart" Target="../charts/chart120.xml"/><Relationship Id="rId1" Type="http://schemas.openxmlformats.org/officeDocument/2006/relationships/chart" Target="../charts/chart119.xml"/><Relationship Id="rId6" Type="http://schemas.openxmlformats.org/officeDocument/2006/relationships/chart" Target="../charts/chart124.xml"/><Relationship Id="rId5" Type="http://schemas.openxmlformats.org/officeDocument/2006/relationships/chart" Target="../charts/chart123.xml"/><Relationship Id="rId4" Type="http://schemas.openxmlformats.org/officeDocument/2006/relationships/chart" Target="../charts/chart122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9.xml"/><Relationship Id="rId2" Type="http://schemas.openxmlformats.org/officeDocument/2006/relationships/chart" Target="../charts/chart128.xml"/><Relationship Id="rId1" Type="http://schemas.openxmlformats.org/officeDocument/2006/relationships/chart" Target="../charts/chart127.xml"/><Relationship Id="rId5" Type="http://schemas.openxmlformats.org/officeDocument/2006/relationships/chart" Target="../charts/chart131.xml"/><Relationship Id="rId4" Type="http://schemas.openxmlformats.org/officeDocument/2006/relationships/chart" Target="../charts/chart130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9.xml"/><Relationship Id="rId3" Type="http://schemas.openxmlformats.org/officeDocument/2006/relationships/chart" Target="../charts/chart134.xml"/><Relationship Id="rId7" Type="http://schemas.openxmlformats.org/officeDocument/2006/relationships/chart" Target="../charts/chart138.xml"/><Relationship Id="rId12" Type="http://schemas.openxmlformats.org/officeDocument/2006/relationships/chart" Target="../charts/chart143.xml"/><Relationship Id="rId2" Type="http://schemas.openxmlformats.org/officeDocument/2006/relationships/chart" Target="../charts/chart133.xml"/><Relationship Id="rId1" Type="http://schemas.openxmlformats.org/officeDocument/2006/relationships/chart" Target="../charts/chart132.xml"/><Relationship Id="rId6" Type="http://schemas.openxmlformats.org/officeDocument/2006/relationships/chart" Target="../charts/chart137.xml"/><Relationship Id="rId11" Type="http://schemas.openxmlformats.org/officeDocument/2006/relationships/chart" Target="../charts/chart142.xml"/><Relationship Id="rId5" Type="http://schemas.openxmlformats.org/officeDocument/2006/relationships/chart" Target="../charts/chart136.xml"/><Relationship Id="rId10" Type="http://schemas.openxmlformats.org/officeDocument/2006/relationships/chart" Target="../charts/chart141.xml"/><Relationship Id="rId4" Type="http://schemas.openxmlformats.org/officeDocument/2006/relationships/chart" Target="../charts/chart135.xml"/><Relationship Id="rId9" Type="http://schemas.openxmlformats.org/officeDocument/2006/relationships/chart" Target="../charts/chart14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6.xml"/><Relationship Id="rId2" Type="http://schemas.openxmlformats.org/officeDocument/2006/relationships/chart" Target="../charts/chart145.xml"/><Relationship Id="rId1" Type="http://schemas.openxmlformats.org/officeDocument/2006/relationships/chart" Target="../charts/chart144.xml"/><Relationship Id="rId5" Type="http://schemas.openxmlformats.org/officeDocument/2006/relationships/chart" Target="../charts/chart148.xml"/><Relationship Id="rId4" Type="http://schemas.openxmlformats.org/officeDocument/2006/relationships/chart" Target="../charts/chart147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1.xml"/><Relationship Id="rId7" Type="http://schemas.openxmlformats.org/officeDocument/2006/relationships/chart" Target="../charts/chart155.xml"/><Relationship Id="rId2" Type="http://schemas.openxmlformats.org/officeDocument/2006/relationships/chart" Target="../charts/chart150.xml"/><Relationship Id="rId1" Type="http://schemas.openxmlformats.org/officeDocument/2006/relationships/chart" Target="../charts/chart149.xml"/><Relationship Id="rId6" Type="http://schemas.openxmlformats.org/officeDocument/2006/relationships/chart" Target="../charts/chart154.xml"/><Relationship Id="rId5" Type="http://schemas.openxmlformats.org/officeDocument/2006/relationships/chart" Target="../charts/chart153.xml"/><Relationship Id="rId4" Type="http://schemas.openxmlformats.org/officeDocument/2006/relationships/chart" Target="../charts/chart15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8.xml"/><Relationship Id="rId7" Type="http://schemas.openxmlformats.org/officeDocument/2006/relationships/chart" Target="../charts/chart162.xml"/><Relationship Id="rId2" Type="http://schemas.openxmlformats.org/officeDocument/2006/relationships/chart" Target="../charts/chart157.xml"/><Relationship Id="rId1" Type="http://schemas.openxmlformats.org/officeDocument/2006/relationships/chart" Target="../charts/chart156.xml"/><Relationship Id="rId6" Type="http://schemas.openxmlformats.org/officeDocument/2006/relationships/chart" Target="../charts/chart161.xml"/><Relationship Id="rId5" Type="http://schemas.openxmlformats.org/officeDocument/2006/relationships/chart" Target="../charts/chart160.xml"/><Relationship Id="rId4" Type="http://schemas.openxmlformats.org/officeDocument/2006/relationships/chart" Target="../charts/chart15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5.xml"/><Relationship Id="rId7" Type="http://schemas.openxmlformats.org/officeDocument/2006/relationships/chart" Target="../charts/chart169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6" Type="http://schemas.openxmlformats.org/officeDocument/2006/relationships/chart" Target="../charts/chart168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2.xml"/><Relationship Id="rId7" Type="http://schemas.openxmlformats.org/officeDocument/2006/relationships/chart" Target="../charts/chart176.xml"/><Relationship Id="rId2" Type="http://schemas.openxmlformats.org/officeDocument/2006/relationships/chart" Target="../charts/chart171.xml"/><Relationship Id="rId1" Type="http://schemas.openxmlformats.org/officeDocument/2006/relationships/chart" Target="../charts/chart170.xml"/><Relationship Id="rId6" Type="http://schemas.openxmlformats.org/officeDocument/2006/relationships/chart" Target="../charts/chart175.xml"/><Relationship Id="rId5" Type="http://schemas.openxmlformats.org/officeDocument/2006/relationships/chart" Target="../charts/chart174.xml"/><Relationship Id="rId4" Type="http://schemas.openxmlformats.org/officeDocument/2006/relationships/chart" Target="../charts/chart173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4.xml"/><Relationship Id="rId3" Type="http://schemas.openxmlformats.org/officeDocument/2006/relationships/chart" Target="../charts/chart179.xml"/><Relationship Id="rId7" Type="http://schemas.openxmlformats.org/officeDocument/2006/relationships/chart" Target="../charts/chart183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6" Type="http://schemas.openxmlformats.org/officeDocument/2006/relationships/chart" Target="../charts/chart182.xml"/><Relationship Id="rId5" Type="http://schemas.openxmlformats.org/officeDocument/2006/relationships/chart" Target="../charts/chart181.xml"/><Relationship Id="rId10" Type="http://schemas.openxmlformats.org/officeDocument/2006/relationships/chart" Target="../charts/chart186.xml"/><Relationship Id="rId4" Type="http://schemas.openxmlformats.org/officeDocument/2006/relationships/chart" Target="../charts/chart180.xml"/><Relationship Id="rId9" Type="http://schemas.openxmlformats.org/officeDocument/2006/relationships/chart" Target="../charts/chart185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9.xml"/><Relationship Id="rId2" Type="http://schemas.openxmlformats.org/officeDocument/2006/relationships/chart" Target="../charts/chart188.xml"/><Relationship Id="rId1" Type="http://schemas.openxmlformats.org/officeDocument/2006/relationships/chart" Target="../charts/chart187.xml"/><Relationship Id="rId5" Type="http://schemas.openxmlformats.org/officeDocument/2006/relationships/chart" Target="../charts/chart191.xml"/><Relationship Id="rId4" Type="http://schemas.openxmlformats.org/officeDocument/2006/relationships/chart" Target="../charts/chart190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4.xml"/><Relationship Id="rId2" Type="http://schemas.openxmlformats.org/officeDocument/2006/relationships/chart" Target="../charts/chart193.xml"/><Relationship Id="rId1" Type="http://schemas.openxmlformats.org/officeDocument/2006/relationships/chart" Target="../charts/chart192.xml"/><Relationship Id="rId6" Type="http://schemas.openxmlformats.org/officeDocument/2006/relationships/chart" Target="../charts/chart197.xml"/><Relationship Id="rId5" Type="http://schemas.openxmlformats.org/officeDocument/2006/relationships/chart" Target="../charts/chart196.xml"/><Relationship Id="rId4" Type="http://schemas.openxmlformats.org/officeDocument/2006/relationships/chart" Target="../charts/chart195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0.xml"/><Relationship Id="rId7" Type="http://schemas.openxmlformats.org/officeDocument/2006/relationships/chart" Target="../charts/chart204.xml"/><Relationship Id="rId2" Type="http://schemas.openxmlformats.org/officeDocument/2006/relationships/chart" Target="../charts/chart199.xml"/><Relationship Id="rId1" Type="http://schemas.openxmlformats.org/officeDocument/2006/relationships/chart" Target="../charts/chart198.xml"/><Relationship Id="rId6" Type="http://schemas.openxmlformats.org/officeDocument/2006/relationships/chart" Target="../charts/chart203.xml"/><Relationship Id="rId5" Type="http://schemas.openxmlformats.org/officeDocument/2006/relationships/chart" Target="../charts/chart202.xml"/><Relationship Id="rId4" Type="http://schemas.openxmlformats.org/officeDocument/2006/relationships/chart" Target="../charts/chart201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2.xml"/><Relationship Id="rId3" Type="http://schemas.openxmlformats.org/officeDocument/2006/relationships/chart" Target="../charts/chart207.xml"/><Relationship Id="rId7" Type="http://schemas.openxmlformats.org/officeDocument/2006/relationships/chart" Target="../charts/chart211.xml"/><Relationship Id="rId2" Type="http://schemas.openxmlformats.org/officeDocument/2006/relationships/chart" Target="../charts/chart206.xml"/><Relationship Id="rId1" Type="http://schemas.openxmlformats.org/officeDocument/2006/relationships/chart" Target="../charts/chart205.xml"/><Relationship Id="rId6" Type="http://schemas.openxmlformats.org/officeDocument/2006/relationships/chart" Target="../charts/chart210.xml"/><Relationship Id="rId5" Type="http://schemas.openxmlformats.org/officeDocument/2006/relationships/chart" Target="../charts/chart209.xml"/><Relationship Id="rId10" Type="http://schemas.openxmlformats.org/officeDocument/2006/relationships/chart" Target="../charts/chart214.xml"/><Relationship Id="rId4" Type="http://schemas.openxmlformats.org/officeDocument/2006/relationships/chart" Target="../charts/chart208.xml"/><Relationship Id="rId9" Type="http://schemas.openxmlformats.org/officeDocument/2006/relationships/chart" Target="../charts/chart213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7.xml"/><Relationship Id="rId7" Type="http://schemas.openxmlformats.org/officeDocument/2006/relationships/chart" Target="../charts/chart221.xml"/><Relationship Id="rId2" Type="http://schemas.openxmlformats.org/officeDocument/2006/relationships/chart" Target="../charts/chart216.xml"/><Relationship Id="rId1" Type="http://schemas.openxmlformats.org/officeDocument/2006/relationships/chart" Target="../charts/chart215.xml"/><Relationship Id="rId6" Type="http://schemas.openxmlformats.org/officeDocument/2006/relationships/chart" Target="../charts/chart220.xml"/><Relationship Id="rId5" Type="http://schemas.openxmlformats.org/officeDocument/2006/relationships/chart" Target="../charts/chart219.xml"/><Relationship Id="rId4" Type="http://schemas.openxmlformats.org/officeDocument/2006/relationships/chart" Target="../charts/chart218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4.xml"/><Relationship Id="rId2" Type="http://schemas.openxmlformats.org/officeDocument/2006/relationships/chart" Target="../charts/chart223.xml"/><Relationship Id="rId1" Type="http://schemas.openxmlformats.org/officeDocument/2006/relationships/chart" Target="../charts/chart222.xml"/><Relationship Id="rId6" Type="http://schemas.openxmlformats.org/officeDocument/2006/relationships/chart" Target="../charts/chart227.xml"/><Relationship Id="rId5" Type="http://schemas.openxmlformats.org/officeDocument/2006/relationships/chart" Target="../charts/chart226.xml"/><Relationship Id="rId4" Type="http://schemas.openxmlformats.org/officeDocument/2006/relationships/chart" Target="../charts/chart225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0.xml"/><Relationship Id="rId7" Type="http://schemas.openxmlformats.org/officeDocument/2006/relationships/chart" Target="../charts/chart234.xml"/><Relationship Id="rId2" Type="http://schemas.openxmlformats.org/officeDocument/2006/relationships/chart" Target="../charts/chart229.xml"/><Relationship Id="rId1" Type="http://schemas.openxmlformats.org/officeDocument/2006/relationships/chart" Target="../charts/chart228.xml"/><Relationship Id="rId6" Type="http://schemas.openxmlformats.org/officeDocument/2006/relationships/chart" Target="../charts/chart233.xml"/><Relationship Id="rId5" Type="http://schemas.openxmlformats.org/officeDocument/2006/relationships/chart" Target="../charts/chart232.xml"/><Relationship Id="rId4" Type="http://schemas.openxmlformats.org/officeDocument/2006/relationships/chart" Target="../charts/chart231.xml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2.xml"/><Relationship Id="rId3" Type="http://schemas.openxmlformats.org/officeDocument/2006/relationships/chart" Target="../charts/chart237.xml"/><Relationship Id="rId7" Type="http://schemas.openxmlformats.org/officeDocument/2006/relationships/chart" Target="../charts/chart241.xml"/><Relationship Id="rId2" Type="http://schemas.openxmlformats.org/officeDocument/2006/relationships/chart" Target="../charts/chart236.xml"/><Relationship Id="rId1" Type="http://schemas.openxmlformats.org/officeDocument/2006/relationships/chart" Target="../charts/chart235.xml"/><Relationship Id="rId6" Type="http://schemas.openxmlformats.org/officeDocument/2006/relationships/chart" Target="../charts/chart240.xml"/><Relationship Id="rId5" Type="http://schemas.openxmlformats.org/officeDocument/2006/relationships/chart" Target="../charts/chart239.xml"/><Relationship Id="rId4" Type="http://schemas.openxmlformats.org/officeDocument/2006/relationships/chart" Target="../charts/chart238.xml"/><Relationship Id="rId9" Type="http://schemas.openxmlformats.org/officeDocument/2006/relationships/chart" Target="../charts/chart243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6.xml"/><Relationship Id="rId7" Type="http://schemas.openxmlformats.org/officeDocument/2006/relationships/chart" Target="../charts/chart250.xml"/><Relationship Id="rId2" Type="http://schemas.openxmlformats.org/officeDocument/2006/relationships/chart" Target="../charts/chart245.xml"/><Relationship Id="rId1" Type="http://schemas.openxmlformats.org/officeDocument/2006/relationships/chart" Target="../charts/chart244.xml"/><Relationship Id="rId6" Type="http://schemas.openxmlformats.org/officeDocument/2006/relationships/chart" Target="../charts/chart249.xml"/><Relationship Id="rId5" Type="http://schemas.openxmlformats.org/officeDocument/2006/relationships/chart" Target="../charts/chart248.xml"/><Relationship Id="rId4" Type="http://schemas.openxmlformats.org/officeDocument/2006/relationships/chart" Target="../charts/chart247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3.xml"/><Relationship Id="rId7" Type="http://schemas.openxmlformats.org/officeDocument/2006/relationships/chart" Target="../charts/chart257.xml"/><Relationship Id="rId2" Type="http://schemas.openxmlformats.org/officeDocument/2006/relationships/chart" Target="../charts/chart252.xml"/><Relationship Id="rId1" Type="http://schemas.openxmlformats.org/officeDocument/2006/relationships/chart" Target="../charts/chart251.xml"/><Relationship Id="rId6" Type="http://schemas.openxmlformats.org/officeDocument/2006/relationships/chart" Target="../charts/chart256.xml"/><Relationship Id="rId5" Type="http://schemas.openxmlformats.org/officeDocument/2006/relationships/chart" Target="../charts/chart255.xml"/><Relationship Id="rId4" Type="http://schemas.openxmlformats.org/officeDocument/2006/relationships/chart" Target="../charts/chart254.xml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5.xml"/><Relationship Id="rId3" Type="http://schemas.openxmlformats.org/officeDocument/2006/relationships/chart" Target="../charts/chart260.xml"/><Relationship Id="rId7" Type="http://schemas.openxmlformats.org/officeDocument/2006/relationships/chart" Target="../charts/chart264.xml"/><Relationship Id="rId2" Type="http://schemas.openxmlformats.org/officeDocument/2006/relationships/chart" Target="../charts/chart259.xml"/><Relationship Id="rId1" Type="http://schemas.openxmlformats.org/officeDocument/2006/relationships/chart" Target="../charts/chart258.xml"/><Relationship Id="rId6" Type="http://schemas.openxmlformats.org/officeDocument/2006/relationships/chart" Target="../charts/chart263.xml"/><Relationship Id="rId5" Type="http://schemas.openxmlformats.org/officeDocument/2006/relationships/chart" Target="../charts/chart262.xml"/><Relationship Id="rId4" Type="http://schemas.openxmlformats.org/officeDocument/2006/relationships/chart" Target="../charts/chart261.xml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3.xml"/><Relationship Id="rId3" Type="http://schemas.openxmlformats.org/officeDocument/2006/relationships/chart" Target="../charts/chart268.xml"/><Relationship Id="rId7" Type="http://schemas.openxmlformats.org/officeDocument/2006/relationships/chart" Target="../charts/chart272.xml"/><Relationship Id="rId2" Type="http://schemas.openxmlformats.org/officeDocument/2006/relationships/chart" Target="../charts/chart267.xml"/><Relationship Id="rId1" Type="http://schemas.openxmlformats.org/officeDocument/2006/relationships/chart" Target="../charts/chart266.xml"/><Relationship Id="rId6" Type="http://schemas.openxmlformats.org/officeDocument/2006/relationships/chart" Target="../charts/chart271.xml"/><Relationship Id="rId5" Type="http://schemas.openxmlformats.org/officeDocument/2006/relationships/chart" Target="../charts/chart270.xml"/><Relationship Id="rId4" Type="http://schemas.openxmlformats.org/officeDocument/2006/relationships/chart" Target="../charts/chart269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5.xml"/><Relationship Id="rId1" Type="http://schemas.openxmlformats.org/officeDocument/2006/relationships/chart" Target="../charts/chart274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8.xml"/><Relationship Id="rId7" Type="http://schemas.openxmlformats.org/officeDocument/2006/relationships/chart" Target="../charts/chart282.xml"/><Relationship Id="rId2" Type="http://schemas.openxmlformats.org/officeDocument/2006/relationships/chart" Target="../charts/chart277.xml"/><Relationship Id="rId1" Type="http://schemas.openxmlformats.org/officeDocument/2006/relationships/chart" Target="../charts/chart276.xml"/><Relationship Id="rId6" Type="http://schemas.openxmlformats.org/officeDocument/2006/relationships/chart" Target="../charts/chart281.xml"/><Relationship Id="rId5" Type="http://schemas.openxmlformats.org/officeDocument/2006/relationships/chart" Target="../charts/chart280.xml"/><Relationship Id="rId4" Type="http://schemas.openxmlformats.org/officeDocument/2006/relationships/chart" Target="../charts/chart279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3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6.xml"/><Relationship Id="rId7" Type="http://schemas.openxmlformats.org/officeDocument/2006/relationships/chart" Target="../charts/chart290.xml"/><Relationship Id="rId2" Type="http://schemas.openxmlformats.org/officeDocument/2006/relationships/chart" Target="../charts/chart285.xml"/><Relationship Id="rId1" Type="http://schemas.openxmlformats.org/officeDocument/2006/relationships/chart" Target="../charts/chart284.xml"/><Relationship Id="rId6" Type="http://schemas.openxmlformats.org/officeDocument/2006/relationships/chart" Target="../charts/chart289.xml"/><Relationship Id="rId5" Type="http://schemas.openxmlformats.org/officeDocument/2006/relationships/chart" Target="../charts/chart288.xml"/><Relationship Id="rId4" Type="http://schemas.openxmlformats.org/officeDocument/2006/relationships/chart" Target="../charts/chart28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148664</xdr:colOff>
      <xdr:row>0</xdr:row>
      <xdr:rowOff>119529</xdr:rowOff>
    </xdr:from>
    <xdr:to>
      <xdr:col>20</xdr:col>
      <xdr:colOff>409014</xdr:colOff>
      <xdr:row>12</xdr:row>
      <xdr:rowOff>78815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4A5C6-0367-417C-A073-C28084177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34</xdr:row>
      <xdr:rowOff>162672</xdr:rowOff>
    </xdr:from>
    <xdr:to>
      <xdr:col>21</xdr:col>
      <xdr:colOff>6536</xdr:colOff>
      <xdr:row>56</xdr:row>
      <xdr:rowOff>153146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E07D71-6E7F-43D0-99FA-C8D040835935}"/>
            </a:ext>
            <a:ext uri="{147F2762-F138-4A5C-976F-8EAC2B608ADB}">
              <a16:predDERef xmlns:a16="http://schemas.microsoft.com/office/drawing/2014/main" pred="{1624A5C6-0367-417C-A073-C28084177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211792</xdr:colOff>
      <xdr:row>59</xdr:row>
      <xdr:rowOff>24653</xdr:rowOff>
    </xdr:from>
    <xdr:to>
      <xdr:col>18</xdr:col>
      <xdr:colOff>519580</xdr:colOff>
      <xdr:row>74</xdr:row>
      <xdr:rowOff>53228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71A064-B1B5-470B-89FC-7F495CF8635E}"/>
            </a:ext>
            <a:ext uri="{147F2762-F138-4A5C-976F-8EAC2B608ADB}">
              <a16:predDERef xmlns:a16="http://schemas.microsoft.com/office/drawing/2014/main" pred="{88E07D71-6E7F-43D0-99FA-C8D040835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299197</xdr:colOff>
      <xdr:row>77</xdr:row>
      <xdr:rowOff>73025</xdr:rowOff>
    </xdr:from>
    <xdr:to>
      <xdr:col>20</xdr:col>
      <xdr:colOff>96184</xdr:colOff>
      <xdr:row>99</xdr:row>
      <xdr:rowOff>63500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D2BA254-A208-4E6C-94CA-76D9170D7F58}"/>
            </a:ext>
            <a:ext uri="{147F2762-F138-4A5C-976F-8EAC2B608ADB}">
              <a16:predDERef xmlns:a16="http://schemas.microsoft.com/office/drawing/2014/main" pred="{DB71A064-B1B5-470B-89FC-7F495CF86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575236</xdr:colOff>
      <xdr:row>20</xdr:row>
      <xdr:rowOff>74705</xdr:rowOff>
    </xdr:from>
    <xdr:to>
      <xdr:col>19</xdr:col>
      <xdr:colOff>544046</xdr:colOff>
      <xdr:row>34</xdr:row>
      <xdr:rowOff>59763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99490A-950D-4BEE-8AAA-5C196040D181}"/>
            </a:ext>
            <a:ext uri="{147F2762-F138-4A5C-976F-8EAC2B608ADB}">
              <a16:predDERef xmlns:a16="http://schemas.microsoft.com/office/drawing/2014/main" pred="{DD2BA254-A208-4E6C-94CA-76D9170D7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246530</xdr:colOff>
      <xdr:row>100</xdr:row>
      <xdr:rowOff>17929</xdr:rowOff>
    </xdr:from>
    <xdr:to>
      <xdr:col>19</xdr:col>
      <xdr:colOff>448236</xdr:colOff>
      <xdr:row>115</xdr:row>
      <xdr:rowOff>14940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E23787-1364-46F2-9BB2-D3C3B09ED441}"/>
            </a:ext>
            <a:ext uri="{147F2762-F138-4A5C-976F-8EAC2B608ADB}">
              <a16:predDERef xmlns:a16="http://schemas.microsoft.com/office/drawing/2014/main" pred="{B199490A-950D-4BEE-8AAA-5C196040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373529</xdr:colOff>
      <xdr:row>115</xdr:row>
      <xdr:rowOff>107577</xdr:rowOff>
    </xdr:from>
    <xdr:to>
      <xdr:col>19</xdr:col>
      <xdr:colOff>470646</xdr:colOff>
      <xdr:row>131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274FA0-2DD5-45CC-ADEE-96B8F0211D20}"/>
            </a:ext>
            <a:ext uri="{147F2762-F138-4A5C-976F-8EAC2B608ADB}">
              <a16:predDERef xmlns:a16="http://schemas.microsoft.com/office/drawing/2014/main" pred="{EFE23787-1364-46F2-9BB2-D3C3B09E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</xdr:colOff>
      <xdr:row>51</xdr:row>
      <xdr:rowOff>104775</xdr:rowOff>
    </xdr:from>
    <xdr:to>
      <xdr:col>33</xdr:col>
      <xdr:colOff>180975</xdr:colOff>
      <xdr:row>65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49E1A-1EEC-4ECB-92C9-E8056BF65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66675</xdr:colOff>
      <xdr:row>68</xdr:row>
      <xdr:rowOff>19050</xdr:rowOff>
    </xdr:from>
    <xdr:to>
      <xdr:col>29</xdr:col>
      <xdr:colOff>371475</xdr:colOff>
      <xdr:row>83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2C6A12-D752-4CB6-9C43-1A14E98C122C}"/>
            </a:ext>
            <a:ext uri="{147F2762-F138-4A5C-976F-8EAC2B608ADB}">
              <a16:predDERef xmlns:a16="http://schemas.microsoft.com/office/drawing/2014/main" pred="{EE734574-A752-2FA8-F765-6CC020E04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57150</xdr:colOff>
      <xdr:row>10</xdr:row>
      <xdr:rowOff>38100</xdr:rowOff>
    </xdr:from>
    <xdr:to>
      <xdr:col>30</xdr:col>
      <xdr:colOff>238125</xdr:colOff>
      <xdr:row>24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6DD7B8-FDFB-4D2E-85AF-3FBD14F1B67D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57150</xdr:colOff>
      <xdr:row>24</xdr:row>
      <xdr:rowOff>76200</xdr:rowOff>
    </xdr:from>
    <xdr:to>
      <xdr:col>30</xdr:col>
      <xdr:colOff>504825</xdr:colOff>
      <xdr:row>38</xdr:row>
      <xdr:rowOff>28575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54EE48A2-DCF8-411E-8997-40CE69A75C72}"/>
            </a:ext>
            <a:ext uri="{147F2762-F138-4A5C-976F-8EAC2B608ADB}">
              <a16:predDERef xmlns:a16="http://schemas.microsoft.com/office/drawing/2014/main" pred="{E0DD5683-ADD9-ACE1-B854-EB291D8B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504825</xdr:colOff>
      <xdr:row>38</xdr:row>
      <xdr:rowOff>142875</xdr:rowOff>
    </xdr:from>
    <xdr:to>
      <xdr:col>29</xdr:col>
      <xdr:colOff>200025</xdr:colOff>
      <xdr:row>53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D5F48C-6F8E-47D7-9145-370672F0F760}"/>
            </a:ext>
            <a:ext uri="{147F2762-F138-4A5C-976F-8EAC2B608ADB}">
              <a16:predDERef xmlns:a16="http://schemas.microsoft.com/office/drawing/2014/main" pred="{DD73F811-12AA-4026-B8CB-7222F9BA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84</xdr:row>
      <xdr:rowOff>0</xdr:rowOff>
    </xdr:from>
    <xdr:to>
      <xdr:col>29</xdr:col>
      <xdr:colOff>304800</xdr:colOff>
      <xdr:row>99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18D8BE-F415-442C-8E01-B279C0602228}"/>
            </a:ext>
            <a:ext uri="{147F2762-F138-4A5C-976F-8EAC2B608ADB}">
              <a16:predDERef xmlns:a16="http://schemas.microsoft.com/office/drawing/2014/main" pred="{A2858F94-408B-5C50-37D2-1E84935E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0</xdr:colOff>
      <xdr:row>52</xdr:row>
      <xdr:rowOff>0</xdr:rowOff>
    </xdr:from>
    <xdr:to>
      <xdr:col>44</xdr:col>
      <xdr:colOff>152400</xdr:colOff>
      <xdr:row>66</xdr:row>
      <xdr:rowOff>47625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346E84F4-8607-4D7F-BBAE-380B6A513145}"/>
            </a:ext>
            <a:ext uri="{147F2762-F138-4A5C-976F-8EAC2B608ADB}">
              <a16:predDERef xmlns:a16="http://schemas.microsoft.com/office/drawing/2014/main" pred="{C96C5B0F-20EE-41F3-8B1D-CF9951EB1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</xdr:row>
      <xdr:rowOff>1</xdr:rowOff>
    </xdr:from>
    <xdr:to>
      <xdr:col>30</xdr:col>
      <xdr:colOff>351117</xdr:colOff>
      <xdr:row>8</xdr:row>
      <xdr:rowOff>141942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36CE77-94D1-41AF-9537-325E1A67ABFA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0</xdr:row>
      <xdr:rowOff>114300</xdr:rowOff>
    </xdr:from>
    <xdr:to>
      <xdr:col>22</xdr:col>
      <xdr:colOff>508000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22D3C-5E6C-45EC-A937-77212ED7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82550</xdr:colOff>
      <xdr:row>35</xdr:row>
      <xdr:rowOff>54722</xdr:rowOff>
    </xdr:from>
    <xdr:to>
      <xdr:col>24</xdr:col>
      <xdr:colOff>489136</xdr:colOff>
      <xdr:row>57</xdr:row>
      <xdr:rowOff>45196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E77B32-15E3-4DE9-B2FB-FE9E14252E5E}"/>
            </a:ext>
            <a:ext uri="{147F2762-F138-4A5C-976F-8EAC2B608ADB}">
              <a16:predDERef xmlns:a16="http://schemas.microsoft.com/office/drawing/2014/main" pred="{BE322D3C-5E6C-45EC-A937-77212ED7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53042</xdr:colOff>
      <xdr:row>58</xdr:row>
      <xdr:rowOff>113553</xdr:rowOff>
    </xdr:from>
    <xdr:to>
      <xdr:col>22</xdr:col>
      <xdr:colOff>360830</xdr:colOff>
      <xdr:row>73</xdr:row>
      <xdr:rowOff>142128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AC265A-D983-40B0-A48C-1412D82C9CB0}"/>
            </a:ext>
            <a:ext uri="{147F2762-F138-4A5C-976F-8EAC2B608ADB}">
              <a16:predDERef xmlns:a16="http://schemas.microsoft.com/office/drawing/2014/main" pred="{30E77B32-15E3-4DE9-B2FB-FE9E1425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115047</xdr:colOff>
      <xdr:row>76</xdr:row>
      <xdr:rowOff>117475</xdr:rowOff>
    </xdr:from>
    <xdr:to>
      <xdr:col>24</xdr:col>
      <xdr:colOff>521634</xdr:colOff>
      <xdr:row>98</xdr:row>
      <xdr:rowOff>107950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5D3C92D-F7B4-4F2B-B96C-808CC2B5DA9A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587936</xdr:colOff>
      <xdr:row>18</xdr:row>
      <xdr:rowOff>81055</xdr:rowOff>
    </xdr:from>
    <xdr:to>
      <xdr:col>23</xdr:col>
      <xdr:colOff>556746</xdr:colOff>
      <xdr:row>32</xdr:row>
      <xdr:rowOff>66113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37D963-CE65-4EC1-A7A3-0722BF1FE2F4}"/>
            </a:ext>
            <a:ext uri="{147F2762-F138-4A5C-976F-8EAC2B608ADB}">
              <a16:predDERef xmlns:a16="http://schemas.microsoft.com/office/drawing/2014/main" pred="{C5D3C92D-F7B4-4F2B-B96C-808CC2B5D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30630</xdr:colOff>
      <xdr:row>99</xdr:row>
      <xdr:rowOff>125879</xdr:rowOff>
    </xdr:from>
    <xdr:to>
      <xdr:col>24</xdr:col>
      <xdr:colOff>232336</xdr:colOff>
      <xdr:row>114</xdr:row>
      <xdr:rowOff>122890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666DC1-F9A0-4F3E-A394-6309960361E4}"/>
            </a:ext>
            <a:ext uri="{147F2762-F138-4A5C-976F-8EAC2B608ADB}">
              <a16:predDERef xmlns:a16="http://schemas.microsoft.com/office/drawing/2014/main" pred="{0A37D963-CE65-4EC1-A7A3-0722BF1F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564029</xdr:colOff>
      <xdr:row>115</xdr:row>
      <xdr:rowOff>145677</xdr:rowOff>
    </xdr:from>
    <xdr:to>
      <xdr:col>24</xdr:col>
      <xdr:colOff>51546</xdr:colOff>
      <xdr:row>131</xdr:row>
      <xdr:rowOff>82924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4EC833-A22A-42F1-A989-77643B62F07D}"/>
            </a:ext>
            <a:ext uri="{147F2762-F138-4A5C-976F-8EAC2B608ADB}">
              <a16:predDERef xmlns:a16="http://schemas.microsoft.com/office/drawing/2014/main" pred="{26666DC1-F9A0-4F3E-A394-630996036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552450</xdr:colOff>
      <xdr:row>1</xdr:row>
      <xdr:rowOff>123825</xdr:rowOff>
    </xdr:from>
    <xdr:to>
      <xdr:col>24</xdr:col>
      <xdr:colOff>190500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2562B-8442-477E-9853-17A13C76C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85725</xdr:colOff>
      <xdr:row>35</xdr:row>
      <xdr:rowOff>54722</xdr:rowOff>
    </xdr:from>
    <xdr:to>
      <xdr:col>28</xdr:col>
      <xdr:colOff>585107</xdr:colOff>
      <xdr:row>55</xdr:row>
      <xdr:rowOff>136072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0A646-9016-4AF0-A82B-32E93C52F053}"/>
            </a:ext>
            <a:ext uri="{147F2762-F138-4A5C-976F-8EAC2B608ADB}">
              <a16:predDERef xmlns:a16="http://schemas.microsoft.com/office/drawing/2014/main" pred="{BE322D3C-5E6C-45EC-A937-77212ED7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53042</xdr:colOff>
      <xdr:row>58</xdr:row>
      <xdr:rowOff>113553</xdr:rowOff>
    </xdr:from>
    <xdr:to>
      <xdr:col>22</xdr:col>
      <xdr:colOff>360830</xdr:colOff>
      <xdr:row>73</xdr:row>
      <xdr:rowOff>142128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4AFE59-2362-4D4B-B06E-8443F75F77DC}"/>
            </a:ext>
            <a:ext uri="{147F2762-F138-4A5C-976F-8EAC2B608ADB}">
              <a16:predDERef xmlns:a16="http://schemas.microsoft.com/office/drawing/2014/main" pred="{30E77B32-15E3-4DE9-B2FB-FE9E1425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115047</xdr:colOff>
      <xdr:row>76</xdr:row>
      <xdr:rowOff>117475</xdr:rowOff>
    </xdr:from>
    <xdr:to>
      <xdr:col>24</xdr:col>
      <xdr:colOff>521634</xdr:colOff>
      <xdr:row>98</xdr:row>
      <xdr:rowOff>107950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820C313-CB26-4B91-B334-7A611094E9E5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587936</xdr:colOff>
      <xdr:row>18</xdr:row>
      <xdr:rowOff>81055</xdr:rowOff>
    </xdr:from>
    <xdr:to>
      <xdr:col>23</xdr:col>
      <xdr:colOff>556746</xdr:colOff>
      <xdr:row>32</xdr:row>
      <xdr:rowOff>66113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7A7315-1FAE-43D1-AA8E-C186E61B6A72}"/>
            </a:ext>
            <a:ext uri="{147F2762-F138-4A5C-976F-8EAC2B608ADB}">
              <a16:predDERef xmlns:a16="http://schemas.microsoft.com/office/drawing/2014/main" pred="{C5D3C92D-F7B4-4F2B-B96C-808CC2B5D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30630</xdr:colOff>
      <xdr:row>99</xdr:row>
      <xdr:rowOff>125879</xdr:rowOff>
    </xdr:from>
    <xdr:to>
      <xdr:col>24</xdr:col>
      <xdr:colOff>232336</xdr:colOff>
      <xdr:row>114</xdr:row>
      <xdr:rowOff>122890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689472-ED14-4E2B-A59B-F3322F97B72E}"/>
            </a:ext>
            <a:ext uri="{147F2762-F138-4A5C-976F-8EAC2B608ADB}">
              <a16:predDERef xmlns:a16="http://schemas.microsoft.com/office/drawing/2014/main" pred="{0A37D963-CE65-4EC1-A7A3-0722BF1F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564029</xdr:colOff>
      <xdr:row>115</xdr:row>
      <xdr:rowOff>145677</xdr:rowOff>
    </xdr:from>
    <xdr:to>
      <xdr:col>24</xdr:col>
      <xdr:colOff>51546</xdr:colOff>
      <xdr:row>131</xdr:row>
      <xdr:rowOff>82924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627F45-AC32-4947-9C51-04DD2FA8724E}"/>
            </a:ext>
            <a:ext uri="{147F2762-F138-4A5C-976F-8EAC2B608ADB}">
              <a16:predDERef xmlns:a16="http://schemas.microsoft.com/office/drawing/2014/main" pred="{26666DC1-F9A0-4F3E-A394-630996036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619124</xdr:colOff>
      <xdr:row>2</xdr:row>
      <xdr:rowOff>0</xdr:rowOff>
    </xdr:from>
    <xdr:to>
      <xdr:col>36</xdr:col>
      <xdr:colOff>57149</xdr:colOff>
      <xdr:row>16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CE92021-4933-4222-B3AA-185FD29BC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417286</xdr:colOff>
      <xdr:row>49</xdr:row>
      <xdr:rowOff>7256</xdr:rowOff>
    </xdr:from>
    <xdr:to>
      <xdr:col>43</xdr:col>
      <xdr:colOff>113392</xdr:colOff>
      <xdr:row>66</xdr:row>
      <xdr:rowOff>68035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E699D28-464D-824D-51FF-2AA3446B6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551088</xdr:colOff>
      <xdr:row>132</xdr:row>
      <xdr:rowOff>29935</xdr:rowOff>
    </xdr:from>
    <xdr:to>
      <xdr:col>28</xdr:col>
      <xdr:colOff>81641</xdr:colOff>
      <xdr:row>158</xdr:row>
      <xdr:rowOff>54429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101F2D-3D97-1EC6-8234-9EA146ED4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444500</xdr:colOff>
      <xdr:row>159</xdr:row>
      <xdr:rowOff>113324</xdr:rowOff>
    </xdr:from>
    <xdr:to>
      <xdr:col>17</xdr:col>
      <xdr:colOff>297961</xdr:colOff>
      <xdr:row>173</xdr:row>
      <xdr:rowOff>121140</xdr:rowOff>
    </xdr:to>
    <xdr:graphicFrame macro="">
      <xdr:nvGraphicFramePr>
        <xdr:cNvPr id="14" name="Chart 10">
          <a:extLst>
            <a:ext uri="{FF2B5EF4-FFF2-40B4-BE49-F238E27FC236}">
              <a16:creationId xmlns:a16="http://schemas.microsoft.com/office/drawing/2014/main" id="{E84425FE-A868-4114-C8C7-4CF401638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274272</xdr:colOff>
      <xdr:row>0</xdr:row>
      <xdr:rowOff>86944</xdr:rowOff>
    </xdr:from>
    <xdr:to>
      <xdr:col>24</xdr:col>
      <xdr:colOff>468923</xdr:colOff>
      <xdr:row>14</xdr:row>
      <xdr:rowOff>161192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8B0B2-ADE4-7DDC-6B55-85129B0C0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200025</xdr:colOff>
      <xdr:row>17</xdr:row>
      <xdr:rowOff>12700</xdr:rowOff>
    </xdr:from>
    <xdr:to>
      <xdr:col>17</xdr:col>
      <xdr:colOff>504825</xdr:colOff>
      <xdr:row>31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68A25-81D9-4E06-3F61-84FCC0530167}"/>
            </a:ext>
            <a:ext uri="{147F2762-F138-4A5C-976F-8EAC2B608ADB}">
              <a16:predDERef xmlns:a16="http://schemas.microsoft.com/office/drawing/2014/main" pred="{58F8B0B2-ADE4-7DDC-6B55-85129B0C0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85724</xdr:colOff>
      <xdr:row>33</xdr:row>
      <xdr:rowOff>177800</xdr:rowOff>
    </xdr:from>
    <xdr:to>
      <xdr:col>19</xdr:col>
      <xdr:colOff>533399</xdr:colOff>
      <xdr:row>48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256B22-7F2D-4BFC-32A8-B1608FD0D41A}"/>
            </a:ext>
            <a:ext uri="{147F2762-F138-4A5C-976F-8EAC2B608ADB}">
              <a16:predDERef xmlns:a16="http://schemas.microsoft.com/office/drawing/2014/main" pred="{B2F68A25-81D9-4E06-3F61-84FCC0530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92074</xdr:colOff>
      <xdr:row>50</xdr:row>
      <xdr:rowOff>31750</xdr:rowOff>
    </xdr:from>
    <xdr:to>
      <xdr:col>18</xdr:col>
      <xdr:colOff>552449</xdr:colOff>
      <xdr:row>65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8D090B-9729-80F3-9871-4E3BEC3DD682}"/>
            </a:ext>
            <a:ext uri="{147F2762-F138-4A5C-976F-8EAC2B608ADB}">
              <a16:predDERef xmlns:a16="http://schemas.microsoft.com/office/drawing/2014/main" pred="{2E256B22-7F2D-4BFC-32A8-B1608FD0D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114789</xdr:colOff>
      <xdr:row>66</xdr:row>
      <xdr:rowOff>18074</xdr:rowOff>
    </xdr:from>
    <xdr:to>
      <xdr:col>17</xdr:col>
      <xdr:colOff>412751</xdr:colOff>
      <xdr:row>80</xdr:row>
      <xdr:rowOff>162658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5A1A2-F1C7-B3BE-E072-AC48DE717645}"/>
            </a:ext>
            <a:ext uri="{147F2762-F138-4A5C-976F-8EAC2B608ADB}">
              <a16:predDERef xmlns:a16="http://schemas.microsoft.com/office/drawing/2014/main" pred="{5E8D090B-9729-80F3-9871-4E3BEC3DD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616856</xdr:colOff>
      <xdr:row>82</xdr:row>
      <xdr:rowOff>181427</xdr:rowOff>
    </xdr:from>
    <xdr:to>
      <xdr:col>19</xdr:col>
      <xdr:colOff>607784</xdr:colOff>
      <xdr:row>100</xdr:row>
      <xdr:rowOff>18142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233247-AA9C-47B7-B589-96DA6C7A184F}"/>
            </a:ext>
            <a:ext uri="{147F2762-F138-4A5C-976F-8EAC2B608ADB}">
              <a16:predDERef xmlns:a16="http://schemas.microsoft.com/office/drawing/2014/main" pred="{5E8D090B-9729-80F3-9871-4E3BEC3DD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102</xdr:row>
      <xdr:rowOff>0</xdr:rowOff>
    </xdr:from>
    <xdr:to>
      <xdr:col>19</xdr:col>
      <xdr:colOff>607785</xdr:colOff>
      <xdr:row>119</xdr:row>
      <xdr:rowOff>18143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7E2908-EABD-4C40-A694-1497042A9518}"/>
            </a:ext>
            <a:ext uri="{147F2762-F138-4A5C-976F-8EAC2B608ADB}">
              <a16:predDERef xmlns:a16="http://schemas.microsoft.com/office/drawing/2014/main" pred="{5E8D090B-9729-80F3-9871-4E3BEC3DD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616402</xdr:colOff>
      <xdr:row>66</xdr:row>
      <xdr:rowOff>176891</xdr:rowOff>
    </xdr:from>
    <xdr:to>
      <xdr:col>31</xdr:col>
      <xdr:colOff>108857</xdr:colOff>
      <xdr:row>82</xdr:row>
      <xdr:rowOff>163285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853C57-AF7C-4CC1-BC05-069F98F86700}"/>
            </a:ext>
            <a:ext uri="{147F2762-F138-4A5C-976F-8EAC2B608ADB}">
              <a16:predDERef xmlns:a16="http://schemas.microsoft.com/office/drawing/2014/main" pred="{5E8D090B-9729-80F3-9871-4E3BEC3DD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102</xdr:row>
      <xdr:rowOff>0</xdr:rowOff>
    </xdr:from>
    <xdr:to>
      <xdr:col>30</xdr:col>
      <xdr:colOff>607786</xdr:colOff>
      <xdr:row>119</xdr:row>
      <xdr:rowOff>18143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441DF2-A5F8-4A85-9516-260529BE357E}"/>
            </a:ext>
            <a:ext uri="{147F2762-F138-4A5C-976F-8EAC2B608ADB}">
              <a16:predDERef xmlns:a16="http://schemas.microsoft.com/office/drawing/2014/main" pred="{5E8D090B-9729-80F3-9871-4E3BEC3DD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17</xdr:row>
      <xdr:rowOff>0</xdr:rowOff>
    </xdr:from>
    <xdr:to>
      <xdr:col>29</xdr:col>
      <xdr:colOff>280147</xdr:colOff>
      <xdr:row>32</xdr:row>
      <xdr:rowOff>22412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4371FE-FB66-4EE3-9C43-88E5E48779AF}"/>
            </a:ext>
            <a:ext uri="{147F2762-F138-4A5C-976F-8EAC2B608ADB}">
              <a16:predDERef xmlns:a16="http://schemas.microsoft.com/office/drawing/2014/main" pred="{58F8B0B2-ADE4-7DDC-6B55-85129B0C0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39</xdr:col>
      <xdr:colOff>188301</xdr:colOff>
      <xdr:row>15</xdr:row>
      <xdr:rowOff>80598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C636671-6668-46CD-A892-9DCCDBACA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0</xdr:colOff>
      <xdr:row>50</xdr:row>
      <xdr:rowOff>0</xdr:rowOff>
    </xdr:from>
    <xdr:to>
      <xdr:col>29</xdr:col>
      <xdr:colOff>463549</xdr:colOff>
      <xdr:row>64</xdr:row>
      <xdr:rowOff>158534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87C47ED-487E-4A7F-A5F3-7010A4E20EC8}"/>
            </a:ext>
            <a:ext uri="{147F2762-F138-4A5C-976F-8EAC2B608ADB}">
              <a16:predDERef xmlns:a16="http://schemas.microsoft.com/office/drawing/2014/main" pred="{2E256B22-7F2D-4BFC-32A8-B1608FD0D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295276</xdr:colOff>
      <xdr:row>0</xdr:row>
      <xdr:rowOff>152400</xdr:rowOff>
    </xdr:from>
    <xdr:to>
      <xdr:col>26</xdr:col>
      <xdr:colOff>400051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E4BED-AA5B-D4A0-D98B-D95CF21C4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219074</xdr:colOff>
      <xdr:row>17</xdr:row>
      <xdr:rowOff>57150</xdr:rowOff>
    </xdr:from>
    <xdr:to>
      <xdr:col>23</xdr:col>
      <xdr:colOff>412749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8EC91F-9D5A-934B-81A8-32571708C729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590550</xdr:colOff>
      <xdr:row>1</xdr:row>
      <xdr:rowOff>47625</xdr:rowOff>
    </xdr:from>
    <xdr:to>
      <xdr:col>40</xdr:col>
      <xdr:colOff>76200</xdr:colOff>
      <xdr:row>16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C91BB9-3104-4108-A107-D758972C0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17</xdr:row>
      <xdr:rowOff>0</xdr:rowOff>
    </xdr:from>
    <xdr:to>
      <xdr:col>35</xdr:col>
      <xdr:colOff>193675</xdr:colOff>
      <xdr:row>31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FE526B-DE4C-4C61-8743-A7701BBB89C1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219074</xdr:colOff>
      <xdr:row>35</xdr:row>
      <xdr:rowOff>57150</xdr:rowOff>
    </xdr:from>
    <xdr:to>
      <xdr:col>23</xdr:col>
      <xdr:colOff>412749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720B6A-BC04-4E5D-BA29-58B5B51473E2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219074</xdr:colOff>
      <xdr:row>53</xdr:row>
      <xdr:rowOff>57149</xdr:rowOff>
    </xdr:from>
    <xdr:to>
      <xdr:col>23</xdr:col>
      <xdr:colOff>530411</xdr:colOff>
      <xdr:row>72</xdr:row>
      <xdr:rowOff>44823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56CCC7-3BFF-48A1-A430-538A982844B8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76199</xdr:colOff>
      <xdr:row>73</xdr:row>
      <xdr:rowOff>0</xdr:rowOff>
    </xdr:from>
    <xdr:to>
      <xdr:col>29</xdr:col>
      <xdr:colOff>269874</xdr:colOff>
      <xdr:row>85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4AA4C89-D6A5-420C-BF67-8D2F15FA1217}"/>
            </a:ext>
            <a:ext uri="{147F2762-F138-4A5C-976F-8EAC2B608ADB}">
              <a16:predDERef xmlns:a16="http://schemas.microsoft.com/office/drawing/2014/main" pred="{B656CCC7-3BFF-48A1-A430-538A98284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219074</xdr:colOff>
      <xdr:row>97</xdr:row>
      <xdr:rowOff>57150</xdr:rowOff>
    </xdr:from>
    <xdr:to>
      <xdr:col>23</xdr:col>
      <xdr:colOff>412749</xdr:colOff>
      <xdr:row>110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84D64AF-5197-4032-BB54-3E6F357878FC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219074</xdr:colOff>
      <xdr:row>116</xdr:row>
      <xdr:rowOff>57150</xdr:rowOff>
    </xdr:from>
    <xdr:to>
      <xdr:col>23</xdr:col>
      <xdr:colOff>412749</xdr:colOff>
      <xdr:row>129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A3FC4B2-3B0A-4844-9B25-A054CB858EB3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0</xdr:colOff>
      <xdr:row>17</xdr:row>
      <xdr:rowOff>0</xdr:rowOff>
    </xdr:from>
    <xdr:to>
      <xdr:col>46</xdr:col>
      <xdr:colOff>193676</xdr:colOff>
      <xdr:row>31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687410-CD22-4B49-A000-CE8DAC97A21B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51</xdr:col>
      <xdr:colOff>294526</xdr:colOff>
      <xdr:row>2</xdr:row>
      <xdr:rowOff>159309</xdr:rowOff>
    </xdr:from>
    <xdr:to>
      <xdr:col>64</xdr:col>
      <xdr:colOff>269875</xdr:colOff>
      <xdr:row>47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3F3EFA-AB30-B3B8-F17D-71A5D0BB1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295276</xdr:colOff>
      <xdr:row>0</xdr:row>
      <xdr:rowOff>152400</xdr:rowOff>
    </xdr:from>
    <xdr:to>
      <xdr:col>26</xdr:col>
      <xdr:colOff>400051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51987-D4B5-48AC-B767-58157DFF7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219074</xdr:colOff>
      <xdr:row>17</xdr:row>
      <xdr:rowOff>57150</xdr:rowOff>
    </xdr:from>
    <xdr:to>
      <xdr:col>23</xdr:col>
      <xdr:colOff>412749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857398-4AA7-455C-B06B-E187361C8CC3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590550</xdr:colOff>
      <xdr:row>1</xdr:row>
      <xdr:rowOff>47625</xdr:rowOff>
    </xdr:from>
    <xdr:to>
      <xdr:col>40</xdr:col>
      <xdr:colOff>76200</xdr:colOff>
      <xdr:row>16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9B7A7D-953C-4FEA-91B9-AC3BC1718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17</xdr:row>
      <xdr:rowOff>0</xdr:rowOff>
    </xdr:from>
    <xdr:to>
      <xdr:col>35</xdr:col>
      <xdr:colOff>193675</xdr:colOff>
      <xdr:row>31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74739-CAD0-45B8-849F-5D60E9D79CDD}"/>
            </a:ext>
            <a:ext uri="{147F2762-F138-4A5C-976F-8EAC2B608ADB}">
              <a16:predDERef xmlns:a16="http://schemas.microsoft.com/office/drawing/2014/main" pred="{952E4BED-AA5B-D4A0-D98B-D95CF21C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15875</xdr:colOff>
      <xdr:row>53</xdr:row>
      <xdr:rowOff>111125</xdr:rowOff>
    </xdr:from>
    <xdr:to>
      <xdr:col>37</xdr:col>
      <xdr:colOff>168275</xdr:colOff>
      <xdr:row>67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FB63F-2E5E-400E-94DE-D442CBCB3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66675</xdr:colOff>
      <xdr:row>68</xdr:row>
      <xdr:rowOff>19050</xdr:rowOff>
    </xdr:from>
    <xdr:to>
      <xdr:col>34</xdr:col>
      <xdr:colOff>371475</xdr:colOff>
      <xdr:row>83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88A63C-857A-4532-8552-46D05A2E27C4}"/>
            </a:ext>
            <a:ext uri="{147F2762-F138-4A5C-976F-8EAC2B608ADB}">
              <a16:predDERef xmlns:a16="http://schemas.microsoft.com/office/drawing/2014/main" pred="{EE734574-A752-2FA8-F765-6CC020E04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57150</xdr:colOff>
      <xdr:row>10</xdr:row>
      <xdr:rowOff>38100</xdr:rowOff>
    </xdr:from>
    <xdr:to>
      <xdr:col>35</xdr:col>
      <xdr:colOff>238125</xdr:colOff>
      <xdr:row>24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943C70-994A-4A32-8C70-BCB408866DAF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390525</xdr:colOff>
      <xdr:row>24</xdr:row>
      <xdr:rowOff>76200</xdr:rowOff>
    </xdr:from>
    <xdr:to>
      <xdr:col>35</xdr:col>
      <xdr:colOff>504825</xdr:colOff>
      <xdr:row>37</xdr:row>
      <xdr:rowOff>171450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15BFACD-7C9E-489A-8984-3A7B4F640A7B}"/>
            </a:ext>
            <a:ext uri="{147F2762-F138-4A5C-976F-8EAC2B608ADB}">
              <a16:predDERef xmlns:a16="http://schemas.microsoft.com/office/drawing/2014/main" pred="{43861CBE-B9DC-4E54-94D1-E50E51E75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504825</xdr:colOff>
      <xdr:row>38</xdr:row>
      <xdr:rowOff>142875</xdr:rowOff>
    </xdr:from>
    <xdr:to>
      <xdr:col>34</xdr:col>
      <xdr:colOff>200025</xdr:colOff>
      <xdr:row>53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48DFD-A6A7-44AF-8D31-68445F4E3A9C}"/>
            </a:ext>
            <a:ext uri="{147F2762-F138-4A5C-976F-8EAC2B608ADB}">
              <a16:predDERef xmlns:a16="http://schemas.microsoft.com/office/drawing/2014/main" pred="{DD73F811-12AA-4026-B8CB-7222F9BA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84</xdr:row>
      <xdr:rowOff>0</xdr:rowOff>
    </xdr:from>
    <xdr:to>
      <xdr:col>34</xdr:col>
      <xdr:colOff>304800</xdr:colOff>
      <xdr:row>99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4BEA57-6564-461F-9F4C-A691B97F3DBC}"/>
            </a:ext>
            <a:ext uri="{147F2762-F138-4A5C-976F-8EAC2B608ADB}">
              <a16:predDERef xmlns:a16="http://schemas.microsoft.com/office/drawing/2014/main" pred="{A2858F94-408B-5C50-37D2-1E84935E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0</xdr:colOff>
      <xdr:row>52</xdr:row>
      <xdr:rowOff>0</xdr:rowOff>
    </xdr:from>
    <xdr:to>
      <xdr:col>49</xdr:col>
      <xdr:colOff>152400</xdr:colOff>
      <xdr:row>66</xdr:row>
      <xdr:rowOff>47625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373428C-4CEC-4B7E-BD1E-D3A155CA6979}"/>
            </a:ext>
            <a:ext uri="{147F2762-F138-4A5C-976F-8EAC2B608ADB}">
              <a16:predDERef xmlns:a16="http://schemas.microsoft.com/office/drawing/2014/main" pred="{C96C5B0F-20EE-41F3-8B1D-CF9951EB1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314325</xdr:colOff>
      <xdr:row>0</xdr:row>
      <xdr:rowOff>0</xdr:rowOff>
    </xdr:from>
    <xdr:to>
      <xdr:col>32</xdr:col>
      <xdr:colOff>219075</xdr:colOff>
      <xdr:row>10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3CE7BC-4E55-4DC7-820A-78A6F37F9016}"/>
            </a:ext>
            <a:ext uri="{147F2762-F138-4A5C-976F-8EAC2B608ADB}">
              <a16:predDERef xmlns:a16="http://schemas.microsoft.com/office/drawing/2014/main" pred="{A8CE0525-9FBE-48AE-A276-CFF0140CB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134470</xdr:colOff>
      <xdr:row>22</xdr:row>
      <xdr:rowOff>145676</xdr:rowOff>
    </xdr:from>
    <xdr:to>
      <xdr:col>49</xdr:col>
      <xdr:colOff>162484</xdr:colOff>
      <xdr:row>40</xdr:row>
      <xdr:rowOff>40527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6601DF-2537-9049-CDD5-2D0A4B402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15875</xdr:colOff>
      <xdr:row>53</xdr:row>
      <xdr:rowOff>111125</xdr:rowOff>
    </xdr:from>
    <xdr:to>
      <xdr:col>37</xdr:col>
      <xdr:colOff>168275</xdr:colOff>
      <xdr:row>67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8868B-9472-4D49-B418-BF0B425DD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66675</xdr:colOff>
      <xdr:row>68</xdr:row>
      <xdr:rowOff>19050</xdr:rowOff>
    </xdr:from>
    <xdr:to>
      <xdr:col>34</xdr:col>
      <xdr:colOff>371475</xdr:colOff>
      <xdr:row>83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05D39A-BF22-4828-8C85-71DF3349EE1C}"/>
            </a:ext>
            <a:ext uri="{147F2762-F138-4A5C-976F-8EAC2B608ADB}">
              <a16:predDERef xmlns:a16="http://schemas.microsoft.com/office/drawing/2014/main" pred="{EE734574-A752-2FA8-F765-6CC020E04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57150</xdr:colOff>
      <xdr:row>10</xdr:row>
      <xdr:rowOff>38100</xdr:rowOff>
    </xdr:from>
    <xdr:to>
      <xdr:col>35</xdr:col>
      <xdr:colOff>238125</xdr:colOff>
      <xdr:row>24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861CBE-B9DC-4E54-94D1-E50E51E75B59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390525</xdr:colOff>
      <xdr:row>24</xdr:row>
      <xdr:rowOff>76200</xdr:rowOff>
    </xdr:from>
    <xdr:to>
      <xdr:col>35</xdr:col>
      <xdr:colOff>504825</xdr:colOff>
      <xdr:row>37</xdr:row>
      <xdr:rowOff>171450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71E619B-AA6D-47BD-9BBE-93C391EC7B5B}"/>
            </a:ext>
            <a:ext uri="{147F2762-F138-4A5C-976F-8EAC2B608ADB}">
              <a16:predDERef xmlns:a16="http://schemas.microsoft.com/office/drawing/2014/main" pred="{43861CBE-B9DC-4E54-94D1-E50E51E75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504825</xdr:colOff>
      <xdr:row>38</xdr:row>
      <xdr:rowOff>142875</xdr:rowOff>
    </xdr:from>
    <xdr:to>
      <xdr:col>34</xdr:col>
      <xdr:colOff>200025</xdr:colOff>
      <xdr:row>53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24D117-3627-4C0B-8A0D-EDA851275A39}"/>
            </a:ext>
            <a:ext uri="{147F2762-F138-4A5C-976F-8EAC2B608ADB}">
              <a16:predDERef xmlns:a16="http://schemas.microsoft.com/office/drawing/2014/main" pred="{DD73F811-12AA-4026-B8CB-7222F9BA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84</xdr:row>
      <xdr:rowOff>0</xdr:rowOff>
    </xdr:from>
    <xdr:to>
      <xdr:col>34</xdr:col>
      <xdr:colOff>304800</xdr:colOff>
      <xdr:row>99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EECFE6-259E-450B-AA4A-045EA4D94B8A}"/>
            </a:ext>
            <a:ext uri="{147F2762-F138-4A5C-976F-8EAC2B608ADB}">
              <a16:predDERef xmlns:a16="http://schemas.microsoft.com/office/drawing/2014/main" pred="{A2858F94-408B-5C50-37D2-1E84935E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0</xdr:colOff>
      <xdr:row>52</xdr:row>
      <xdr:rowOff>0</xdr:rowOff>
    </xdr:from>
    <xdr:to>
      <xdr:col>49</xdr:col>
      <xdr:colOff>152400</xdr:colOff>
      <xdr:row>66</xdr:row>
      <xdr:rowOff>47625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A8CE0525-9FBE-48AE-A276-CFF0140CBEA1}"/>
            </a:ext>
            <a:ext uri="{147F2762-F138-4A5C-976F-8EAC2B608ADB}">
              <a16:predDERef xmlns:a16="http://schemas.microsoft.com/office/drawing/2014/main" pred="{C96C5B0F-20EE-41F3-8B1D-CF9951EB1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314325</xdr:colOff>
      <xdr:row>0</xdr:row>
      <xdr:rowOff>0</xdr:rowOff>
    </xdr:from>
    <xdr:to>
      <xdr:col>32</xdr:col>
      <xdr:colOff>219075</xdr:colOff>
      <xdr:row>10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7F971C-79E1-40A6-A0E2-BD8A01FF01EA}"/>
            </a:ext>
            <a:ext uri="{147F2762-F138-4A5C-976F-8EAC2B608ADB}">
              <a16:predDERef xmlns:a16="http://schemas.microsoft.com/office/drawing/2014/main" pred="{A8CE0525-9FBE-48AE-A276-CFF0140CB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443940</xdr:colOff>
      <xdr:row>0</xdr:row>
      <xdr:rowOff>103839</xdr:rowOff>
    </xdr:from>
    <xdr:to>
      <xdr:col>55</xdr:col>
      <xdr:colOff>111499</xdr:colOff>
      <xdr:row>21</xdr:row>
      <xdr:rowOff>171263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9A45DF-27F7-E4C8-BDC2-9824B1E6C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295647</xdr:colOff>
      <xdr:row>23</xdr:row>
      <xdr:rowOff>123824</xdr:rowOff>
    </xdr:from>
    <xdr:to>
      <xdr:col>54</xdr:col>
      <xdr:colOff>403411</xdr:colOff>
      <xdr:row>51</xdr:row>
      <xdr:rowOff>161738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D3BE2C8-DBA9-4C62-BE12-56C30122A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</xdr:colOff>
      <xdr:row>51</xdr:row>
      <xdr:rowOff>104775</xdr:rowOff>
    </xdr:from>
    <xdr:to>
      <xdr:col>37</xdr:col>
      <xdr:colOff>47625</xdr:colOff>
      <xdr:row>67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40CCB-9EF8-4DC2-B5A7-7F7994764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66675</xdr:colOff>
      <xdr:row>68</xdr:row>
      <xdr:rowOff>19050</xdr:rowOff>
    </xdr:from>
    <xdr:to>
      <xdr:col>32</xdr:col>
      <xdr:colOff>371475</xdr:colOff>
      <xdr:row>83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6106DB-7E5C-4F52-8D9D-83CF32633A7B}"/>
            </a:ext>
            <a:ext uri="{147F2762-F138-4A5C-976F-8EAC2B608ADB}">
              <a16:predDERef xmlns:a16="http://schemas.microsoft.com/office/drawing/2014/main" pred="{EE734574-A752-2FA8-F765-6CC020E04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57150</xdr:colOff>
      <xdr:row>10</xdr:row>
      <xdr:rowOff>38100</xdr:rowOff>
    </xdr:from>
    <xdr:to>
      <xdr:col>34</xdr:col>
      <xdr:colOff>0</xdr:colOff>
      <xdr:row>24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B41B1-A9A7-4D86-B3F4-09E78ADE05C6}"/>
            </a:ext>
            <a:ext uri="{147F2762-F138-4A5C-976F-8EAC2B608ADB}">
              <a16:predDERef xmlns:a16="http://schemas.microsoft.com/office/drawing/2014/main" pred="{746106DB-7E5C-4F52-8D9D-83CF32633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57150</xdr:colOff>
      <xdr:row>24</xdr:row>
      <xdr:rowOff>76200</xdr:rowOff>
    </xdr:from>
    <xdr:to>
      <xdr:col>33</xdr:col>
      <xdr:colOff>504825</xdr:colOff>
      <xdr:row>38</xdr:row>
      <xdr:rowOff>28575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E417EE5-D493-4D95-AEEB-DD219EA7F225}"/>
            </a:ext>
            <a:ext uri="{147F2762-F138-4A5C-976F-8EAC2B608ADB}">
              <a16:predDERef xmlns:a16="http://schemas.microsoft.com/office/drawing/2014/main" pred="{E0DD5683-ADD9-ACE1-B854-EB291D8B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504825</xdr:colOff>
      <xdr:row>38</xdr:row>
      <xdr:rowOff>142875</xdr:rowOff>
    </xdr:from>
    <xdr:to>
      <xdr:col>32</xdr:col>
      <xdr:colOff>200025</xdr:colOff>
      <xdr:row>53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A1FBC6-ACBF-4560-B037-F5075B11D647}"/>
            </a:ext>
            <a:ext uri="{147F2762-F138-4A5C-976F-8EAC2B608ADB}">
              <a16:predDERef xmlns:a16="http://schemas.microsoft.com/office/drawing/2014/main" pred="{DD73F811-12AA-4026-B8CB-7222F9BA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84</xdr:row>
      <xdr:rowOff>0</xdr:rowOff>
    </xdr:from>
    <xdr:to>
      <xdr:col>32</xdr:col>
      <xdr:colOff>304800</xdr:colOff>
      <xdr:row>99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FB4D80-0C55-48D3-A7C8-A10EFB989332}"/>
            </a:ext>
            <a:ext uri="{147F2762-F138-4A5C-976F-8EAC2B608ADB}">
              <a16:predDERef xmlns:a16="http://schemas.microsoft.com/office/drawing/2014/main" pred="{A2858F94-408B-5C50-37D2-1E84935E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1</xdr:row>
      <xdr:rowOff>1</xdr:rowOff>
    </xdr:from>
    <xdr:to>
      <xdr:col>33</xdr:col>
      <xdr:colOff>533400</xdr:colOff>
      <xdr:row>11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2356DD-4716-4401-B9AC-FF1216B620FB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244475</xdr:colOff>
      <xdr:row>50</xdr:row>
      <xdr:rowOff>30162</xdr:rowOff>
    </xdr:from>
    <xdr:to>
      <xdr:col>49</xdr:col>
      <xdr:colOff>482600</xdr:colOff>
      <xdr:row>65</xdr:row>
      <xdr:rowOff>65087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011595-C3BD-B21B-CAAD-DCA373C56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74083</xdr:colOff>
      <xdr:row>9</xdr:row>
      <xdr:rowOff>88899</xdr:rowOff>
    </xdr:from>
    <xdr:to>
      <xdr:col>50</xdr:col>
      <xdr:colOff>317500</xdr:colOff>
      <xdr:row>26</xdr:row>
      <xdr:rowOff>116416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083756-E8FD-0A99-2FBB-9351F3B8B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560294</xdr:colOff>
      <xdr:row>26</xdr:row>
      <xdr:rowOff>190499</xdr:rowOff>
    </xdr:from>
    <xdr:to>
      <xdr:col>45</xdr:col>
      <xdr:colOff>528357</xdr:colOff>
      <xdr:row>41</xdr:row>
      <xdr:rowOff>133349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07DDF9-39EA-40BD-B486-FF4E4FFF16E8}"/>
            </a:ext>
            <a:ext uri="{147F2762-F138-4A5C-976F-8EAC2B608ADB}">
              <a16:predDERef xmlns:a16="http://schemas.microsoft.com/office/drawing/2014/main" pred="{746106DB-7E5C-4F52-8D9D-83CF32633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47</xdr:col>
      <xdr:colOff>0</xdr:colOff>
      <xdr:row>27</xdr:row>
      <xdr:rowOff>0</xdr:rowOff>
    </xdr:from>
    <xdr:to>
      <xdr:col>56</xdr:col>
      <xdr:colOff>561975</xdr:colOff>
      <xdr:row>41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14D1D9-4757-4210-BE9F-31D4DF0128BF}"/>
            </a:ext>
            <a:ext uri="{147F2762-F138-4A5C-976F-8EAC2B608ADB}">
              <a16:predDERef xmlns:a16="http://schemas.microsoft.com/office/drawing/2014/main" pred="{746106DB-7E5C-4F52-8D9D-83CF32633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454268</xdr:colOff>
      <xdr:row>5</xdr:row>
      <xdr:rowOff>103553</xdr:rowOff>
    </xdr:from>
    <xdr:to>
      <xdr:col>21</xdr:col>
      <xdr:colOff>87922</xdr:colOff>
      <xdr:row>22</xdr:row>
      <xdr:rowOff>39075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A6108-AF2E-430F-4A56-52D8ED8F2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635000</xdr:colOff>
      <xdr:row>22</xdr:row>
      <xdr:rowOff>171938</xdr:rowOff>
    </xdr:from>
    <xdr:to>
      <xdr:col>21</xdr:col>
      <xdr:colOff>48847</xdr:colOff>
      <xdr:row>40</xdr:row>
      <xdr:rowOff>58615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3B8974-D741-2CC5-6399-5DE2C0492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238124</xdr:colOff>
      <xdr:row>1</xdr:row>
      <xdr:rowOff>69850</xdr:rowOff>
    </xdr:from>
    <xdr:to>
      <xdr:col>22</xdr:col>
      <xdr:colOff>501649</xdr:colOff>
      <xdr:row>16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C98A58-EAE7-798A-5A70-05C5EBFC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231774</xdr:colOff>
      <xdr:row>17</xdr:row>
      <xdr:rowOff>95250</xdr:rowOff>
    </xdr:from>
    <xdr:to>
      <xdr:col>22</xdr:col>
      <xdr:colOff>330199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30DD33-FC14-AD32-CCA9-CA5B9EBE373C}"/>
            </a:ext>
            <a:ext uri="{147F2762-F138-4A5C-976F-8EAC2B608ADB}">
              <a16:predDERef xmlns:a16="http://schemas.microsoft.com/office/drawing/2014/main" pred="{D0C98A58-EAE7-798A-5A70-05C5EBFC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155574</xdr:colOff>
      <xdr:row>33</xdr:row>
      <xdr:rowOff>69850</xdr:rowOff>
    </xdr:from>
    <xdr:to>
      <xdr:col>22</xdr:col>
      <xdr:colOff>552449</xdr:colOff>
      <xdr:row>48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330560-98C1-12EB-52FD-9E9E912E9C91}"/>
            </a:ext>
            <a:ext uri="{147F2762-F138-4A5C-976F-8EAC2B608ADB}">
              <a16:predDERef xmlns:a16="http://schemas.microsoft.com/office/drawing/2014/main" pred="{2730DD33-FC14-AD32-CCA9-CA5B9EBE3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15874</xdr:colOff>
      <xdr:row>53</xdr:row>
      <xdr:rowOff>88900</xdr:rowOff>
    </xdr:from>
    <xdr:to>
      <xdr:col>22</xdr:col>
      <xdr:colOff>260349</xdr:colOff>
      <xdr:row>68</xdr:row>
      <xdr:rowOff>69850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9F801E-3426-B826-5415-0728CA133F9A}"/>
            </a:ext>
            <a:ext uri="{147F2762-F138-4A5C-976F-8EAC2B608ADB}">
              <a16:predDERef xmlns:a16="http://schemas.microsoft.com/office/drawing/2014/main" pred="{10330560-98C1-12EB-52FD-9E9E912E9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22224</xdr:colOff>
      <xdr:row>70</xdr:row>
      <xdr:rowOff>19050</xdr:rowOff>
    </xdr:from>
    <xdr:to>
      <xdr:col>22</xdr:col>
      <xdr:colOff>450849</xdr:colOff>
      <xdr:row>85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54ED5D-4BDE-1D26-3F6F-0543B3AFB52C}"/>
            </a:ext>
            <a:ext uri="{147F2762-F138-4A5C-976F-8EAC2B608ADB}">
              <a16:predDERef xmlns:a16="http://schemas.microsoft.com/office/drawing/2014/main" pred="{5E9F801E-3426-B826-5415-0728CA133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22224</xdr:colOff>
      <xdr:row>89</xdr:row>
      <xdr:rowOff>19050</xdr:rowOff>
    </xdr:from>
    <xdr:to>
      <xdr:col>22</xdr:col>
      <xdr:colOff>450849</xdr:colOff>
      <xdr:row>104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96F2DA-962D-4106-82B2-62368D426906}"/>
            </a:ext>
            <a:ext uri="{147F2762-F138-4A5C-976F-8EAC2B608ADB}">
              <a16:predDERef xmlns:a16="http://schemas.microsoft.com/office/drawing/2014/main" pred="{C854ED5D-4BDE-1D26-3F6F-0543B3AFB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3</xdr:row>
      <xdr:rowOff>85725</xdr:rowOff>
    </xdr:from>
    <xdr:to>
      <xdr:col>20</xdr:col>
      <xdr:colOff>41275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DFC62-23D5-4BE0-963D-F218A89FD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34</xdr:row>
      <xdr:rowOff>162672</xdr:rowOff>
    </xdr:from>
    <xdr:to>
      <xdr:col>21</xdr:col>
      <xdr:colOff>6536</xdr:colOff>
      <xdr:row>56</xdr:row>
      <xdr:rowOff>153146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479795-505B-40EE-A41F-D0CF94C84D31}"/>
            </a:ext>
            <a:ext uri="{147F2762-F138-4A5C-976F-8EAC2B608ADB}">
              <a16:predDERef xmlns:a16="http://schemas.microsoft.com/office/drawing/2014/main" pred="{1624A5C6-0367-417C-A073-C28084177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211792</xdr:colOff>
      <xdr:row>59</xdr:row>
      <xdr:rowOff>24653</xdr:rowOff>
    </xdr:from>
    <xdr:to>
      <xdr:col>18</xdr:col>
      <xdr:colOff>519580</xdr:colOff>
      <xdr:row>74</xdr:row>
      <xdr:rowOff>53228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2CC93B-0FE1-4949-8647-19FE5B35272E}"/>
            </a:ext>
            <a:ext uri="{147F2762-F138-4A5C-976F-8EAC2B608ADB}">
              <a16:predDERef xmlns:a16="http://schemas.microsoft.com/office/drawing/2014/main" pred="{88E07D71-6E7F-43D0-99FA-C8D040835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299197</xdr:colOff>
      <xdr:row>77</xdr:row>
      <xdr:rowOff>73025</xdr:rowOff>
    </xdr:from>
    <xdr:to>
      <xdr:col>20</xdr:col>
      <xdr:colOff>96184</xdr:colOff>
      <xdr:row>99</xdr:row>
      <xdr:rowOff>63500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E880101-D760-4DD7-B01E-BCC29AB4A3D8}"/>
            </a:ext>
            <a:ext uri="{147F2762-F138-4A5C-976F-8EAC2B608ADB}">
              <a16:predDERef xmlns:a16="http://schemas.microsoft.com/office/drawing/2014/main" pred="{DB71A064-B1B5-470B-89FC-7F495CF86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575236</xdr:colOff>
      <xdr:row>20</xdr:row>
      <xdr:rowOff>74705</xdr:rowOff>
    </xdr:from>
    <xdr:to>
      <xdr:col>19</xdr:col>
      <xdr:colOff>544046</xdr:colOff>
      <xdr:row>34</xdr:row>
      <xdr:rowOff>59763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B0EFAF-36B1-4F4F-85F4-E4383269C7B0}"/>
            </a:ext>
            <a:ext uri="{147F2762-F138-4A5C-976F-8EAC2B608ADB}">
              <a16:predDERef xmlns:a16="http://schemas.microsoft.com/office/drawing/2014/main" pred="{DD2BA254-A208-4E6C-94CA-76D9170D7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246530</xdr:colOff>
      <xdr:row>100</xdr:row>
      <xdr:rowOff>17929</xdr:rowOff>
    </xdr:from>
    <xdr:to>
      <xdr:col>19</xdr:col>
      <xdr:colOff>448236</xdr:colOff>
      <xdr:row>115</xdr:row>
      <xdr:rowOff>14940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24CCD5-DAF1-4CB0-9DB6-E05361530012}"/>
            </a:ext>
            <a:ext uri="{147F2762-F138-4A5C-976F-8EAC2B608ADB}">
              <a16:predDERef xmlns:a16="http://schemas.microsoft.com/office/drawing/2014/main" pred="{B199490A-950D-4BEE-8AAA-5C196040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373529</xdr:colOff>
      <xdr:row>115</xdr:row>
      <xdr:rowOff>107577</xdr:rowOff>
    </xdr:from>
    <xdr:to>
      <xdr:col>19</xdr:col>
      <xdr:colOff>470646</xdr:colOff>
      <xdr:row>131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88F2A7-79FD-4DE2-87BD-414FC616F425}"/>
            </a:ext>
            <a:ext uri="{147F2762-F138-4A5C-976F-8EAC2B608ADB}">
              <a16:predDERef xmlns:a16="http://schemas.microsoft.com/office/drawing/2014/main" pred="{EFE23787-1364-46F2-9BB2-D3C3B09E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115047</xdr:colOff>
      <xdr:row>134</xdr:row>
      <xdr:rowOff>117475</xdr:rowOff>
    </xdr:from>
    <xdr:to>
      <xdr:col>22</xdr:col>
      <xdr:colOff>521634</xdr:colOff>
      <xdr:row>156</xdr:row>
      <xdr:rowOff>107950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8DE9BEF6-E6AA-4849-9978-6582023143E0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135</xdr:row>
      <xdr:rowOff>0</xdr:rowOff>
    </xdr:from>
    <xdr:to>
      <xdr:col>33</xdr:col>
      <xdr:colOff>409762</xdr:colOff>
      <xdr:row>156</xdr:row>
      <xdr:rowOff>165100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F600013E-B4D4-45FB-80B4-351D30864E43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15875</xdr:colOff>
      <xdr:row>158</xdr:row>
      <xdr:rowOff>65087</xdr:rowOff>
    </xdr:from>
    <xdr:to>
      <xdr:col>23</xdr:col>
      <xdr:colOff>219075</xdr:colOff>
      <xdr:row>176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0A4882-4101-2AC9-4347-8A72AFF58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114300</xdr:rowOff>
    </xdr:from>
    <xdr:to>
      <xdr:col>20</xdr:col>
      <xdr:colOff>508000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E2185-1BB9-452C-A628-92999841C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82550</xdr:colOff>
      <xdr:row>35</xdr:row>
      <xdr:rowOff>54722</xdr:rowOff>
    </xdr:from>
    <xdr:to>
      <xdr:col>22</xdr:col>
      <xdr:colOff>489136</xdr:colOff>
      <xdr:row>57</xdr:row>
      <xdr:rowOff>45196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C0D41-DC56-4B49-9DAE-3EE3810C86CB}"/>
            </a:ext>
            <a:ext uri="{147F2762-F138-4A5C-976F-8EAC2B608ADB}">
              <a16:predDERef xmlns:a16="http://schemas.microsoft.com/office/drawing/2014/main" pred="{BE322D3C-5E6C-45EC-A937-77212ED7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53042</xdr:colOff>
      <xdr:row>58</xdr:row>
      <xdr:rowOff>113553</xdr:rowOff>
    </xdr:from>
    <xdr:to>
      <xdr:col>20</xdr:col>
      <xdr:colOff>360830</xdr:colOff>
      <xdr:row>73</xdr:row>
      <xdr:rowOff>142128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DE3A3D-BA6C-423F-9E39-D47FB17BEE9E}"/>
            </a:ext>
            <a:ext uri="{147F2762-F138-4A5C-976F-8EAC2B608ADB}">
              <a16:predDERef xmlns:a16="http://schemas.microsoft.com/office/drawing/2014/main" pred="{30E77B32-15E3-4DE9-B2FB-FE9E1425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115047</xdr:colOff>
      <xdr:row>76</xdr:row>
      <xdr:rowOff>117475</xdr:rowOff>
    </xdr:from>
    <xdr:to>
      <xdr:col>22</xdr:col>
      <xdr:colOff>521634</xdr:colOff>
      <xdr:row>98</xdr:row>
      <xdr:rowOff>107950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51882BD8-8B0C-4E4B-A118-32E186E56BCA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30630</xdr:colOff>
      <xdr:row>99</xdr:row>
      <xdr:rowOff>125879</xdr:rowOff>
    </xdr:from>
    <xdr:to>
      <xdr:col>22</xdr:col>
      <xdr:colOff>232336</xdr:colOff>
      <xdr:row>114</xdr:row>
      <xdr:rowOff>122890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6F7E64-FA31-49DF-8916-16915656C685}"/>
            </a:ext>
            <a:ext uri="{147F2762-F138-4A5C-976F-8EAC2B608ADB}">
              <a16:predDERef xmlns:a16="http://schemas.microsoft.com/office/drawing/2014/main" pred="{0A37D963-CE65-4EC1-A7A3-0722BF1F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564029</xdr:colOff>
      <xdr:row>115</xdr:row>
      <xdr:rowOff>145677</xdr:rowOff>
    </xdr:from>
    <xdr:to>
      <xdr:col>22</xdr:col>
      <xdr:colOff>51546</xdr:colOff>
      <xdr:row>131</xdr:row>
      <xdr:rowOff>82924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330A59-E1D8-4931-946F-9634C01529C2}"/>
            </a:ext>
            <a:ext uri="{147F2762-F138-4A5C-976F-8EAC2B608ADB}">
              <a16:predDERef xmlns:a16="http://schemas.microsoft.com/office/drawing/2014/main" pred="{26666DC1-F9A0-4F3E-A394-630996036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342900</xdr:colOff>
      <xdr:row>13</xdr:row>
      <xdr:rowOff>133350</xdr:rowOff>
    </xdr:from>
    <xdr:to>
      <xdr:col>21</xdr:col>
      <xdr:colOff>504825</xdr:colOff>
      <xdr:row>28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31CAC3-5979-E802-A8D0-A5AA21EC8575}"/>
            </a:ext>
            <a:ext uri="{147F2762-F138-4A5C-976F-8EAC2B608ADB}">
              <a16:predDERef xmlns:a16="http://schemas.microsoft.com/office/drawing/2014/main" pred="{65330A59-E1D8-4931-946F-9634C0152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115047</xdr:colOff>
      <xdr:row>134</xdr:row>
      <xdr:rowOff>117475</xdr:rowOff>
    </xdr:from>
    <xdr:to>
      <xdr:col>22</xdr:col>
      <xdr:colOff>521634</xdr:colOff>
      <xdr:row>156</xdr:row>
      <xdr:rowOff>107950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965B996F-6237-4606-B698-25620509E338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0</xdr:colOff>
      <xdr:row>1</xdr:row>
      <xdr:rowOff>0</xdr:rowOff>
    </xdr:from>
    <xdr:to>
      <xdr:col>37</xdr:col>
      <xdr:colOff>152400</xdr:colOff>
      <xdr:row>16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E9AFAE-9BCD-4B91-8AD9-6A1AF6C58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9525</xdr:colOff>
      <xdr:row>137</xdr:row>
      <xdr:rowOff>157162</xdr:rowOff>
    </xdr:from>
    <xdr:to>
      <xdr:col>39</xdr:col>
      <xdr:colOff>47625</xdr:colOff>
      <xdr:row>154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FEF9DD-3A1D-20D7-7D65-A40482CB8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390525</xdr:colOff>
      <xdr:row>24</xdr:row>
      <xdr:rowOff>9525</xdr:rowOff>
    </xdr:from>
    <xdr:to>
      <xdr:col>30</xdr:col>
      <xdr:colOff>47625</xdr:colOff>
      <xdr:row>38</xdr:row>
      <xdr:rowOff>104775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A4B1565-EC32-968F-B35B-436FBD38B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390525</xdr:colOff>
      <xdr:row>42</xdr:row>
      <xdr:rowOff>142875</xdr:rowOff>
    </xdr:from>
    <xdr:to>
      <xdr:col>30</xdr:col>
      <xdr:colOff>47625</xdr:colOff>
      <xdr:row>57</xdr:row>
      <xdr:rowOff>57150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B737018-22A7-49D7-8C40-41FC7F785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43</xdr:row>
      <xdr:rowOff>0</xdr:rowOff>
    </xdr:from>
    <xdr:to>
      <xdr:col>39</xdr:col>
      <xdr:colOff>276225</xdr:colOff>
      <xdr:row>57</xdr:row>
      <xdr:rowOff>98425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9AA14565-EDE7-4FDD-99B1-5E591D8F3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285750</xdr:colOff>
      <xdr:row>0</xdr:row>
      <xdr:rowOff>0</xdr:rowOff>
    </xdr:from>
    <xdr:to>
      <xdr:col>28</xdr:col>
      <xdr:colOff>549275</xdr:colOff>
      <xdr:row>23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B98937-3A37-DCE5-E81C-DA090DB57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320674</xdr:colOff>
      <xdr:row>7</xdr:row>
      <xdr:rowOff>6350</xdr:rowOff>
    </xdr:from>
    <xdr:to>
      <xdr:col>20</xdr:col>
      <xdr:colOff>76199</xdr:colOff>
      <xdr:row>22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D61C74-4D79-E576-DB42-BA62AE9F9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276225</xdr:colOff>
      <xdr:row>73</xdr:row>
      <xdr:rowOff>98425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AEA75741-811F-4BFA-918F-2223F3588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0</xdr:colOff>
      <xdr:row>1</xdr:row>
      <xdr:rowOff>0</xdr:rowOff>
    </xdr:from>
    <xdr:to>
      <xdr:col>52</xdr:col>
      <xdr:colOff>263525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C75FD-871B-4655-B541-ECBBC6346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18</xdr:row>
      <xdr:rowOff>152400</xdr:rowOff>
    </xdr:from>
    <xdr:to>
      <xdr:col>38</xdr:col>
      <xdr:colOff>263525</xdr:colOff>
      <xdr:row>42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005416-15B2-4604-A866-46DE4FE5D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507999</xdr:colOff>
      <xdr:row>11</xdr:row>
      <xdr:rowOff>94502</xdr:rowOff>
    </xdr:from>
    <xdr:to>
      <xdr:col>24</xdr:col>
      <xdr:colOff>355600</xdr:colOff>
      <xdr:row>23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A3AF2-EB99-A2A1-DAD9-674FC4A9B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482600</xdr:colOff>
      <xdr:row>36</xdr:row>
      <xdr:rowOff>63500</xdr:rowOff>
    </xdr:from>
    <xdr:to>
      <xdr:col>27</xdr:col>
      <xdr:colOff>342900</xdr:colOff>
      <xdr:row>55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85AC54-8D8A-1CC5-230B-D4FDA9DC925B}"/>
            </a:ext>
            <a:ext uri="{147F2762-F138-4A5C-976F-8EAC2B608ADB}">
              <a16:predDERef xmlns:a16="http://schemas.microsoft.com/office/drawing/2014/main" pred="{D2DA3AF2-EB99-A2A1-DAD9-674FC4A9B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473075</xdr:colOff>
      <xdr:row>57</xdr:row>
      <xdr:rowOff>98424</xdr:rowOff>
    </xdr:from>
    <xdr:to>
      <xdr:col>26</xdr:col>
      <xdr:colOff>168275</xdr:colOff>
      <xdr:row>72</xdr:row>
      <xdr:rowOff>126999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70ADA1-9ED8-C3C1-14C0-7F07360EE872}"/>
            </a:ext>
            <a:ext uri="{147F2762-F138-4A5C-976F-8EAC2B608ADB}">
              <a16:predDERef xmlns:a16="http://schemas.microsoft.com/office/drawing/2014/main" pred="{4285AC54-8D8A-1CC5-230B-D4FDA9DC9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23</xdr:col>
      <xdr:colOff>200959</xdr:colOff>
      <xdr:row>11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45E526-8043-482E-98AF-72B7018D45DF}"/>
            </a:ext>
            <a:ext uri="{147F2762-F138-4A5C-976F-8EAC2B608ADB}">
              <a16:predDERef xmlns:a16="http://schemas.microsoft.com/office/drawing/2014/main" pred="{A870ADA1-9ED8-C3C1-14C0-7F07360EE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101600</xdr:colOff>
      <xdr:row>23</xdr:row>
      <xdr:rowOff>50800</xdr:rowOff>
    </xdr:from>
    <xdr:to>
      <xdr:col>24</xdr:col>
      <xdr:colOff>558801</xdr:colOff>
      <xdr:row>34</xdr:row>
      <xdr:rowOff>159497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8DA91E-D93E-4A94-9B51-330D91C1CC65}"/>
            </a:ext>
            <a:ext uri="{147F2762-F138-4A5C-976F-8EAC2B608ADB}">
              <a16:predDERef xmlns:a16="http://schemas.microsoft.com/office/drawing/2014/main" pred="{4045E526-8043-482E-98AF-72B7018D4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</xdr:colOff>
      <xdr:row>51</xdr:row>
      <xdr:rowOff>104775</xdr:rowOff>
    </xdr:from>
    <xdr:to>
      <xdr:col>33</xdr:col>
      <xdr:colOff>180975</xdr:colOff>
      <xdr:row>65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900D1-FD34-470C-AB5C-85E87E9E3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66675</xdr:colOff>
      <xdr:row>68</xdr:row>
      <xdr:rowOff>19050</xdr:rowOff>
    </xdr:from>
    <xdr:to>
      <xdr:col>30</xdr:col>
      <xdr:colOff>333375</xdr:colOff>
      <xdr:row>84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A6705-18EC-45E4-AA6E-3996699E9FD5}"/>
            </a:ext>
            <a:ext uri="{147F2762-F138-4A5C-976F-8EAC2B608ADB}">
              <a16:predDERef xmlns:a16="http://schemas.microsoft.com/office/drawing/2014/main" pred="{552900D1-FD34-470C-AB5C-85E87E9E3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57150</xdr:colOff>
      <xdr:row>10</xdr:row>
      <xdr:rowOff>38100</xdr:rowOff>
    </xdr:from>
    <xdr:to>
      <xdr:col>30</xdr:col>
      <xdr:colOff>238125</xdr:colOff>
      <xdr:row>24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499937-3A07-4339-97FC-D28FABCE00CC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57150</xdr:colOff>
      <xdr:row>24</xdr:row>
      <xdr:rowOff>76200</xdr:rowOff>
    </xdr:from>
    <xdr:to>
      <xdr:col>30</xdr:col>
      <xdr:colOff>504825</xdr:colOff>
      <xdr:row>38</xdr:row>
      <xdr:rowOff>28575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C8FCDD4-06A5-4537-A39C-07EA1A0AD566}"/>
            </a:ext>
            <a:ext uri="{147F2762-F138-4A5C-976F-8EAC2B608ADB}">
              <a16:predDERef xmlns:a16="http://schemas.microsoft.com/office/drawing/2014/main" pred="{E0DD5683-ADD9-ACE1-B854-EB291D8B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504825</xdr:colOff>
      <xdr:row>38</xdr:row>
      <xdr:rowOff>142875</xdr:rowOff>
    </xdr:from>
    <xdr:to>
      <xdr:col>29</xdr:col>
      <xdr:colOff>200025</xdr:colOff>
      <xdr:row>53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DA2EAD-B3BF-47BA-8D0E-86DFC21F9EF7}"/>
            </a:ext>
            <a:ext uri="{147F2762-F138-4A5C-976F-8EAC2B608ADB}">
              <a16:predDERef xmlns:a16="http://schemas.microsoft.com/office/drawing/2014/main" pred="{DD73F811-12AA-4026-B8CB-7222F9BA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84</xdr:row>
      <xdr:rowOff>0</xdr:rowOff>
    </xdr:from>
    <xdr:to>
      <xdr:col>29</xdr:col>
      <xdr:colOff>304800</xdr:colOff>
      <xdr:row>99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5DF5C0-E96A-43CC-9CEA-E54E5D01501F}"/>
            </a:ext>
            <a:ext uri="{147F2762-F138-4A5C-976F-8EAC2B608ADB}">
              <a16:predDERef xmlns:a16="http://schemas.microsoft.com/office/drawing/2014/main" pred="{A2858F94-408B-5C50-37D2-1E84935E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1</xdr:row>
      <xdr:rowOff>1</xdr:rowOff>
    </xdr:from>
    <xdr:to>
      <xdr:col>30</xdr:col>
      <xdr:colOff>351117</xdr:colOff>
      <xdr:row>8</xdr:row>
      <xdr:rowOff>141942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94FD2B-1D69-484E-B550-C8BBB846C78D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269875</xdr:colOff>
      <xdr:row>4</xdr:row>
      <xdr:rowOff>127000</xdr:rowOff>
    </xdr:from>
    <xdr:to>
      <xdr:col>39</xdr:col>
      <xdr:colOff>530225</xdr:colOff>
      <xdr:row>19</xdr:row>
      <xdr:rowOff>107950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AB75FF-AE96-CADD-88F3-0B720D37B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63500</xdr:colOff>
      <xdr:row>49</xdr:row>
      <xdr:rowOff>127000</xdr:rowOff>
    </xdr:from>
    <xdr:to>
      <xdr:col>44</xdr:col>
      <xdr:colOff>152400</xdr:colOff>
      <xdr:row>66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D72A960-744C-485F-B31F-488A83509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38099</xdr:colOff>
      <xdr:row>102</xdr:row>
      <xdr:rowOff>114300</xdr:rowOff>
    </xdr:from>
    <xdr:to>
      <xdr:col>33</xdr:col>
      <xdr:colOff>200025</xdr:colOff>
      <xdr:row>119</xdr:row>
      <xdr:rowOff>133350</xdr:rowOff>
    </xdr:to>
    <xdr:graphicFrame macro="">
      <xdr:nvGraphicFramePr>
        <xdr:cNvPr id="13" name="Chart 7">
          <a:extLst>
            <a:ext uri="{FF2B5EF4-FFF2-40B4-BE49-F238E27FC236}">
              <a16:creationId xmlns:a16="http://schemas.microsoft.com/office/drawing/2014/main" id="{DD789903-5354-A1E6-96DE-51D14F37D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0</xdr:colOff>
      <xdr:row>123</xdr:row>
      <xdr:rowOff>0</xdr:rowOff>
    </xdr:from>
    <xdr:to>
      <xdr:col>33</xdr:col>
      <xdr:colOff>419100</xdr:colOff>
      <xdr:row>140</xdr:row>
      <xdr:rowOff>19050</xdr:rowOff>
    </xdr:to>
    <xdr:graphicFrame macro="">
      <xdr:nvGraphicFramePr>
        <xdr:cNvPr id="12" name="Chart 7">
          <a:extLst>
            <a:ext uri="{FF2B5EF4-FFF2-40B4-BE49-F238E27FC236}">
              <a16:creationId xmlns:a16="http://schemas.microsoft.com/office/drawing/2014/main" id="{40CD21B4-2A62-45B9-AF2F-86204FD82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438149</xdr:colOff>
      <xdr:row>119</xdr:row>
      <xdr:rowOff>47624</xdr:rowOff>
    </xdr:from>
    <xdr:to>
      <xdr:col>59</xdr:col>
      <xdr:colOff>257174</xdr:colOff>
      <xdr:row>140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742C96-6058-48A3-90B5-74208C4D1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450850</xdr:colOff>
      <xdr:row>0</xdr:row>
      <xdr:rowOff>0</xdr:rowOff>
    </xdr:from>
    <xdr:to>
      <xdr:col>35</xdr:col>
      <xdr:colOff>311150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D22FA-FB51-86F2-66A2-619E9D7DC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349250</xdr:colOff>
      <xdr:row>20</xdr:row>
      <xdr:rowOff>44450</xdr:rowOff>
    </xdr:from>
    <xdr:to>
      <xdr:col>37</xdr:col>
      <xdr:colOff>88900</xdr:colOff>
      <xdr:row>37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D016DE-0AD7-A95F-421A-FA29BF822FBF}"/>
            </a:ext>
            <a:ext uri="{147F2762-F138-4A5C-976F-8EAC2B608ADB}">
              <a16:predDERef xmlns:a16="http://schemas.microsoft.com/office/drawing/2014/main" pred="{033D22FA-FB51-86F2-66A2-619E9D7DC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209550</xdr:colOff>
      <xdr:row>45</xdr:row>
      <xdr:rowOff>44450</xdr:rowOff>
    </xdr:from>
    <xdr:to>
      <xdr:col>36</xdr:col>
      <xdr:colOff>647700</xdr:colOff>
      <xdr:row>61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CBDA92-FC45-3BAB-4241-35A4A8C1C22D}"/>
            </a:ext>
            <a:ext uri="{147F2762-F138-4A5C-976F-8EAC2B608ADB}">
              <a16:predDERef xmlns:a16="http://schemas.microsoft.com/office/drawing/2014/main" pred="{2FD016DE-0AD7-A95F-421A-FA29BF822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184150</xdr:colOff>
      <xdr:row>68</xdr:row>
      <xdr:rowOff>171450</xdr:rowOff>
    </xdr:from>
    <xdr:to>
      <xdr:col>38</xdr:col>
      <xdr:colOff>63500</xdr:colOff>
      <xdr:row>88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566FF9-B86B-734C-251D-074C809E6032}"/>
            </a:ext>
            <a:ext uri="{147F2762-F138-4A5C-976F-8EAC2B608ADB}">
              <a16:predDERef xmlns:a16="http://schemas.microsoft.com/office/drawing/2014/main" pred="{6DCBDA92-FC45-3BAB-4241-35A4A8C1C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209550</xdr:colOff>
      <xdr:row>96</xdr:row>
      <xdr:rowOff>69850</xdr:rowOff>
    </xdr:from>
    <xdr:to>
      <xdr:col>38</xdr:col>
      <xdr:colOff>38100</xdr:colOff>
      <xdr:row>114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B7C88E-E0E2-719E-19B8-0FC63B60481F}"/>
            </a:ext>
            <a:ext uri="{147F2762-F138-4A5C-976F-8EAC2B608ADB}">
              <a16:predDERef xmlns:a16="http://schemas.microsoft.com/office/drawing/2014/main" pred="{38566FF9-B86B-734C-251D-074C809E6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0</xdr:row>
      <xdr:rowOff>114300</xdr:rowOff>
    </xdr:from>
    <xdr:to>
      <xdr:col>22</xdr:col>
      <xdr:colOff>508000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2DC0F-0844-43CC-844D-06A0F56C7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82550</xdr:colOff>
      <xdr:row>35</xdr:row>
      <xdr:rowOff>54722</xdr:rowOff>
    </xdr:from>
    <xdr:to>
      <xdr:col>24</xdr:col>
      <xdr:colOff>489136</xdr:colOff>
      <xdr:row>57</xdr:row>
      <xdr:rowOff>45196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88453-6766-471F-9EF2-B479EE5F4D9E}"/>
            </a:ext>
            <a:ext uri="{147F2762-F138-4A5C-976F-8EAC2B608ADB}">
              <a16:predDERef xmlns:a16="http://schemas.microsoft.com/office/drawing/2014/main" pred="{BE322D3C-5E6C-45EC-A937-77212ED7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53042</xdr:colOff>
      <xdr:row>58</xdr:row>
      <xdr:rowOff>113553</xdr:rowOff>
    </xdr:from>
    <xdr:to>
      <xdr:col>22</xdr:col>
      <xdr:colOff>360830</xdr:colOff>
      <xdr:row>73</xdr:row>
      <xdr:rowOff>142128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8D07F0-9953-4AD0-8B13-50690B5CD1E9}"/>
            </a:ext>
            <a:ext uri="{147F2762-F138-4A5C-976F-8EAC2B608ADB}">
              <a16:predDERef xmlns:a16="http://schemas.microsoft.com/office/drawing/2014/main" pred="{30E77B32-15E3-4DE9-B2FB-FE9E1425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115047</xdr:colOff>
      <xdr:row>76</xdr:row>
      <xdr:rowOff>117475</xdr:rowOff>
    </xdr:from>
    <xdr:to>
      <xdr:col>24</xdr:col>
      <xdr:colOff>521634</xdr:colOff>
      <xdr:row>98</xdr:row>
      <xdr:rowOff>107950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91393DF-9AEB-4681-B3E2-2258C40029B8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587936</xdr:colOff>
      <xdr:row>18</xdr:row>
      <xdr:rowOff>81055</xdr:rowOff>
    </xdr:from>
    <xdr:to>
      <xdr:col>23</xdr:col>
      <xdr:colOff>556746</xdr:colOff>
      <xdr:row>32</xdr:row>
      <xdr:rowOff>66113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8374D3-0ED1-41DD-B81D-988FDF8DC0DE}"/>
            </a:ext>
            <a:ext uri="{147F2762-F138-4A5C-976F-8EAC2B608ADB}">
              <a16:predDERef xmlns:a16="http://schemas.microsoft.com/office/drawing/2014/main" pred="{C5D3C92D-F7B4-4F2B-B96C-808CC2B5D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30630</xdr:colOff>
      <xdr:row>99</xdr:row>
      <xdr:rowOff>125879</xdr:rowOff>
    </xdr:from>
    <xdr:to>
      <xdr:col>24</xdr:col>
      <xdr:colOff>232336</xdr:colOff>
      <xdr:row>114</xdr:row>
      <xdr:rowOff>122890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ADF570-F100-429E-AD07-CDAED4C9A59E}"/>
            </a:ext>
            <a:ext uri="{147F2762-F138-4A5C-976F-8EAC2B608ADB}">
              <a16:predDERef xmlns:a16="http://schemas.microsoft.com/office/drawing/2014/main" pred="{0A37D963-CE65-4EC1-A7A3-0722BF1F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564029</xdr:colOff>
      <xdr:row>115</xdr:row>
      <xdr:rowOff>145677</xdr:rowOff>
    </xdr:from>
    <xdr:to>
      <xdr:col>24</xdr:col>
      <xdr:colOff>51546</xdr:colOff>
      <xdr:row>131</xdr:row>
      <xdr:rowOff>82924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0315E9-6386-47F2-847F-8AF7D68B3A01}"/>
            </a:ext>
            <a:ext uri="{147F2762-F138-4A5C-976F-8EAC2B608ADB}">
              <a16:predDERef xmlns:a16="http://schemas.microsoft.com/office/drawing/2014/main" pred="{26666DC1-F9A0-4F3E-A394-630996036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247650</xdr:colOff>
      <xdr:row>0</xdr:row>
      <xdr:rowOff>114300</xdr:rowOff>
    </xdr:from>
    <xdr:to>
      <xdr:col>28</xdr:col>
      <xdr:colOff>508000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435C7-1C0A-427E-B0A9-DB671F37D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82550</xdr:colOff>
      <xdr:row>35</xdr:row>
      <xdr:rowOff>54722</xdr:rowOff>
    </xdr:from>
    <xdr:to>
      <xdr:col>30</xdr:col>
      <xdr:colOff>489136</xdr:colOff>
      <xdr:row>57</xdr:row>
      <xdr:rowOff>45196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06A06-4D59-4880-9F91-40FDFE994FAC}"/>
            </a:ext>
            <a:ext uri="{147F2762-F138-4A5C-976F-8EAC2B608ADB}">
              <a16:predDERef xmlns:a16="http://schemas.microsoft.com/office/drawing/2014/main" pred="{BE322D3C-5E6C-45EC-A937-77212ED7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53042</xdr:colOff>
      <xdr:row>58</xdr:row>
      <xdr:rowOff>113553</xdr:rowOff>
    </xdr:from>
    <xdr:to>
      <xdr:col>28</xdr:col>
      <xdr:colOff>360830</xdr:colOff>
      <xdr:row>73</xdr:row>
      <xdr:rowOff>142128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D95BB4-6D3B-4A94-9FF5-2F920EDC26B0}"/>
            </a:ext>
            <a:ext uri="{147F2762-F138-4A5C-976F-8EAC2B608ADB}">
              <a16:predDERef xmlns:a16="http://schemas.microsoft.com/office/drawing/2014/main" pred="{30E77B32-15E3-4DE9-B2FB-FE9E1425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115047</xdr:colOff>
      <xdr:row>76</xdr:row>
      <xdr:rowOff>117475</xdr:rowOff>
    </xdr:from>
    <xdr:to>
      <xdr:col>30</xdr:col>
      <xdr:colOff>521634</xdr:colOff>
      <xdr:row>98</xdr:row>
      <xdr:rowOff>107950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2C28502-5BCE-43D3-A100-BAA560C48360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587936</xdr:colOff>
      <xdr:row>18</xdr:row>
      <xdr:rowOff>81055</xdr:rowOff>
    </xdr:from>
    <xdr:to>
      <xdr:col>29</xdr:col>
      <xdr:colOff>556746</xdr:colOff>
      <xdr:row>32</xdr:row>
      <xdr:rowOff>66113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B03E5F-7E82-4228-8FA4-4187E34D2336}"/>
            </a:ext>
            <a:ext uri="{147F2762-F138-4A5C-976F-8EAC2B608ADB}">
              <a16:predDERef xmlns:a16="http://schemas.microsoft.com/office/drawing/2014/main" pred="{C5D3C92D-F7B4-4F2B-B96C-808CC2B5D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30630</xdr:colOff>
      <xdr:row>99</xdr:row>
      <xdr:rowOff>125879</xdr:rowOff>
    </xdr:from>
    <xdr:to>
      <xdr:col>30</xdr:col>
      <xdr:colOff>232336</xdr:colOff>
      <xdr:row>114</xdr:row>
      <xdr:rowOff>122890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86EE02-68FF-45D6-8357-1E3BE3C6C888}"/>
            </a:ext>
            <a:ext uri="{147F2762-F138-4A5C-976F-8EAC2B608ADB}">
              <a16:predDERef xmlns:a16="http://schemas.microsoft.com/office/drawing/2014/main" pred="{0A37D963-CE65-4EC1-A7A3-0722BF1F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564029</xdr:colOff>
      <xdr:row>115</xdr:row>
      <xdr:rowOff>145677</xdr:rowOff>
    </xdr:from>
    <xdr:to>
      <xdr:col>30</xdr:col>
      <xdr:colOff>51546</xdr:colOff>
      <xdr:row>131</xdr:row>
      <xdr:rowOff>82924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244070-0EB8-4D77-A053-B37D6514F186}"/>
            </a:ext>
            <a:ext uri="{147F2762-F138-4A5C-976F-8EAC2B608ADB}">
              <a16:predDERef xmlns:a16="http://schemas.microsoft.com/office/drawing/2014/main" pred="{26666DC1-F9A0-4F3E-A394-630996036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507999</xdr:colOff>
      <xdr:row>11</xdr:row>
      <xdr:rowOff>94502</xdr:rowOff>
    </xdr:from>
    <xdr:to>
      <xdr:col>30</xdr:col>
      <xdr:colOff>355600</xdr:colOff>
      <xdr:row>23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1E6A5-23DD-4A26-A395-CCEEDB4B8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482600</xdr:colOff>
      <xdr:row>36</xdr:row>
      <xdr:rowOff>63500</xdr:rowOff>
    </xdr:from>
    <xdr:to>
      <xdr:col>33</xdr:col>
      <xdr:colOff>342900</xdr:colOff>
      <xdr:row>55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21A1D-B4F5-460F-9C98-ECFDC554CACB}"/>
            </a:ext>
            <a:ext uri="{147F2762-F138-4A5C-976F-8EAC2B608ADB}">
              <a16:predDERef xmlns:a16="http://schemas.microsoft.com/office/drawing/2014/main" pred="{D2DA3AF2-EB99-A2A1-DAD9-674FC4A9B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473075</xdr:colOff>
      <xdr:row>57</xdr:row>
      <xdr:rowOff>98424</xdr:rowOff>
    </xdr:from>
    <xdr:to>
      <xdr:col>32</xdr:col>
      <xdr:colOff>168275</xdr:colOff>
      <xdr:row>72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CE968F-5577-48B9-A257-9F0FBA2C4F57}"/>
            </a:ext>
            <a:ext uri="{147F2762-F138-4A5C-976F-8EAC2B608ADB}">
              <a16:predDERef xmlns:a16="http://schemas.microsoft.com/office/drawing/2014/main" pred="{4285AC54-8D8A-1CC5-230B-D4FDA9DC9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29</xdr:col>
      <xdr:colOff>200959</xdr:colOff>
      <xdr:row>11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7754C7-09B1-4766-B1E6-3BCB0D05F869}"/>
            </a:ext>
            <a:ext uri="{147F2762-F138-4A5C-976F-8EAC2B608ADB}">
              <a16:predDERef xmlns:a16="http://schemas.microsoft.com/office/drawing/2014/main" pred="{A870ADA1-9ED8-C3C1-14C0-7F07360EE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101600</xdr:colOff>
      <xdr:row>23</xdr:row>
      <xdr:rowOff>50800</xdr:rowOff>
    </xdr:from>
    <xdr:to>
      <xdr:col>30</xdr:col>
      <xdr:colOff>558801</xdr:colOff>
      <xdr:row>34</xdr:row>
      <xdr:rowOff>159497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01D5A6-6797-4DA8-AF90-1BA4E780C438}"/>
            </a:ext>
            <a:ext uri="{147F2762-F138-4A5C-976F-8EAC2B608ADB}">
              <a16:predDERef xmlns:a16="http://schemas.microsoft.com/office/drawing/2014/main" pred="{4045E526-8043-482E-98AF-72B7018D4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584200</xdr:colOff>
      <xdr:row>76</xdr:row>
      <xdr:rowOff>158750</xdr:rowOff>
    </xdr:from>
    <xdr:to>
      <xdr:col>30</xdr:col>
      <xdr:colOff>431801</xdr:colOff>
      <xdr:row>88</xdr:row>
      <xdr:rowOff>83297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C3A3A9-4784-444C-8D0F-95B703814A08}"/>
            </a:ext>
            <a:ext uri="{147F2762-F138-4A5C-976F-8EAC2B608ADB}">
              <a16:predDERef xmlns:a16="http://schemas.microsoft.com/office/drawing/2014/main" pred="{4045E526-8043-482E-98AF-72B7018D4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339725</xdr:colOff>
      <xdr:row>91</xdr:row>
      <xdr:rowOff>6350</xdr:rowOff>
    </xdr:from>
    <xdr:to>
      <xdr:col>28</xdr:col>
      <xdr:colOff>149225</xdr:colOff>
      <xdr:row>105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B73F34-8D98-6738-66DD-EDCF2BBA2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284162</xdr:colOff>
      <xdr:row>12</xdr:row>
      <xdr:rowOff>131761</xdr:rowOff>
    </xdr:from>
    <xdr:to>
      <xdr:col>23</xdr:col>
      <xdr:colOff>28575</xdr:colOff>
      <xdr:row>33</xdr:row>
      <xdr:rowOff>107949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A3F42-EB44-A5D0-3DFC-D7A537C04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440764</xdr:colOff>
      <xdr:row>35</xdr:row>
      <xdr:rowOff>62753</xdr:rowOff>
    </xdr:from>
    <xdr:to>
      <xdr:col>19</xdr:col>
      <xdr:colOff>112058</xdr:colOff>
      <xdr:row>50</xdr:row>
      <xdr:rowOff>4483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AF22BC-A452-0166-3F20-D07EB5C8C4EF}"/>
            </a:ext>
            <a:ext uri="{147F2762-F138-4A5C-976F-8EAC2B608ADB}">
              <a16:predDERef xmlns:a16="http://schemas.microsoft.com/office/drawing/2014/main" pred="{3D4A3F42-EB44-A5D0-3DFC-D7A537C04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47064</xdr:colOff>
      <xdr:row>51</xdr:row>
      <xdr:rowOff>5603</xdr:rowOff>
    </xdr:from>
    <xdr:to>
      <xdr:col>19</xdr:col>
      <xdr:colOff>327958</xdr:colOff>
      <xdr:row>65</xdr:row>
      <xdr:rowOff>131483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E09798-0606-4F98-B6EF-627F563E792F}"/>
            </a:ext>
            <a:ext uri="{147F2762-F138-4A5C-976F-8EAC2B608ADB}">
              <a16:predDERef xmlns:a16="http://schemas.microsoft.com/office/drawing/2014/main" pred="{28AF22BC-A452-0166-3F20-D07EB5C8C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304800</xdr:colOff>
      <xdr:row>67</xdr:row>
      <xdr:rowOff>57150</xdr:rowOff>
    </xdr:from>
    <xdr:to>
      <xdr:col>19</xdr:col>
      <xdr:colOff>585694</xdr:colOff>
      <xdr:row>81</xdr:row>
      <xdr:rowOff>179855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B02768-C89E-4491-8683-6D4466FD687C}"/>
            </a:ext>
            <a:ext uri="{147F2762-F138-4A5C-976F-8EAC2B608ADB}">
              <a16:predDERef xmlns:a16="http://schemas.microsoft.com/office/drawing/2014/main" pred="{3CE09798-0606-4F98-B6EF-627F563E7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234950</xdr:colOff>
      <xdr:row>85</xdr:row>
      <xdr:rowOff>177800</xdr:rowOff>
    </xdr:from>
    <xdr:to>
      <xdr:col>19</xdr:col>
      <xdr:colOff>515844</xdr:colOff>
      <xdr:row>100</xdr:row>
      <xdr:rowOff>116355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0C43E3-7F39-4175-A4DE-EC4CC3D5860F}"/>
            </a:ext>
            <a:ext uri="{147F2762-F138-4A5C-976F-8EAC2B608ADB}">
              <a16:predDERef xmlns:a16="http://schemas.microsoft.com/office/drawing/2014/main" pred="{FEB02768-C89E-4491-8683-6D4466FD6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273050</xdr:colOff>
      <xdr:row>104</xdr:row>
      <xdr:rowOff>0</xdr:rowOff>
    </xdr:from>
    <xdr:to>
      <xdr:col>19</xdr:col>
      <xdr:colOff>553944</xdr:colOff>
      <xdr:row>118</xdr:row>
      <xdr:rowOff>122705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667B9057-BEB6-4D78-A263-463C7BC32A06}"/>
            </a:ext>
            <a:ext uri="{147F2762-F138-4A5C-976F-8EAC2B608ADB}">
              <a16:predDERef xmlns:a16="http://schemas.microsoft.com/office/drawing/2014/main" pred="{EC0C43E3-7F39-4175-A4DE-EC4CC3D58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273050</xdr:colOff>
      <xdr:row>121</xdr:row>
      <xdr:rowOff>0</xdr:rowOff>
    </xdr:from>
    <xdr:to>
      <xdr:col>21</xdr:col>
      <xdr:colOff>553944</xdr:colOff>
      <xdr:row>135</xdr:row>
      <xdr:rowOff>122705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52D949E6-4834-4FD4-8D26-3EFC61F9F566}"/>
            </a:ext>
            <a:ext uri="{147F2762-F138-4A5C-976F-8EAC2B608ADB}">
              <a16:predDERef xmlns:a16="http://schemas.microsoft.com/office/drawing/2014/main" pred="{667B9057-BEB6-4D78-A263-463C7BC32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</xdr:colOff>
      <xdr:row>57</xdr:row>
      <xdr:rowOff>104775</xdr:rowOff>
    </xdr:from>
    <xdr:to>
      <xdr:col>33</xdr:col>
      <xdr:colOff>180975</xdr:colOff>
      <xdr:row>71</xdr:row>
      <xdr:rowOff>152400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EE734574-A752-2FA8-F765-6CC020E04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66675</xdr:colOff>
      <xdr:row>74</xdr:row>
      <xdr:rowOff>19050</xdr:rowOff>
    </xdr:from>
    <xdr:to>
      <xdr:col>29</xdr:col>
      <xdr:colOff>371475</xdr:colOff>
      <xdr:row>89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B84D54-3E0F-35CE-A290-8CD62A1BDC3E}"/>
            </a:ext>
            <a:ext uri="{147F2762-F138-4A5C-976F-8EAC2B608ADB}">
              <a16:predDERef xmlns:a16="http://schemas.microsoft.com/office/drawing/2014/main" pred="{EE734574-A752-2FA8-F765-6CC020E04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57150</xdr:colOff>
      <xdr:row>16</xdr:row>
      <xdr:rowOff>38100</xdr:rowOff>
    </xdr:from>
    <xdr:to>
      <xdr:col>30</xdr:col>
      <xdr:colOff>238125</xdr:colOff>
      <xdr:row>30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DD5683-ADD9-ACE1-B854-EB291D8BE85C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57150</xdr:colOff>
      <xdr:row>30</xdr:row>
      <xdr:rowOff>76200</xdr:rowOff>
    </xdr:from>
    <xdr:to>
      <xdr:col>30</xdr:col>
      <xdr:colOff>504825</xdr:colOff>
      <xdr:row>44</xdr:row>
      <xdr:rowOff>28575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D73F811-12AA-4026-B8CB-7222F9BA2286}"/>
            </a:ext>
            <a:ext uri="{147F2762-F138-4A5C-976F-8EAC2B608ADB}">
              <a16:predDERef xmlns:a16="http://schemas.microsoft.com/office/drawing/2014/main" pred="{E0DD5683-ADD9-ACE1-B854-EB291D8B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504825</xdr:colOff>
      <xdr:row>44</xdr:row>
      <xdr:rowOff>142875</xdr:rowOff>
    </xdr:from>
    <xdr:to>
      <xdr:col>29</xdr:col>
      <xdr:colOff>200025</xdr:colOff>
      <xdr:row>59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858F94-408B-5C50-37D2-1E84935E6764}"/>
            </a:ext>
            <a:ext uri="{147F2762-F138-4A5C-976F-8EAC2B608ADB}">
              <a16:predDERef xmlns:a16="http://schemas.microsoft.com/office/drawing/2014/main" pred="{DD73F811-12AA-4026-B8CB-7222F9BA2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90</xdr:row>
      <xdr:rowOff>0</xdr:rowOff>
    </xdr:from>
    <xdr:to>
      <xdr:col>29</xdr:col>
      <xdr:colOff>304800</xdr:colOff>
      <xdr:row>105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6C5B0F-20EE-41F3-8B1D-CF9951EB190E}"/>
            </a:ext>
            <a:ext uri="{147F2762-F138-4A5C-976F-8EAC2B608ADB}">
              <a16:predDERef xmlns:a16="http://schemas.microsoft.com/office/drawing/2014/main" pred="{A2858F94-408B-5C50-37D2-1E84935E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44</xdr:col>
      <xdr:colOff>152400</xdr:colOff>
      <xdr:row>72</xdr:row>
      <xdr:rowOff>47625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36086CCA-7FCD-4DF9-858E-5A887F9222C8}"/>
            </a:ext>
            <a:ext uri="{147F2762-F138-4A5C-976F-8EAC2B608ADB}">
              <a16:predDERef xmlns:a16="http://schemas.microsoft.com/office/drawing/2014/main" pred="{C96C5B0F-20EE-41F3-8B1D-CF9951EB1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463177</xdr:colOff>
      <xdr:row>0</xdr:row>
      <xdr:rowOff>137458</xdr:rowOff>
    </xdr:from>
    <xdr:to>
      <xdr:col>29</xdr:col>
      <xdr:colOff>134471</xdr:colOff>
      <xdr:row>15</xdr:row>
      <xdr:rowOff>79187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3E7A8D-93CA-EEF7-4911-F25E1DF25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224118</xdr:colOff>
      <xdr:row>0</xdr:row>
      <xdr:rowOff>107577</xdr:rowOff>
    </xdr:from>
    <xdr:to>
      <xdr:col>36</xdr:col>
      <xdr:colOff>508001</xdr:colOff>
      <xdr:row>15</xdr:row>
      <xdr:rowOff>49306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29C232E-2FA9-2C31-8243-256CC21EF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0</xdr:colOff>
      <xdr:row>1</xdr:row>
      <xdr:rowOff>0</xdr:rowOff>
    </xdr:from>
    <xdr:to>
      <xdr:col>48</xdr:col>
      <xdr:colOff>123264</xdr:colOff>
      <xdr:row>13</xdr:row>
      <xdr:rowOff>78441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35E1E-9ADB-4D21-B77D-30C184689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625231</xdr:colOff>
      <xdr:row>0</xdr:row>
      <xdr:rowOff>0</xdr:rowOff>
    </xdr:from>
    <xdr:to>
      <xdr:col>23</xdr:col>
      <xdr:colOff>576384</xdr:colOff>
      <xdr:row>13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4DF26-1454-4EEE-78BA-BD11B8F5A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498230</xdr:colOff>
      <xdr:row>14</xdr:row>
      <xdr:rowOff>142630</xdr:rowOff>
    </xdr:from>
    <xdr:to>
      <xdr:col>24</xdr:col>
      <xdr:colOff>527537</xdr:colOff>
      <xdr:row>26</xdr:row>
      <xdr:rowOff>136769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ED14C3-3837-17AA-678E-7DB56C0CA4E1}"/>
            </a:ext>
            <a:ext uri="{147F2762-F138-4A5C-976F-8EAC2B608ADB}">
              <a16:predDERef xmlns:a16="http://schemas.microsoft.com/office/drawing/2014/main" pred="{9B14DF26-1454-4EEE-78BA-BD11B8F5A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175846</xdr:colOff>
      <xdr:row>34</xdr:row>
      <xdr:rowOff>113323</xdr:rowOff>
    </xdr:from>
    <xdr:to>
      <xdr:col>27</xdr:col>
      <xdr:colOff>39077</xdr:colOff>
      <xdr:row>51</xdr:row>
      <xdr:rowOff>39077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BBA4AE-4D9C-1273-5B0C-8702E87A5DBD}"/>
            </a:ext>
            <a:ext uri="{147F2762-F138-4A5C-976F-8EAC2B608ADB}">
              <a16:predDERef xmlns:a16="http://schemas.microsoft.com/office/drawing/2014/main" pred="{C7ED14C3-3837-17AA-678E-7DB56C0CA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273538</xdr:colOff>
      <xdr:row>59</xdr:row>
      <xdr:rowOff>69361</xdr:rowOff>
    </xdr:from>
    <xdr:to>
      <xdr:col>26</xdr:col>
      <xdr:colOff>127000</xdr:colOff>
      <xdr:row>73</xdr:row>
      <xdr:rowOff>77176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F6A2A7-3E3A-A9CA-D48C-B8D1601BDC19}"/>
            </a:ext>
            <a:ext uri="{147F2762-F138-4A5C-976F-8EAC2B608ADB}">
              <a16:predDERef xmlns:a16="http://schemas.microsoft.com/office/drawing/2014/main" pred="{77BBA4AE-4D9C-1273-5B0C-8702E87A5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117230</xdr:colOff>
      <xdr:row>87</xdr:row>
      <xdr:rowOff>186592</xdr:rowOff>
    </xdr:from>
    <xdr:to>
      <xdr:col>26</xdr:col>
      <xdr:colOff>644769</xdr:colOff>
      <xdr:row>101</xdr:row>
      <xdr:rowOff>194408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696CA3-4C3E-9FED-E19D-6A308336128F}"/>
            </a:ext>
            <a:ext uri="{147F2762-F138-4A5C-976F-8EAC2B608ADB}">
              <a16:predDERef xmlns:a16="http://schemas.microsoft.com/office/drawing/2014/main" pred="{6AF6A2A7-3E3A-A9CA-D48C-B8D1601BD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203200</xdr:colOff>
      <xdr:row>0</xdr:row>
      <xdr:rowOff>152400</xdr:rowOff>
    </xdr:from>
    <xdr:to>
      <xdr:col>27</xdr:col>
      <xdr:colOff>63500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67216-7845-F8D3-AB60-8D388A702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95250</xdr:colOff>
      <xdr:row>18</xdr:row>
      <xdr:rowOff>107950</xdr:rowOff>
    </xdr:from>
    <xdr:to>
      <xdr:col>26</xdr:col>
      <xdr:colOff>628650</xdr:colOff>
      <xdr:row>32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9772F5-921B-DEB6-C4FC-4A97607EAAC8}"/>
            </a:ext>
            <a:ext uri="{147F2762-F138-4A5C-976F-8EAC2B608ADB}">
              <a16:predDERef xmlns:a16="http://schemas.microsoft.com/office/drawing/2014/main" pred="{DEF67216-7845-F8D3-AB60-8D388A702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425450</xdr:colOff>
      <xdr:row>37</xdr:row>
      <xdr:rowOff>44450</xdr:rowOff>
    </xdr:from>
    <xdr:to>
      <xdr:col>27</xdr:col>
      <xdr:colOff>285750</xdr:colOff>
      <xdr:row>51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C1D500-6E5A-8646-91CB-3A4F5D61FC52}"/>
            </a:ext>
            <a:ext uri="{147F2762-F138-4A5C-976F-8EAC2B608ADB}">
              <a16:predDERef xmlns:a16="http://schemas.microsoft.com/office/drawing/2014/main" pred="{5E9772F5-921B-DEB6-C4FC-4A97607EA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361950</xdr:colOff>
      <xdr:row>59</xdr:row>
      <xdr:rowOff>171450</xdr:rowOff>
    </xdr:from>
    <xdr:to>
      <xdr:col>27</xdr:col>
      <xdr:colOff>222250</xdr:colOff>
      <xdr:row>74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C1C4B9-C7DC-BB0D-8B98-7BB086B3BEA6}"/>
            </a:ext>
            <a:ext uri="{147F2762-F138-4A5C-976F-8EAC2B608ADB}">
              <a16:predDERef xmlns:a16="http://schemas.microsoft.com/office/drawing/2014/main" pred="{8FC1D500-6E5A-8646-91CB-3A4F5D61F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222250</xdr:colOff>
      <xdr:row>78</xdr:row>
      <xdr:rowOff>165100</xdr:rowOff>
    </xdr:from>
    <xdr:to>
      <xdr:col>28</xdr:col>
      <xdr:colOff>546100</xdr:colOff>
      <xdr:row>96</xdr:row>
      <xdr:rowOff>25400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28CDE43E-1695-DAC5-5304-34B19413B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0</xdr:colOff>
      <xdr:row>1</xdr:row>
      <xdr:rowOff>0</xdr:rowOff>
    </xdr:from>
    <xdr:to>
      <xdr:col>34</xdr:col>
      <xdr:colOff>485775</xdr:colOff>
      <xdr:row>15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D7F49E-1631-456D-A8DA-6F6E6DA64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0</xdr:row>
      <xdr:rowOff>114300</xdr:rowOff>
    </xdr:from>
    <xdr:to>
      <xdr:col>21</xdr:col>
      <xdr:colOff>603250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2BFE1-5F1C-4743-8B32-C34DEBFB5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82550</xdr:colOff>
      <xdr:row>35</xdr:row>
      <xdr:rowOff>54722</xdr:rowOff>
    </xdr:from>
    <xdr:to>
      <xdr:col>22</xdr:col>
      <xdr:colOff>489136</xdr:colOff>
      <xdr:row>57</xdr:row>
      <xdr:rowOff>45196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3382FC-C203-45A9-B42C-D0B71CB5F508}"/>
            </a:ext>
            <a:ext uri="{147F2762-F138-4A5C-976F-8EAC2B608ADB}">
              <a16:predDERef xmlns:a16="http://schemas.microsoft.com/office/drawing/2014/main" pred="{BE322D3C-5E6C-45EC-A937-77212ED7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53042</xdr:colOff>
      <xdr:row>58</xdr:row>
      <xdr:rowOff>113553</xdr:rowOff>
    </xdr:from>
    <xdr:to>
      <xdr:col>20</xdr:col>
      <xdr:colOff>360830</xdr:colOff>
      <xdr:row>73</xdr:row>
      <xdr:rowOff>142128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F88D0A-F53E-4A97-B3F6-A74739397F3E}"/>
            </a:ext>
            <a:ext uri="{147F2762-F138-4A5C-976F-8EAC2B608ADB}">
              <a16:predDERef xmlns:a16="http://schemas.microsoft.com/office/drawing/2014/main" pred="{30E77B32-15E3-4DE9-B2FB-FE9E1425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115047</xdr:colOff>
      <xdr:row>76</xdr:row>
      <xdr:rowOff>117475</xdr:rowOff>
    </xdr:from>
    <xdr:to>
      <xdr:col>22</xdr:col>
      <xdr:colOff>521634</xdr:colOff>
      <xdr:row>98</xdr:row>
      <xdr:rowOff>107950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CD14324-235A-4683-B621-979A58A68146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587936</xdr:colOff>
      <xdr:row>18</xdr:row>
      <xdr:rowOff>81055</xdr:rowOff>
    </xdr:from>
    <xdr:to>
      <xdr:col>21</xdr:col>
      <xdr:colOff>556746</xdr:colOff>
      <xdr:row>32</xdr:row>
      <xdr:rowOff>66113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85C36E-785C-4577-9E67-60498ED0D89D}"/>
            </a:ext>
            <a:ext uri="{147F2762-F138-4A5C-976F-8EAC2B608ADB}">
              <a16:predDERef xmlns:a16="http://schemas.microsoft.com/office/drawing/2014/main" pred="{C5D3C92D-F7B4-4F2B-B96C-808CC2B5D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30630</xdr:colOff>
      <xdr:row>99</xdr:row>
      <xdr:rowOff>125879</xdr:rowOff>
    </xdr:from>
    <xdr:to>
      <xdr:col>22</xdr:col>
      <xdr:colOff>232336</xdr:colOff>
      <xdr:row>114</xdr:row>
      <xdr:rowOff>122890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46E141-CE41-4FB5-99C3-95EAF341E1E9}"/>
            </a:ext>
            <a:ext uri="{147F2762-F138-4A5C-976F-8EAC2B608ADB}">
              <a16:predDERef xmlns:a16="http://schemas.microsoft.com/office/drawing/2014/main" pred="{0A37D963-CE65-4EC1-A7A3-0722BF1F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564029</xdr:colOff>
      <xdr:row>115</xdr:row>
      <xdr:rowOff>145677</xdr:rowOff>
    </xdr:from>
    <xdr:to>
      <xdr:col>22</xdr:col>
      <xdr:colOff>51546</xdr:colOff>
      <xdr:row>131</xdr:row>
      <xdr:rowOff>82924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522F9A-D73D-4B91-AC74-40D8474E48D4}"/>
            </a:ext>
            <a:ext uri="{147F2762-F138-4A5C-976F-8EAC2B608ADB}">
              <a16:predDERef xmlns:a16="http://schemas.microsoft.com/office/drawing/2014/main" pred="{26666DC1-F9A0-4F3E-A394-630996036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</xdr:colOff>
      <xdr:row>51</xdr:row>
      <xdr:rowOff>111125</xdr:rowOff>
    </xdr:from>
    <xdr:to>
      <xdr:col>29</xdr:col>
      <xdr:colOff>155575</xdr:colOff>
      <xdr:row>65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9B7B7-E3A8-45B9-9CD4-F52D82BC4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66675</xdr:colOff>
      <xdr:row>66</xdr:row>
      <xdr:rowOff>19050</xdr:rowOff>
    </xdr:from>
    <xdr:to>
      <xdr:col>25</xdr:col>
      <xdr:colOff>371475</xdr:colOff>
      <xdr:row>81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F91DA1-39BC-48CA-A3A5-865AA5CE9A17}"/>
            </a:ext>
            <a:ext uri="{147F2762-F138-4A5C-976F-8EAC2B608ADB}">
              <a16:predDERef xmlns:a16="http://schemas.microsoft.com/office/drawing/2014/main" pred="{EE734574-A752-2FA8-F765-6CC020E04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247651</xdr:colOff>
      <xdr:row>9</xdr:row>
      <xdr:rowOff>139700</xdr:rowOff>
    </xdr:from>
    <xdr:to>
      <xdr:col>23</xdr:col>
      <xdr:colOff>546101</xdr:colOff>
      <xdr:row>25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6D22B7-7E29-481F-975B-ABC708461FCE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57150</xdr:colOff>
      <xdr:row>22</xdr:row>
      <xdr:rowOff>76200</xdr:rowOff>
    </xdr:from>
    <xdr:to>
      <xdr:col>26</xdr:col>
      <xdr:colOff>504825</xdr:colOff>
      <xdr:row>36</xdr:row>
      <xdr:rowOff>28575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DAD56D7-5331-481B-ACA2-010410DB959D}"/>
            </a:ext>
            <a:ext uri="{147F2762-F138-4A5C-976F-8EAC2B608ADB}">
              <a16:predDERef xmlns:a16="http://schemas.microsoft.com/office/drawing/2014/main" pred="{E0DD5683-ADD9-ACE1-B854-EB291D8B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504825</xdr:colOff>
      <xdr:row>36</xdr:row>
      <xdr:rowOff>142875</xdr:rowOff>
    </xdr:from>
    <xdr:to>
      <xdr:col>25</xdr:col>
      <xdr:colOff>200025</xdr:colOff>
      <xdr:row>51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DE59A5-5A68-45F6-ADE4-5D19A2DD57FC}"/>
            </a:ext>
            <a:ext uri="{147F2762-F138-4A5C-976F-8EAC2B608ADB}">
              <a16:predDERef xmlns:a16="http://schemas.microsoft.com/office/drawing/2014/main" pred="{DD73F811-12AA-4026-B8CB-7222F9BA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476250</xdr:colOff>
      <xdr:row>82</xdr:row>
      <xdr:rowOff>19050</xdr:rowOff>
    </xdr:from>
    <xdr:to>
      <xdr:col>25</xdr:col>
      <xdr:colOff>165100</xdr:colOff>
      <xdr:row>97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073A5E-C0A5-4CFF-8A43-77532A7610A1}"/>
            </a:ext>
            <a:ext uri="{147F2762-F138-4A5C-976F-8EAC2B608ADB}">
              <a16:predDERef xmlns:a16="http://schemas.microsoft.com/office/drawing/2014/main" pred="{A2858F94-408B-5C50-37D2-1E84935E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0</xdr:colOff>
      <xdr:row>50</xdr:row>
      <xdr:rowOff>0</xdr:rowOff>
    </xdr:from>
    <xdr:to>
      <xdr:col>40</xdr:col>
      <xdr:colOff>152400</xdr:colOff>
      <xdr:row>64</xdr:row>
      <xdr:rowOff>47625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5EA531E0-9C2C-4B18-A16B-8EA72F7F2C3C}"/>
            </a:ext>
            <a:ext uri="{147F2762-F138-4A5C-976F-8EAC2B608ADB}">
              <a16:predDERef xmlns:a16="http://schemas.microsoft.com/office/drawing/2014/main" pred="{C96C5B0F-20EE-41F3-8B1D-CF9951EB1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542925</xdr:colOff>
      <xdr:row>0</xdr:row>
      <xdr:rowOff>0</xdr:rowOff>
    </xdr:from>
    <xdr:to>
      <xdr:col>24</xdr:col>
      <xdr:colOff>133350</xdr:colOff>
      <xdr:row>9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EC0EC9-6954-888B-C22A-22D66F295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0</xdr:colOff>
      <xdr:row>10</xdr:row>
      <xdr:rowOff>0</xdr:rowOff>
    </xdr:from>
    <xdr:to>
      <xdr:col>32</xdr:col>
      <xdr:colOff>295275</xdr:colOff>
      <xdr:row>26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7DBCA9-5CF2-42D1-BCA3-0ED28EDC4EDC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333375</xdr:colOff>
      <xdr:row>99</xdr:row>
      <xdr:rowOff>58737</xdr:rowOff>
    </xdr:from>
    <xdr:to>
      <xdr:col>25</xdr:col>
      <xdr:colOff>571500</xdr:colOff>
      <xdr:row>114</xdr:row>
      <xdr:rowOff>74612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379A5A-5E94-ACAF-1F14-44D184119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0</xdr:row>
      <xdr:rowOff>0</xdr:rowOff>
    </xdr:from>
    <xdr:to>
      <xdr:col>18</xdr:col>
      <xdr:colOff>603250</xdr:colOff>
      <xdr:row>11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8714B-A0E5-42FC-ACDE-D5C090AD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34</xdr:row>
      <xdr:rowOff>162672</xdr:rowOff>
    </xdr:from>
    <xdr:to>
      <xdr:col>21</xdr:col>
      <xdr:colOff>6536</xdr:colOff>
      <xdr:row>56</xdr:row>
      <xdr:rowOff>153146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C74FF5-138B-4D5E-BF39-F3B305983F06}"/>
            </a:ext>
            <a:ext uri="{147F2762-F138-4A5C-976F-8EAC2B608ADB}">
              <a16:predDERef xmlns:a16="http://schemas.microsoft.com/office/drawing/2014/main" pred="{1624A5C6-0367-417C-A073-C28084177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211792</xdr:colOff>
      <xdr:row>59</xdr:row>
      <xdr:rowOff>24653</xdr:rowOff>
    </xdr:from>
    <xdr:to>
      <xdr:col>18</xdr:col>
      <xdr:colOff>519580</xdr:colOff>
      <xdr:row>74</xdr:row>
      <xdr:rowOff>53228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D6AD81-F3B9-455C-84C0-0AB83BD4EF44}"/>
            </a:ext>
            <a:ext uri="{147F2762-F138-4A5C-976F-8EAC2B608ADB}">
              <a16:predDERef xmlns:a16="http://schemas.microsoft.com/office/drawing/2014/main" pred="{88E07D71-6E7F-43D0-99FA-C8D040835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299197</xdr:colOff>
      <xdr:row>77</xdr:row>
      <xdr:rowOff>73025</xdr:rowOff>
    </xdr:from>
    <xdr:to>
      <xdr:col>20</xdr:col>
      <xdr:colOff>96184</xdr:colOff>
      <xdr:row>99</xdr:row>
      <xdr:rowOff>63500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35C174A8-2AB7-43AC-84F2-DB5496626E95}"/>
            </a:ext>
            <a:ext uri="{147F2762-F138-4A5C-976F-8EAC2B608ADB}">
              <a16:predDERef xmlns:a16="http://schemas.microsoft.com/office/drawing/2014/main" pred="{DB71A064-B1B5-470B-89FC-7F495CF86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575236</xdr:colOff>
      <xdr:row>20</xdr:row>
      <xdr:rowOff>74705</xdr:rowOff>
    </xdr:from>
    <xdr:to>
      <xdr:col>19</xdr:col>
      <xdr:colOff>544046</xdr:colOff>
      <xdr:row>34</xdr:row>
      <xdr:rowOff>59763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FBD0F5-0D91-402D-9D9C-9E48C97B2996}"/>
            </a:ext>
            <a:ext uri="{147F2762-F138-4A5C-976F-8EAC2B608ADB}">
              <a16:predDERef xmlns:a16="http://schemas.microsoft.com/office/drawing/2014/main" pred="{DD2BA254-A208-4E6C-94CA-76D9170D7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246530</xdr:colOff>
      <xdr:row>100</xdr:row>
      <xdr:rowOff>17929</xdr:rowOff>
    </xdr:from>
    <xdr:to>
      <xdr:col>19</xdr:col>
      <xdr:colOff>448236</xdr:colOff>
      <xdr:row>115</xdr:row>
      <xdr:rowOff>14940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C0C742-E5AE-4D48-9967-A4AF64A670EC}"/>
            </a:ext>
            <a:ext uri="{147F2762-F138-4A5C-976F-8EAC2B608ADB}">
              <a16:predDERef xmlns:a16="http://schemas.microsoft.com/office/drawing/2014/main" pred="{B199490A-950D-4BEE-8AAA-5C196040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373529</xdr:colOff>
      <xdr:row>115</xdr:row>
      <xdr:rowOff>107577</xdr:rowOff>
    </xdr:from>
    <xdr:to>
      <xdr:col>19</xdr:col>
      <xdr:colOff>470646</xdr:colOff>
      <xdr:row>131</xdr:row>
      <xdr:rowOff>44824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E53F39-F526-4CEF-A759-FE672F515A6F}"/>
            </a:ext>
            <a:ext uri="{147F2762-F138-4A5C-976F-8EAC2B608ADB}">
              <a16:predDERef xmlns:a16="http://schemas.microsoft.com/office/drawing/2014/main" pred="{EFE23787-1364-46F2-9BB2-D3C3B09E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158750</xdr:colOff>
      <xdr:row>1</xdr:row>
      <xdr:rowOff>57150</xdr:rowOff>
    </xdr:from>
    <xdr:to>
      <xdr:col>25</xdr:col>
      <xdr:colOff>19050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954C4-3180-E589-BA3B-677AC0EE0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615950</xdr:colOff>
      <xdr:row>19</xdr:row>
      <xdr:rowOff>133350</xdr:rowOff>
    </xdr:from>
    <xdr:to>
      <xdr:col>24</xdr:col>
      <xdr:colOff>476250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7939CE-3CF5-5339-6B3C-156945709E1B}"/>
            </a:ext>
            <a:ext uri="{147F2762-F138-4A5C-976F-8EAC2B608ADB}">
              <a16:predDERef xmlns:a16="http://schemas.microsoft.com/office/drawing/2014/main" pred="{009954C4-3180-E589-BA3B-677AC0EE0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57150</xdr:colOff>
      <xdr:row>40</xdr:row>
      <xdr:rowOff>146050</xdr:rowOff>
    </xdr:from>
    <xdr:to>
      <xdr:col>24</xdr:col>
      <xdr:colOff>590550</xdr:colOff>
      <xdr:row>57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4BC7A2-D37B-6570-316F-5A94B45F585A}"/>
            </a:ext>
            <a:ext uri="{147F2762-F138-4A5C-976F-8EAC2B608ADB}">
              <a16:predDERef xmlns:a16="http://schemas.microsoft.com/office/drawing/2014/main" pred="{247939CE-3CF5-5339-6B3C-156945709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120650</xdr:colOff>
      <xdr:row>62</xdr:row>
      <xdr:rowOff>19050</xdr:rowOff>
    </xdr:from>
    <xdr:to>
      <xdr:col>25</xdr:col>
      <xdr:colOff>647700</xdr:colOff>
      <xdr:row>81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984CC5-ACA8-B468-4362-D5948FCC622A}"/>
            </a:ext>
            <a:ext uri="{147F2762-F138-4A5C-976F-8EAC2B608ADB}">
              <a16:predDERef xmlns:a16="http://schemas.microsoft.com/office/drawing/2014/main" pred="{764BC7A2-D37B-6570-316F-5A94B45F5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254000</xdr:colOff>
      <xdr:row>5</xdr:row>
      <xdr:rowOff>112712</xdr:rowOff>
    </xdr:from>
    <xdr:to>
      <xdr:col>32</xdr:col>
      <xdr:colOff>492125</xdr:colOff>
      <xdr:row>20</xdr:row>
      <xdr:rowOff>134937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04CA7D-970C-598E-286E-D6C802657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617056</xdr:colOff>
      <xdr:row>6</xdr:row>
      <xdr:rowOff>0</xdr:rowOff>
    </xdr:from>
    <xdr:to>
      <xdr:col>46</xdr:col>
      <xdr:colOff>232587</xdr:colOff>
      <xdr:row>22</xdr:row>
      <xdr:rowOff>22151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AA7DAB-E1FB-48A1-9070-B523CA958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85165</xdr:colOff>
      <xdr:row>1</xdr:row>
      <xdr:rowOff>168088</xdr:rowOff>
    </xdr:from>
    <xdr:to>
      <xdr:col>20</xdr:col>
      <xdr:colOff>342339</xdr:colOff>
      <xdr:row>13</xdr:row>
      <xdr:rowOff>131668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B47BBA-3F50-3D68-7F52-B4EF3043C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34</xdr:row>
      <xdr:rowOff>162672</xdr:rowOff>
    </xdr:from>
    <xdr:to>
      <xdr:col>21</xdr:col>
      <xdr:colOff>6536</xdr:colOff>
      <xdr:row>56</xdr:row>
      <xdr:rowOff>153146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FF1292-E3A8-4B78-991C-6476FBBB4B8A}"/>
            </a:ext>
            <a:ext uri="{147F2762-F138-4A5C-976F-8EAC2B608ADB}">
              <a16:predDERef xmlns:a16="http://schemas.microsoft.com/office/drawing/2014/main" pred="{DEB47BBA-3F50-3D68-7F52-B4EF3043C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211792</xdr:colOff>
      <xdr:row>59</xdr:row>
      <xdr:rowOff>24653</xdr:rowOff>
    </xdr:from>
    <xdr:to>
      <xdr:col>18</xdr:col>
      <xdr:colOff>519580</xdr:colOff>
      <xdr:row>74</xdr:row>
      <xdr:rowOff>53228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94695F6-A3BA-42A7-B39D-6C7E98B68051}"/>
            </a:ext>
            <a:ext uri="{147F2762-F138-4A5C-976F-8EAC2B608ADB}">
              <a16:predDERef xmlns:a16="http://schemas.microsoft.com/office/drawing/2014/main" pred="{01FF1292-E3A8-4B78-991C-6476FBBB4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299197</xdr:colOff>
      <xdr:row>77</xdr:row>
      <xdr:rowOff>73025</xdr:rowOff>
    </xdr:from>
    <xdr:to>
      <xdr:col>20</xdr:col>
      <xdr:colOff>96184</xdr:colOff>
      <xdr:row>99</xdr:row>
      <xdr:rowOff>63500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AF473527-7AA3-4A1E-8C86-E8677286EA01}"/>
            </a:ext>
            <a:ext uri="{147F2762-F138-4A5C-976F-8EAC2B608ADB}">
              <a16:predDERef xmlns:a16="http://schemas.microsoft.com/office/drawing/2014/main" pred="{294695F6-A3BA-42A7-B39D-6C7E98B68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575236</xdr:colOff>
      <xdr:row>20</xdr:row>
      <xdr:rowOff>74705</xdr:rowOff>
    </xdr:from>
    <xdr:to>
      <xdr:col>19</xdr:col>
      <xdr:colOff>544046</xdr:colOff>
      <xdr:row>34</xdr:row>
      <xdr:rowOff>59763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B8B872A-B497-45FA-9D9C-FA4AB2F68225}"/>
            </a:ext>
            <a:ext uri="{147F2762-F138-4A5C-976F-8EAC2B608ADB}">
              <a16:predDERef xmlns:a16="http://schemas.microsoft.com/office/drawing/2014/main" pred="{AF473527-7AA3-4A1E-8C86-E8677286E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246530</xdr:colOff>
      <xdr:row>100</xdr:row>
      <xdr:rowOff>17929</xdr:rowOff>
    </xdr:from>
    <xdr:to>
      <xdr:col>19</xdr:col>
      <xdr:colOff>448236</xdr:colOff>
      <xdr:row>115</xdr:row>
      <xdr:rowOff>14940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772FBF1-419E-976F-40E3-C5529902D61C}"/>
            </a:ext>
            <a:ext uri="{147F2762-F138-4A5C-976F-8EAC2B608ADB}">
              <a16:predDERef xmlns:a16="http://schemas.microsoft.com/office/drawing/2014/main" pred="{1B8B872A-B497-45FA-9D9C-FA4AB2F68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395202</xdr:colOff>
      <xdr:row>115</xdr:row>
      <xdr:rowOff>96119</xdr:rowOff>
    </xdr:from>
    <xdr:to>
      <xdr:col>19</xdr:col>
      <xdr:colOff>492319</xdr:colOff>
      <xdr:row>131</xdr:row>
      <xdr:rowOff>39716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14615DF-C8FF-D4D0-C5C4-6B8AB2A69879}"/>
            </a:ext>
            <a:ext uri="{147F2762-F138-4A5C-976F-8EAC2B608ADB}">
              <a16:predDERef xmlns:a16="http://schemas.microsoft.com/office/drawing/2014/main" pred="{4772FBF1-419E-976F-40E3-C5529902D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0</xdr:row>
      <xdr:rowOff>114300</xdr:rowOff>
    </xdr:from>
    <xdr:to>
      <xdr:col>22</xdr:col>
      <xdr:colOff>508000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6E425-8806-4B58-8F6B-26B701607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82550</xdr:colOff>
      <xdr:row>35</xdr:row>
      <xdr:rowOff>54722</xdr:rowOff>
    </xdr:from>
    <xdr:to>
      <xdr:col>24</xdr:col>
      <xdr:colOff>489136</xdr:colOff>
      <xdr:row>57</xdr:row>
      <xdr:rowOff>45196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A8940E-780C-4156-AF8D-A09B7CE19E43}"/>
            </a:ext>
            <a:ext uri="{147F2762-F138-4A5C-976F-8EAC2B608ADB}">
              <a16:predDERef xmlns:a16="http://schemas.microsoft.com/office/drawing/2014/main" pred="{5A36E425-8806-4B58-8F6B-26B701607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53042</xdr:colOff>
      <xdr:row>58</xdr:row>
      <xdr:rowOff>113553</xdr:rowOff>
    </xdr:from>
    <xdr:to>
      <xdr:col>22</xdr:col>
      <xdr:colOff>360830</xdr:colOff>
      <xdr:row>73</xdr:row>
      <xdr:rowOff>142128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AB6018-CD28-4FE6-B7C5-2D1D57A27C74}"/>
            </a:ext>
            <a:ext uri="{147F2762-F138-4A5C-976F-8EAC2B608ADB}">
              <a16:predDERef xmlns:a16="http://schemas.microsoft.com/office/drawing/2014/main" pred="{EDA8940E-780C-4156-AF8D-A09B7CE19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115047</xdr:colOff>
      <xdr:row>76</xdr:row>
      <xdr:rowOff>117475</xdr:rowOff>
    </xdr:from>
    <xdr:to>
      <xdr:col>24</xdr:col>
      <xdr:colOff>521634</xdr:colOff>
      <xdr:row>98</xdr:row>
      <xdr:rowOff>107950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608AA0F-271C-4DB1-B4F6-BE9E35867D58}"/>
            </a:ext>
            <a:ext uri="{147F2762-F138-4A5C-976F-8EAC2B608ADB}">
              <a16:predDERef xmlns:a16="http://schemas.microsoft.com/office/drawing/2014/main" pred="{4DAB6018-CD28-4FE6-B7C5-2D1D57A27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587936</xdr:colOff>
      <xdr:row>18</xdr:row>
      <xdr:rowOff>81055</xdr:rowOff>
    </xdr:from>
    <xdr:to>
      <xdr:col>23</xdr:col>
      <xdr:colOff>556746</xdr:colOff>
      <xdr:row>32</xdr:row>
      <xdr:rowOff>66113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3E51CF-D43C-4475-811D-EE366EE0F155}"/>
            </a:ext>
            <a:ext uri="{147F2762-F138-4A5C-976F-8EAC2B608ADB}">
              <a16:predDERef xmlns:a16="http://schemas.microsoft.com/office/drawing/2014/main" pred="{F608AA0F-271C-4DB1-B4F6-BE9E35867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30630</xdr:colOff>
      <xdr:row>99</xdr:row>
      <xdr:rowOff>125879</xdr:rowOff>
    </xdr:from>
    <xdr:to>
      <xdr:col>24</xdr:col>
      <xdr:colOff>232336</xdr:colOff>
      <xdr:row>114</xdr:row>
      <xdr:rowOff>122890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CD1679-EEAC-46E4-8B23-D90E7A47714A}"/>
            </a:ext>
            <a:ext uri="{147F2762-F138-4A5C-976F-8EAC2B608ADB}">
              <a16:predDERef xmlns:a16="http://schemas.microsoft.com/office/drawing/2014/main" pred="{C23E51CF-D43C-4475-811D-EE366EE0F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564029</xdr:colOff>
      <xdr:row>115</xdr:row>
      <xdr:rowOff>145677</xdr:rowOff>
    </xdr:from>
    <xdr:to>
      <xdr:col>24</xdr:col>
      <xdr:colOff>51546</xdr:colOff>
      <xdr:row>131</xdr:row>
      <xdr:rowOff>82924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42F285-2C3E-4B0F-A2F3-AFC19B1320F2}"/>
            </a:ext>
            <a:ext uri="{147F2762-F138-4A5C-976F-8EAC2B608ADB}">
              <a16:predDERef xmlns:a16="http://schemas.microsoft.com/office/drawing/2014/main" pred="{11CD1679-EEAC-46E4-8B23-D90E7A477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32</xdr:col>
      <xdr:colOff>257175</xdr:colOff>
      <xdr:row>12</xdr:row>
      <xdr:rowOff>145073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403426-810C-4CB0-9008-3863E5DB6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35943</xdr:colOff>
      <xdr:row>0</xdr:row>
      <xdr:rowOff>125801</xdr:rowOff>
    </xdr:from>
    <xdr:to>
      <xdr:col>52</xdr:col>
      <xdr:colOff>413350</xdr:colOff>
      <xdr:row>15</xdr:row>
      <xdr:rowOff>53915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FCEE7AA-AFB5-4F4E-9999-B2F787D5F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</xdr:colOff>
      <xdr:row>0</xdr:row>
      <xdr:rowOff>127000</xdr:rowOff>
    </xdr:from>
    <xdr:to>
      <xdr:col>20</xdr:col>
      <xdr:colOff>266700</xdr:colOff>
      <xdr:row>12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917B2-7F1A-4E65-9AF1-8004E74BC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82550</xdr:colOff>
      <xdr:row>35</xdr:row>
      <xdr:rowOff>54722</xdr:rowOff>
    </xdr:from>
    <xdr:to>
      <xdr:col>20</xdr:col>
      <xdr:colOff>489136</xdr:colOff>
      <xdr:row>57</xdr:row>
      <xdr:rowOff>45196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FCA41C-166B-466E-ACBB-B21E02A5531D}"/>
            </a:ext>
            <a:ext uri="{147F2762-F138-4A5C-976F-8EAC2B608ADB}">
              <a16:predDERef xmlns:a16="http://schemas.microsoft.com/office/drawing/2014/main" pred="{BE322D3C-5E6C-45EC-A937-77212ED7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53042</xdr:colOff>
      <xdr:row>58</xdr:row>
      <xdr:rowOff>113553</xdr:rowOff>
    </xdr:from>
    <xdr:to>
      <xdr:col>18</xdr:col>
      <xdr:colOff>360830</xdr:colOff>
      <xdr:row>73</xdr:row>
      <xdr:rowOff>142128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798739-670E-47C9-B4EB-5D2CF963AE45}"/>
            </a:ext>
            <a:ext uri="{147F2762-F138-4A5C-976F-8EAC2B608ADB}">
              <a16:predDERef xmlns:a16="http://schemas.microsoft.com/office/drawing/2014/main" pred="{30E77B32-15E3-4DE9-B2FB-FE9E1425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115047</xdr:colOff>
      <xdr:row>76</xdr:row>
      <xdr:rowOff>117475</xdr:rowOff>
    </xdr:from>
    <xdr:to>
      <xdr:col>20</xdr:col>
      <xdr:colOff>521634</xdr:colOff>
      <xdr:row>98</xdr:row>
      <xdr:rowOff>107950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BA0F54D-E894-49F0-A03A-D90B7E2BBD17}"/>
            </a:ext>
            <a:ext uri="{147F2762-F138-4A5C-976F-8EAC2B608ADB}">
              <a16:predDERef xmlns:a16="http://schemas.microsoft.com/office/drawing/2014/main" pred="{17AC265A-D983-40B0-A48C-1412D82C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587936</xdr:colOff>
      <xdr:row>18</xdr:row>
      <xdr:rowOff>81055</xdr:rowOff>
    </xdr:from>
    <xdr:to>
      <xdr:col>19</xdr:col>
      <xdr:colOff>556746</xdr:colOff>
      <xdr:row>32</xdr:row>
      <xdr:rowOff>66113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6799D9-57FC-4A4A-AA40-22681732CD1C}"/>
            </a:ext>
            <a:ext uri="{147F2762-F138-4A5C-976F-8EAC2B608ADB}">
              <a16:predDERef xmlns:a16="http://schemas.microsoft.com/office/drawing/2014/main" pred="{C5D3C92D-F7B4-4F2B-B96C-808CC2B5D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30630</xdr:colOff>
      <xdr:row>99</xdr:row>
      <xdr:rowOff>125879</xdr:rowOff>
    </xdr:from>
    <xdr:to>
      <xdr:col>20</xdr:col>
      <xdr:colOff>232336</xdr:colOff>
      <xdr:row>114</xdr:row>
      <xdr:rowOff>122890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255EEE-7C76-4466-A4B0-54E11AC4F29E}"/>
            </a:ext>
            <a:ext uri="{147F2762-F138-4A5C-976F-8EAC2B608ADB}">
              <a16:predDERef xmlns:a16="http://schemas.microsoft.com/office/drawing/2014/main" pred="{0A37D963-CE65-4EC1-A7A3-0722BF1F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564029</xdr:colOff>
      <xdr:row>115</xdr:row>
      <xdr:rowOff>145677</xdr:rowOff>
    </xdr:from>
    <xdr:to>
      <xdr:col>20</xdr:col>
      <xdr:colOff>51546</xdr:colOff>
      <xdr:row>131</xdr:row>
      <xdr:rowOff>82924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EAEE45-2A9D-4937-9856-B611E9983A8A}"/>
            </a:ext>
            <a:ext uri="{147F2762-F138-4A5C-976F-8EAC2B608ADB}">
              <a16:predDERef xmlns:a16="http://schemas.microsoft.com/office/drawing/2014/main" pred="{26666DC1-F9A0-4F3E-A394-630996036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246528</xdr:colOff>
      <xdr:row>28</xdr:row>
      <xdr:rowOff>108510</xdr:rowOff>
    </xdr:from>
    <xdr:to>
      <xdr:col>21</xdr:col>
      <xdr:colOff>276597</xdr:colOff>
      <xdr:row>43</xdr:row>
      <xdr:rowOff>74706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814E5-8B05-CF6D-F379-134A9F95D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231587</xdr:colOff>
      <xdr:row>0</xdr:row>
      <xdr:rowOff>182282</xdr:rowOff>
    </xdr:from>
    <xdr:to>
      <xdr:col>18</xdr:col>
      <xdr:colOff>291352</xdr:colOff>
      <xdr:row>9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C5C6D-788B-B305-CCCD-354BA7AAB445}"/>
            </a:ext>
            <a:ext uri="{147F2762-F138-4A5C-976F-8EAC2B608ADB}">
              <a16:predDERef xmlns:a16="http://schemas.microsoft.com/office/drawing/2014/main" pred="{F68814E5-8B05-CF6D-F379-134A9F95D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216648</xdr:colOff>
      <xdr:row>51</xdr:row>
      <xdr:rowOff>107576</xdr:rowOff>
    </xdr:from>
    <xdr:to>
      <xdr:col>18</xdr:col>
      <xdr:colOff>500530</xdr:colOff>
      <xdr:row>66</xdr:row>
      <xdr:rowOff>49305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023680-0AB1-6075-E80D-49DCE8B677D6}"/>
            </a:ext>
            <a:ext uri="{147F2762-F138-4A5C-976F-8EAC2B608ADB}">
              <a16:predDERef xmlns:a16="http://schemas.microsoft.com/office/drawing/2014/main" pred="{A2FC5C6D-788B-B305-CCCD-354BA7AAB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283882</xdr:colOff>
      <xdr:row>84</xdr:row>
      <xdr:rowOff>128494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AD94F7-C645-4489-88AB-7FA5B11B7F09}"/>
            </a:ext>
            <a:ext uri="{147F2762-F138-4A5C-976F-8EAC2B608ADB}">
              <a16:predDERef xmlns:a16="http://schemas.microsoft.com/office/drawing/2014/main" pred="{24023680-0AB1-6075-E80D-49DCE8B67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90</xdr:row>
      <xdr:rowOff>0</xdr:rowOff>
    </xdr:from>
    <xdr:to>
      <xdr:col>19</xdr:col>
      <xdr:colOff>283882</xdr:colOff>
      <xdr:row>104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11A461-21D0-4A0C-AE6B-09C9E85AC75A}"/>
            </a:ext>
            <a:ext uri="{147F2762-F138-4A5C-976F-8EAC2B608ADB}">
              <a16:predDERef xmlns:a16="http://schemas.microsoft.com/office/drawing/2014/main" pred="{91AD94F7-C645-4489-88AB-7FA5B11B7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12</xdr:row>
      <xdr:rowOff>0</xdr:rowOff>
    </xdr:from>
    <xdr:to>
      <xdr:col>19</xdr:col>
      <xdr:colOff>283882</xdr:colOff>
      <xdr:row>26</xdr:row>
      <xdr:rowOff>128494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81FCB3-2F08-479E-9780-6573E1C469A3}"/>
            </a:ext>
            <a:ext uri="{147F2762-F138-4A5C-976F-8EAC2B608ADB}">
              <a16:predDERef xmlns:a16="http://schemas.microsoft.com/office/drawing/2014/main" pred="{F211A461-21D0-4A0C-AE6B-09C9E85AC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110</xdr:row>
      <xdr:rowOff>0</xdr:rowOff>
    </xdr:from>
    <xdr:to>
      <xdr:col>20</xdr:col>
      <xdr:colOff>283882</xdr:colOff>
      <xdr:row>124</xdr:row>
      <xdr:rowOff>128494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58703A-6ACA-4CF0-ABFD-4FD67D6F4B43}"/>
            </a:ext>
            <a:ext uri="{147F2762-F138-4A5C-976F-8EAC2B608ADB}">
              <a16:predDERef xmlns:a16="http://schemas.microsoft.com/office/drawing/2014/main" pred="{2481FCB3-2F08-479E-9780-6573E1C4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</xdr:colOff>
      <xdr:row>51</xdr:row>
      <xdr:rowOff>104775</xdr:rowOff>
    </xdr:from>
    <xdr:to>
      <xdr:col>29</xdr:col>
      <xdr:colOff>180975</xdr:colOff>
      <xdr:row>65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F2EC5E7-B6A5-47A9-AF60-941072931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66675</xdr:colOff>
      <xdr:row>68</xdr:row>
      <xdr:rowOff>19050</xdr:rowOff>
    </xdr:from>
    <xdr:to>
      <xdr:col>25</xdr:col>
      <xdr:colOff>371475</xdr:colOff>
      <xdr:row>83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D08311-BC7C-41A9-83C4-A5CC37F35DB5}"/>
            </a:ext>
            <a:ext uri="{147F2762-F138-4A5C-976F-8EAC2B608ADB}">
              <a16:predDERef xmlns:a16="http://schemas.microsoft.com/office/drawing/2014/main" pred="{EE734574-A752-2FA8-F765-6CC020E04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57150</xdr:colOff>
      <xdr:row>10</xdr:row>
      <xdr:rowOff>38100</xdr:rowOff>
    </xdr:from>
    <xdr:to>
      <xdr:col>26</xdr:col>
      <xdr:colOff>238125</xdr:colOff>
      <xdr:row>24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EBEA0E6-3E6F-4D83-84A8-715E4579ADDB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57150</xdr:colOff>
      <xdr:row>24</xdr:row>
      <xdr:rowOff>76200</xdr:rowOff>
    </xdr:from>
    <xdr:to>
      <xdr:col>26</xdr:col>
      <xdr:colOff>504825</xdr:colOff>
      <xdr:row>38</xdr:row>
      <xdr:rowOff>28575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650AF0A1-6150-4EC6-B70C-748B5E34B257}"/>
            </a:ext>
            <a:ext uri="{147F2762-F138-4A5C-976F-8EAC2B608ADB}">
              <a16:predDERef xmlns:a16="http://schemas.microsoft.com/office/drawing/2014/main" pred="{E0DD5683-ADD9-ACE1-B854-EB291D8B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44450</xdr:colOff>
      <xdr:row>36</xdr:row>
      <xdr:rowOff>158750</xdr:rowOff>
    </xdr:from>
    <xdr:to>
      <xdr:col>24</xdr:col>
      <xdr:colOff>358775</xdr:colOff>
      <xdr:row>51</xdr:row>
      <xdr:rowOff>133350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7CD8C62-623D-4E6F-8C3B-3B8E770A343F}"/>
            </a:ext>
            <a:ext uri="{147F2762-F138-4A5C-976F-8EAC2B608ADB}">
              <a16:predDERef xmlns:a16="http://schemas.microsoft.com/office/drawing/2014/main" pred="{DD73F811-12AA-4026-B8CB-7222F9BA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84</xdr:row>
      <xdr:rowOff>0</xdr:rowOff>
    </xdr:from>
    <xdr:to>
      <xdr:col>25</xdr:col>
      <xdr:colOff>304800</xdr:colOff>
      <xdr:row>99</xdr:row>
      <xdr:rowOff>28575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8F6C24F-7A5F-4951-B9F2-E324D76FC4B0}"/>
            </a:ext>
            <a:ext uri="{147F2762-F138-4A5C-976F-8EAC2B608ADB}">
              <a16:predDERef xmlns:a16="http://schemas.microsoft.com/office/drawing/2014/main" pred="{A2858F94-408B-5C50-37D2-1E84935E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0</xdr:colOff>
      <xdr:row>52</xdr:row>
      <xdr:rowOff>0</xdr:rowOff>
    </xdr:from>
    <xdr:to>
      <xdr:col>40</xdr:col>
      <xdr:colOff>152400</xdr:colOff>
      <xdr:row>66</xdr:row>
      <xdr:rowOff>47625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94EC4A1C-0CCA-4505-B66C-2C1AAC5309EE}"/>
            </a:ext>
            <a:ext uri="{147F2762-F138-4A5C-976F-8EAC2B608ADB}">
              <a16:predDERef xmlns:a16="http://schemas.microsoft.com/office/drawing/2014/main" pred="{C96C5B0F-20EE-41F3-8B1D-CF9951EB1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59267</xdr:colOff>
      <xdr:row>0</xdr:row>
      <xdr:rowOff>118533</xdr:rowOff>
    </xdr:from>
    <xdr:to>
      <xdr:col>26</xdr:col>
      <xdr:colOff>351117</xdr:colOff>
      <xdr:row>9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71E08C7-F462-4BCA-9D30-76C8716C99E7}"/>
            </a:ext>
            <a:ext uri="{147F2762-F138-4A5C-976F-8EAC2B608ADB}">
              <a16:predDERef xmlns:a16="http://schemas.microsoft.com/office/drawing/2014/main" pred="{A8B84D54-3E0F-35CE-A290-8CD62A1BD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24</xdr:row>
      <xdr:rowOff>162672</xdr:rowOff>
    </xdr:from>
    <xdr:to>
      <xdr:col>21</xdr:col>
      <xdr:colOff>6536</xdr:colOff>
      <xdr:row>46</xdr:row>
      <xdr:rowOff>153146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28E66-D18E-4B99-894A-936C83F37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211792</xdr:colOff>
      <xdr:row>49</xdr:row>
      <xdr:rowOff>24653</xdr:rowOff>
    </xdr:from>
    <xdr:to>
      <xdr:col>18</xdr:col>
      <xdr:colOff>519580</xdr:colOff>
      <xdr:row>64</xdr:row>
      <xdr:rowOff>53228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D1D44-03A6-366B-7728-2558775E3B00}"/>
            </a:ext>
            <a:ext uri="{147F2762-F138-4A5C-976F-8EAC2B608ADB}">
              <a16:predDERef xmlns:a16="http://schemas.microsoft.com/office/drawing/2014/main" pred="{12E28E66-D18E-4B99-894A-936C83F37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299197</xdr:colOff>
      <xdr:row>67</xdr:row>
      <xdr:rowOff>73025</xdr:rowOff>
    </xdr:from>
    <xdr:to>
      <xdr:col>20</xdr:col>
      <xdr:colOff>96184</xdr:colOff>
      <xdr:row>89</xdr:row>
      <xdr:rowOff>63500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4A39A10-0FCD-43A3-9E01-5C4554CC679E}"/>
            </a:ext>
            <a:ext uri="{147F2762-F138-4A5C-976F-8EAC2B608ADB}">
              <a16:predDERef xmlns:a16="http://schemas.microsoft.com/office/drawing/2014/main" pred="{7C4D1D44-03A6-366B-7728-2558775E3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575236</xdr:colOff>
      <xdr:row>10</xdr:row>
      <xdr:rowOff>74705</xdr:rowOff>
    </xdr:from>
    <xdr:to>
      <xdr:col>19</xdr:col>
      <xdr:colOff>544046</xdr:colOff>
      <xdr:row>24</xdr:row>
      <xdr:rowOff>59763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990C2-8557-454E-B97B-105819F757A8}"/>
            </a:ext>
            <a:ext uri="{147F2762-F138-4A5C-976F-8EAC2B608ADB}">
              <a16:predDERef xmlns:a16="http://schemas.microsoft.com/office/drawing/2014/main" pred="{44A39A10-0FCD-43A3-9E01-5C4554CC6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119529</xdr:colOff>
      <xdr:row>0</xdr:row>
      <xdr:rowOff>0</xdr:rowOff>
    </xdr:from>
    <xdr:to>
      <xdr:col>18</xdr:col>
      <xdr:colOff>590176</xdr:colOff>
      <xdr:row>9</xdr:row>
      <xdr:rowOff>164353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D06042-0103-9799-3E6B-220D23CB9A6C}"/>
            </a:ext>
            <a:ext uri="{147F2762-F138-4A5C-976F-8EAC2B608ADB}">
              <a16:predDERef xmlns:a16="http://schemas.microsoft.com/office/drawing/2014/main" pred="{BFF990C2-8557-454E-B97B-105819F75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93</xdr:row>
      <xdr:rowOff>0</xdr:rowOff>
    </xdr:from>
    <xdr:to>
      <xdr:col>20</xdr:col>
      <xdr:colOff>409575</xdr:colOff>
      <xdr:row>114</xdr:row>
      <xdr:rowOff>177239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B5D7BA07-985B-41CA-85CA-3F4B44310C9F}"/>
            </a:ext>
            <a:ext uri="{147F2762-F138-4A5C-976F-8EAC2B608ADB}">
              <a16:predDERef xmlns:a16="http://schemas.microsoft.com/office/drawing/2014/main" pred="{6FD06042-0103-9799-3E6B-220D23CB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101128</xdr:colOff>
      <xdr:row>7</xdr:row>
      <xdr:rowOff>174743</xdr:rowOff>
    </xdr:from>
    <xdr:to>
      <xdr:col>36</xdr:col>
      <xdr:colOff>529166</xdr:colOff>
      <xdr:row>22</xdr:row>
      <xdr:rowOff>11759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F825D4-F192-F809-B94E-96C1BACA7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564445</xdr:colOff>
      <xdr:row>24</xdr:row>
      <xdr:rowOff>57149</xdr:rowOff>
    </xdr:from>
    <xdr:to>
      <xdr:col>37</xdr:col>
      <xdr:colOff>0</xdr:colOff>
      <xdr:row>40</xdr:row>
      <xdr:rowOff>35278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A6EB9A0-6050-9C3E-D7C8-AFC939DC1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53975</xdr:colOff>
      <xdr:row>13</xdr:row>
      <xdr:rowOff>22225</xdr:rowOff>
    </xdr:from>
    <xdr:to>
      <xdr:col>20</xdr:col>
      <xdr:colOff>466725</xdr:colOff>
      <xdr:row>32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0C553-6C51-4E8E-9DA1-EB715F70D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0</xdr:row>
      <xdr:rowOff>141287</xdr:rowOff>
    </xdr:from>
    <xdr:to>
      <xdr:col>19</xdr:col>
      <xdr:colOff>53975</xdr:colOff>
      <xdr:row>15</xdr:row>
      <xdr:rowOff>163512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D5282E-E4CF-3228-4C6A-6BA0CA2B2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148664</xdr:colOff>
      <xdr:row>0</xdr:row>
      <xdr:rowOff>119529</xdr:rowOff>
    </xdr:from>
    <xdr:to>
      <xdr:col>20</xdr:col>
      <xdr:colOff>409014</xdr:colOff>
      <xdr:row>12</xdr:row>
      <xdr:rowOff>78815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A4BB4-1C91-4D35-AB8C-C26CF3949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34</xdr:row>
      <xdr:rowOff>162672</xdr:rowOff>
    </xdr:from>
    <xdr:to>
      <xdr:col>21</xdr:col>
      <xdr:colOff>6536</xdr:colOff>
      <xdr:row>56</xdr:row>
      <xdr:rowOff>153146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57F04F-541B-469E-A722-F796AEA9D7F7}"/>
            </a:ext>
            <a:ext uri="{147F2762-F138-4A5C-976F-8EAC2B608ADB}">
              <a16:predDERef xmlns:a16="http://schemas.microsoft.com/office/drawing/2014/main" pred="{1624A5C6-0367-417C-A073-C28084177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211792</xdr:colOff>
      <xdr:row>59</xdr:row>
      <xdr:rowOff>24653</xdr:rowOff>
    </xdr:from>
    <xdr:to>
      <xdr:col>18</xdr:col>
      <xdr:colOff>519580</xdr:colOff>
      <xdr:row>74</xdr:row>
      <xdr:rowOff>53228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D07157-532C-4D8A-ABFA-945D51359ECD}"/>
            </a:ext>
            <a:ext uri="{147F2762-F138-4A5C-976F-8EAC2B608ADB}">
              <a16:predDERef xmlns:a16="http://schemas.microsoft.com/office/drawing/2014/main" pred="{88E07D71-6E7F-43D0-99FA-C8D040835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299197</xdr:colOff>
      <xdr:row>77</xdr:row>
      <xdr:rowOff>73025</xdr:rowOff>
    </xdr:from>
    <xdr:to>
      <xdr:col>20</xdr:col>
      <xdr:colOff>96184</xdr:colOff>
      <xdr:row>99</xdr:row>
      <xdr:rowOff>63500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9873720-3927-49B2-8678-9686F7CA3594}"/>
            </a:ext>
            <a:ext uri="{147F2762-F138-4A5C-976F-8EAC2B608ADB}">
              <a16:predDERef xmlns:a16="http://schemas.microsoft.com/office/drawing/2014/main" pred="{DB71A064-B1B5-470B-89FC-7F495CF86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575236</xdr:colOff>
      <xdr:row>20</xdr:row>
      <xdr:rowOff>74705</xdr:rowOff>
    </xdr:from>
    <xdr:to>
      <xdr:col>19</xdr:col>
      <xdr:colOff>544046</xdr:colOff>
      <xdr:row>34</xdr:row>
      <xdr:rowOff>59763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28B5E8-17ED-489E-BB21-F4E0D3028F32}"/>
            </a:ext>
            <a:ext uri="{147F2762-F138-4A5C-976F-8EAC2B608ADB}">
              <a16:predDERef xmlns:a16="http://schemas.microsoft.com/office/drawing/2014/main" pred="{DD2BA254-A208-4E6C-94CA-76D9170D7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246530</xdr:colOff>
      <xdr:row>100</xdr:row>
      <xdr:rowOff>17929</xdr:rowOff>
    </xdr:from>
    <xdr:to>
      <xdr:col>19</xdr:col>
      <xdr:colOff>448236</xdr:colOff>
      <xdr:row>115</xdr:row>
      <xdr:rowOff>14940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A3C522-6B10-49CB-99BC-47C858305EE7}"/>
            </a:ext>
            <a:ext uri="{147F2762-F138-4A5C-976F-8EAC2B608ADB}">
              <a16:predDERef xmlns:a16="http://schemas.microsoft.com/office/drawing/2014/main" pred="{B199490A-950D-4BEE-8AAA-5C196040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373529</xdr:colOff>
      <xdr:row>115</xdr:row>
      <xdr:rowOff>107577</xdr:rowOff>
    </xdr:from>
    <xdr:to>
      <xdr:col>19</xdr:col>
      <xdr:colOff>470646</xdr:colOff>
      <xdr:row>131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B2D37D-3E18-42CB-B5AB-5B868274DAA5}"/>
            </a:ext>
            <a:ext uri="{147F2762-F138-4A5C-976F-8EAC2B608ADB}">
              <a16:predDERef xmlns:a16="http://schemas.microsoft.com/office/drawing/2014/main" pred="{EFE23787-1364-46F2-9BB2-D3C3B09E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166687</xdr:colOff>
      <xdr:row>1</xdr:row>
      <xdr:rowOff>119062</xdr:rowOff>
    </xdr:from>
    <xdr:to>
      <xdr:col>19</xdr:col>
      <xdr:colOff>390525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A8FFD-E999-3ECE-7064-226B33B7D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148664</xdr:colOff>
      <xdr:row>0</xdr:row>
      <xdr:rowOff>119529</xdr:rowOff>
    </xdr:from>
    <xdr:to>
      <xdr:col>20</xdr:col>
      <xdr:colOff>409014</xdr:colOff>
      <xdr:row>12</xdr:row>
      <xdr:rowOff>78815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D22D3-3D53-4325-A31C-EA36B23E3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34</xdr:row>
      <xdr:rowOff>162672</xdr:rowOff>
    </xdr:from>
    <xdr:to>
      <xdr:col>21</xdr:col>
      <xdr:colOff>6536</xdr:colOff>
      <xdr:row>56</xdr:row>
      <xdr:rowOff>153146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37E98B-2461-49E3-BF59-EF00F1377BC8}"/>
            </a:ext>
            <a:ext uri="{147F2762-F138-4A5C-976F-8EAC2B608ADB}">
              <a16:predDERef xmlns:a16="http://schemas.microsoft.com/office/drawing/2014/main" pred="{1624A5C6-0367-417C-A073-C28084177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211792</xdr:colOff>
      <xdr:row>59</xdr:row>
      <xdr:rowOff>24653</xdr:rowOff>
    </xdr:from>
    <xdr:to>
      <xdr:col>18</xdr:col>
      <xdr:colOff>519580</xdr:colOff>
      <xdr:row>74</xdr:row>
      <xdr:rowOff>53228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00D341-DC87-4F3C-B409-317EC5D78430}"/>
            </a:ext>
            <a:ext uri="{147F2762-F138-4A5C-976F-8EAC2B608ADB}">
              <a16:predDERef xmlns:a16="http://schemas.microsoft.com/office/drawing/2014/main" pred="{88E07D71-6E7F-43D0-99FA-C8D040835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299197</xdr:colOff>
      <xdr:row>77</xdr:row>
      <xdr:rowOff>73025</xdr:rowOff>
    </xdr:from>
    <xdr:to>
      <xdr:col>20</xdr:col>
      <xdr:colOff>96184</xdr:colOff>
      <xdr:row>99</xdr:row>
      <xdr:rowOff>63500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ACEA77F-D208-4245-A937-AC69C72C46B0}"/>
            </a:ext>
            <a:ext uri="{147F2762-F138-4A5C-976F-8EAC2B608ADB}">
              <a16:predDERef xmlns:a16="http://schemas.microsoft.com/office/drawing/2014/main" pred="{DB71A064-B1B5-470B-89FC-7F495CF86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575236</xdr:colOff>
      <xdr:row>20</xdr:row>
      <xdr:rowOff>74705</xdr:rowOff>
    </xdr:from>
    <xdr:to>
      <xdr:col>19</xdr:col>
      <xdr:colOff>544046</xdr:colOff>
      <xdr:row>34</xdr:row>
      <xdr:rowOff>59763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EECBFC-FB21-42EA-98BE-9F21226CCBCF}"/>
            </a:ext>
            <a:ext uri="{147F2762-F138-4A5C-976F-8EAC2B608ADB}">
              <a16:predDERef xmlns:a16="http://schemas.microsoft.com/office/drawing/2014/main" pred="{DD2BA254-A208-4E6C-94CA-76D9170D7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246530</xdr:colOff>
      <xdr:row>100</xdr:row>
      <xdr:rowOff>17929</xdr:rowOff>
    </xdr:from>
    <xdr:to>
      <xdr:col>19</xdr:col>
      <xdr:colOff>448236</xdr:colOff>
      <xdr:row>115</xdr:row>
      <xdr:rowOff>14940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10322D-81A2-4506-9B60-C379152D6D0E}"/>
            </a:ext>
            <a:ext uri="{147F2762-F138-4A5C-976F-8EAC2B608ADB}">
              <a16:predDERef xmlns:a16="http://schemas.microsoft.com/office/drawing/2014/main" pred="{B199490A-950D-4BEE-8AAA-5C196040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373529</xdr:colOff>
      <xdr:row>115</xdr:row>
      <xdr:rowOff>107577</xdr:rowOff>
    </xdr:from>
    <xdr:to>
      <xdr:col>19</xdr:col>
      <xdr:colOff>470646</xdr:colOff>
      <xdr:row>131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5F1C5C-CFFA-407F-A614-C28DF259D1A9}"/>
            </a:ext>
            <a:ext uri="{147F2762-F138-4A5C-976F-8EAC2B608ADB}">
              <a16:predDERef xmlns:a16="http://schemas.microsoft.com/office/drawing/2014/main" pred="{EFE23787-1364-46F2-9BB2-D3C3B09E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tina Sun" id="{AD75F189-0D22-4D2C-80DD-D8F44AB34724}" userId="12916280470_tp_box_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5-12-16T00:55:27.18" personId="{AD75F189-0D22-4D2C-80DD-D8F44AB34724}" id="{684E2DF4-21B7-C741-AFB9-8B8F557E73F5}">
    <text>@jake I fixed the numbers in the spreadsheet according to the new tabs. Please let me know if these look good. Thanks!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15F2-0B48-4400-ACB9-AA3C9B283165}">
  <dimension ref="A1:K124"/>
  <sheetViews>
    <sheetView topLeftCell="A59" zoomScale="85" zoomScaleNormal="85" workbookViewId="0">
      <selection activeCell="H39" sqref="A1:XFD1048576"/>
    </sheetView>
  </sheetViews>
  <sheetFormatPr defaultColWidth="8.85546875" defaultRowHeight="15" x14ac:dyDescent="0.25"/>
  <cols>
    <col min="1" max="1" width="22.85546875" customWidth="1"/>
    <col min="6" max="6" width="9.85546875" bestFit="1" customWidth="1"/>
  </cols>
  <sheetData>
    <row r="1" spans="1:11" x14ac:dyDescent="0.25">
      <c r="A1" s="2" t="s">
        <v>0</v>
      </c>
    </row>
    <row r="2" spans="1:11" x14ac:dyDescent="0.25">
      <c r="B2" t="s">
        <v>1</v>
      </c>
      <c r="C2" t="s">
        <v>2</v>
      </c>
      <c r="D2" t="s">
        <v>3</v>
      </c>
      <c r="E2" t="s">
        <v>4</v>
      </c>
      <c r="H2" t="s">
        <v>1</v>
      </c>
      <c r="I2" t="s">
        <v>2</v>
      </c>
      <c r="J2" t="s">
        <v>3</v>
      </c>
      <c r="K2" t="s">
        <v>4</v>
      </c>
    </row>
    <row r="3" spans="1:11" x14ac:dyDescent="0.25">
      <c r="A3" t="s">
        <v>5</v>
      </c>
      <c r="B3">
        <v>3152</v>
      </c>
      <c r="C3">
        <v>437</v>
      </c>
      <c r="D3">
        <v>2227</v>
      </c>
      <c r="E3">
        <f>SUM(B3:D3)</f>
        <v>5816</v>
      </c>
      <c r="G3" t="s">
        <v>5</v>
      </c>
      <c r="H3" s="1">
        <f>B3/$E3</f>
        <v>0.54195323246217331</v>
      </c>
      <c r="I3" s="1">
        <f t="shared" ref="I3:K3" si="0">C3/$E3</f>
        <v>7.5137551581843195E-2</v>
      </c>
      <c r="J3" s="1">
        <f t="shared" si="0"/>
        <v>0.38290921595598348</v>
      </c>
      <c r="K3">
        <f t="shared" si="0"/>
        <v>1</v>
      </c>
    </row>
    <row r="9" spans="1:11" x14ac:dyDescent="0.25">
      <c r="A9" s="2"/>
    </row>
    <row r="12" spans="1:11" x14ac:dyDescent="0.25">
      <c r="H12" s="1"/>
      <c r="I12" s="1"/>
      <c r="J12" s="1"/>
    </row>
    <row r="20" spans="1:10" x14ac:dyDescent="0.25">
      <c r="B20" t="s">
        <v>1</v>
      </c>
      <c r="C20" t="s">
        <v>2</v>
      </c>
      <c r="D20" t="s">
        <v>3</v>
      </c>
      <c r="H20" t="s">
        <v>1</v>
      </c>
      <c r="I20" t="s">
        <v>2</v>
      </c>
      <c r="J20" t="s">
        <v>3</v>
      </c>
    </row>
    <row r="21" spans="1:10" x14ac:dyDescent="0.25">
      <c r="A21" t="s">
        <v>6</v>
      </c>
      <c r="B21">
        <v>1518</v>
      </c>
      <c r="C21">
        <v>262</v>
      </c>
      <c r="D21">
        <v>871</v>
      </c>
      <c r="E21">
        <v>2551</v>
      </c>
      <c r="G21" t="s">
        <v>6</v>
      </c>
      <c r="H21" s="1">
        <f>B21/$E21</f>
        <v>0.59506076048608392</v>
      </c>
      <c r="I21" s="1">
        <f t="shared" ref="I21:J22" si="1">C21/$E21</f>
        <v>0.10270482163857311</v>
      </c>
      <c r="J21" s="1">
        <f t="shared" si="1"/>
        <v>0.3414347314778518</v>
      </c>
    </row>
    <row r="22" spans="1:10" x14ac:dyDescent="0.25">
      <c r="A22" t="s">
        <v>7</v>
      </c>
      <c r="B22">
        <v>1260</v>
      </c>
      <c r="C22">
        <v>86</v>
      </c>
      <c r="D22">
        <v>1129</v>
      </c>
      <c r="E22">
        <v>2457</v>
      </c>
      <c r="G22" t="s">
        <v>7</v>
      </c>
      <c r="H22" s="1">
        <f t="shared" ref="H22" si="2">B22/$E22</f>
        <v>0.51282051282051277</v>
      </c>
      <c r="I22" s="1">
        <f t="shared" si="1"/>
        <v>3.5002035002035005E-2</v>
      </c>
      <c r="J22" s="1">
        <f t="shared" si="1"/>
        <v>0.4595034595034595</v>
      </c>
    </row>
    <row r="35" spans="1:10" x14ac:dyDescent="0.25">
      <c r="A35" t="s">
        <v>8</v>
      </c>
    </row>
    <row r="36" spans="1:10" x14ac:dyDescent="0.25">
      <c r="B36" t="s">
        <v>1</v>
      </c>
      <c r="C36" t="s">
        <v>2</v>
      </c>
      <c r="D36" t="s">
        <v>3</v>
      </c>
      <c r="H36" t="s">
        <v>1</v>
      </c>
      <c r="I36" t="s">
        <v>2</v>
      </c>
      <c r="J36" t="s">
        <v>3</v>
      </c>
    </row>
    <row r="37" spans="1:10" x14ac:dyDescent="0.25">
      <c r="A37" t="s">
        <v>9</v>
      </c>
      <c r="B37">
        <v>68</v>
      </c>
      <c r="C37">
        <v>10</v>
      </c>
      <c r="D37">
        <v>38</v>
      </c>
      <c r="E37">
        <v>116</v>
      </c>
      <c r="G37" t="s">
        <v>9</v>
      </c>
      <c r="H37" s="1">
        <f>B37/$E37</f>
        <v>0.58620689655172409</v>
      </c>
      <c r="I37" s="1">
        <f t="shared" ref="I37:J45" si="3">C37/$E37</f>
        <v>8.6206896551724144E-2</v>
      </c>
      <c r="J37" s="1">
        <f t="shared" si="3"/>
        <v>0.32758620689655171</v>
      </c>
    </row>
    <row r="38" spans="1:10" x14ac:dyDescent="0.25">
      <c r="A38" t="s">
        <v>10</v>
      </c>
      <c r="B38">
        <v>215</v>
      </c>
      <c r="C38">
        <v>27</v>
      </c>
      <c r="D38">
        <v>133</v>
      </c>
      <c r="E38">
        <v>375</v>
      </c>
      <c r="G38" t="s">
        <v>10</v>
      </c>
      <c r="H38" s="1">
        <f t="shared" ref="H38:H45" si="4">B38/$E38</f>
        <v>0.57333333333333336</v>
      </c>
      <c r="I38" s="1">
        <f t="shared" si="3"/>
        <v>7.1999999999999995E-2</v>
      </c>
      <c r="J38" s="1">
        <f t="shared" si="3"/>
        <v>0.35466666666666669</v>
      </c>
    </row>
    <row r="39" spans="1:10" x14ac:dyDescent="0.25">
      <c r="A39" t="s">
        <v>11</v>
      </c>
      <c r="B39">
        <v>1808</v>
      </c>
      <c r="C39">
        <v>301</v>
      </c>
      <c r="D39">
        <v>1097</v>
      </c>
      <c r="E39">
        <v>3026</v>
      </c>
      <c r="G39" t="s">
        <v>11</v>
      </c>
      <c r="H39" s="1">
        <f t="shared" si="4"/>
        <v>0.59748843357567749</v>
      </c>
      <c r="I39" s="1">
        <f t="shared" si="3"/>
        <v>9.947124917382684E-2</v>
      </c>
      <c r="J39" s="1">
        <f t="shared" si="3"/>
        <v>0.36252478519497688</v>
      </c>
    </row>
    <row r="40" spans="1:10" x14ac:dyDescent="0.25">
      <c r="A40" t="s">
        <v>12</v>
      </c>
      <c r="B40">
        <v>18</v>
      </c>
      <c r="C40">
        <v>2</v>
      </c>
      <c r="D40">
        <v>11</v>
      </c>
      <c r="E40">
        <v>31</v>
      </c>
      <c r="G40" t="s">
        <v>12</v>
      </c>
      <c r="H40" s="1">
        <f t="shared" si="4"/>
        <v>0.58064516129032262</v>
      </c>
      <c r="I40" s="1">
        <f t="shared" si="3"/>
        <v>6.4516129032258063E-2</v>
      </c>
      <c r="J40" s="1">
        <f t="shared" si="3"/>
        <v>0.35483870967741937</v>
      </c>
    </row>
    <row r="41" spans="1:10" x14ac:dyDescent="0.25">
      <c r="A41" t="s">
        <v>13</v>
      </c>
      <c r="B41">
        <v>98</v>
      </c>
      <c r="C41">
        <v>7</v>
      </c>
      <c r="D41">
        <v>66</v>
      </c>
      <c r="E41">
        <v>171</v>
      </c>
      <c r="G41" t="s">
        <v>13</v>
      </c>
      <c r="H41" s="1">
        <f t="shared" si="4"/>
        <v>0.57309941520467833</v>
      </c>
      <c r="I41" s="1">
        <f t="shared" si="3"/>
        <v>4.0935672514619881E-2</v>
      </c>
      <c r="J41" s="1">
        <f t="shared" si="3"/>
        <v>0.38596491228070173</v>
      </c>
    </row>
    <row r="42" spans="1:10" x14ac:dyDescent="0.25">
      <c r="A42" t="s">
        <v>14</v>
      </c>
      <c r="B42">
        <v>329</v>
      </c>
      <c r="C42">
        <v>36</v>
      </c>
      <c r="D42">
        <v>318</v>
      </c>
      <c r="E42">
        <v>683</v>
      </c>
      <c r="G42" t="s">
        <v>14</v>
      </c>
      <c r="H42" s="1">
        <f t="shared" si="4"/>
        <v>0.48169838945827231</v>
      </c>
      <c r="I42" s="1">
        <f t="shared" si="3"/>
        <v>5.2708638360175697E-2</v>
      </c>
      <c r="J42" s="1">
        <f t="shared" si="3"/>
        <v>0.46559297218155199</v>
      </c>
    </row>
    <row r="43" spans="1:10" x14ac:dyDescent="0.25">
      <c r="A43" t="s">
        <v>15</v>
      </c>
      <c r="B43">
        <v>68</v>
      </c>
      <c r="C43">
        <v>8</v>
      </c>
      <c r="D43">
        <v>48</v>
      </c>
      <c r="E43">
        <v>124</v>
      </c>
      <c r="G43" t="s">
        <v>15</v>
      </c>
      <c r="H43" s="1">
        <f t="shared" si="4"/>
        <v>0.54838709677419351</v>
      </c>
      <c r="I43" s="1">
        <f t="shared" si="3"/>
        <v>6.4516129032258063E-2</v>
      </c>
      <c r="J43" s="1">
        <f t="shared" si="3"/>
        <v>0.38709677419354838</v>
      </c>
    </row>
    <row r="44" spans="1:10" x14ac:dyDescent="0.25">
      <c r="A44" t="s">
        <v>16</v>
      </c>
      <c r="B44">
        <v>391</v>
      </c>
      <c r="C44">
        <v>20</v>
      </c>
      <c r="D44">
        <v>383</v>
      </c>
      <c r="E44">
        <v>794</v>
      </c>
      <c r="G44" t="s">
        <v>16</v>
      </c>
      <c r="H44" s="1">
        <f t="shared" si="4"/>
        <v>0.49244332493702769</v>
      </c>
      <c r="I44" s="1">
        <f t="shared" si="3"/>
        <v>2.5188916876574308E-2</v>
      </c>
      <c r="J44" s="1">
        <f t="shared" si="3"/>
        <v>0.48236775818639799</v>
      </c>
    </row>
    <row r="45" spans="1:10" x14ac:dyDescent="0.25">
      <c r="A45" t="s">
        <v>4</v>
      </c>
      <c r="B45">
        <v>2995</v>
      </c>
      <c r="C45">
        <v>411</v>
      </c>
      <c r="D45">
        <v>2094</v>
      </c>
      <c r="E45">
        <v>5500</v>
      </c>
      <c r="G45" t="s">
        <v>4</v>
      </c>
      <c r="H45" s="1">
        <f t="shared" si="4"/>
        <v>0.54454545454545455</v>
      </c>
      <c r="I45" s="1">
        <f t="shared" si="3"/>
        <v>7.4727272727272726E-2</v>
      </c>
      <c r="J45" s="1">
        <f t="shared" si="3"/>
        <v>0.38072727272727275</v>
      </c>
    </row>
    <row r="60" spans="1:10" x14ac:dyDescent="0.25">
      <c r="A60" t="s">
        <v>17</v>
      </c>
    </row>
    <row r="61" spans="1:10" x14ac:dyDescent="0.25">
      <c r="B61" t="s">
        <v>1</v>
      </c>
      <c r="C61" t="s">
        <v>2</v>
      </c>
      <c r="D61" t="s">
        <v>3</v>
      </c>
      <c r="H61" t="s">
        <v>1</v>
      </c>
      <c r="I61" t="s">
        <v>2</v>
      </c>
      <c r="J61" t="s">
        <v>3</v>
      </c>
    </row>
    <row r="62" spans="1:10" x14ac:dyDescent="0.25">
      <c r="A62" t="s">
        <v>18</v>
      </c>
      <c r="B62">
        <v>971</v>
      </c>
      <c r="C62">
        <v>146</v>
      </c>
      <c r="D62">
        <v>737</v>
      </c>
      <c r="E62">
        <v>1854</v>
      </c>
      <c r="G62" t="s">
        <v>18</v>
      </c>
      <c r="H62" s="1">
        <f>B62/$E62</f>
        <v>0.52373247033441206</v>
      </c>
      <c r="I62" s="1">
        <f t="shared" ref="I62:J65" si="5">C62/$E62</f>
        <v>7.8748651564185548E-2</v>
      </c>
      <c r="J62" s="1">
        <f t="shared" si="5"/>
        <v>0.39751887810140235</v>
      </c>
    </row>
    <row r="63" spans="1:10" x14ac:dyDescent="0.25">
      <c r="A63" t="s">
        <v>19</v>
      </c>
      <c r="B63">
        <v>1038</v>
      </c>
      <c r="C63">
        <v>130</v>
      </c>
      <c r="D63">
        <v>700</v>
      </c>
      <c r="E63">
        <v>1868</v>
      </c>
      <c r="G63" t="s">
        <v>19</v>
      </c>
      <c r="H63" s="1">
        <f t="shared" ref="H63:H65" si="6">B63/$E63</f>
        <v>0.55567451820128477</v>
      </c>
      <c r="I63" s="1">
        <f t="shared" si="5"/>
        <v>6.9593147751605994E-2</v>
      </c>
      <c r="J63" s="1">
        <f t="shared" si="5"/>
        <v>0.37473233404710921</v>
      </c>
    </row>
    <row r="64" spans="1:10" x14ac:dyDescent="0.25">
      <c r="A64" s="4" t="s">
        <v>20</v>
      </c>
      <c r="B64">
        <v>151</v>
      </c>
      <c r="C64">
        <v>15</v>
      </c>
      <c r="D64">
        <v>144</v>
      </c>
      <c r="E64">
        <v>310</v>
      </c>
      <c r="G64" s="4" t="s">
        <v>20</v>
      </c>
      <c r="H64" s="1">
        <f t="shared" si="6"/>
        <v>0.48709677419354841</v>
      </c>
      <c r="I64" s="1">
        <f t="shared" si="5"/>
        <v>4.8387096774193547E-2</v>
      </c>
      <c r="J64" s="1">
        <f t="shared" si="5"/>
        <v>0.46451612903225808</v>
      </c>
    </row>
    <row r="65" spans="1:10" x14ac:dyDescent="0.25">
      <c r="A65" t="s">
        <v>21</v>
      </c>
      <c r="B65">
        <v>139</v>
      </c>
      <c r="C65">
        <v>14</v>
      </c>
      <c r="D65">
        <v>120</v>
      </c>
      <c r="E65">
        <v>273</v>
      </c>
      <c r="G65" t="s">
        <v>21</v>
      </c>
      <c r="H65" s="1">
        <f t="shared" si="6"/>
        <v>0.50915750915750912</v>
      </c>
      <c r="I65" s="1">
        <f t="shared" si="5"/>
        <v>5.128205128205128E-2</v>
      </c>
      <c r="J65" s="1">
        <f t="shared" si="5"/>
        <v>0.43956043956043955</v>
      </c>
    </row>
    <row r="78" spans="1:10" x14ac:dyDescent="0.25">
      <c r="A78" t="s">
        <v>22</v>
      </c>
    </row>
    <row r="79" spans="1:10" x14ac:dyDescent="0.25">
      <c r="B79" t="s">
        <v>1</v>
      </c>
      <c r="C79" t="s">
        <v>2</v>
      </c>
      <c r="D79" t="s">
        <v>3</v>
      </c>
      <c r="H79" t="s">
        <v>1</v>
      </c>
      <c r="I79" t="s">
        <v>2</v>
      </c>
      <c r="J79" t="s">
        <v>3</v>
      </c>
    </row>
    <row r="80" spans="1:10" x14ac:dyDescent="0.25">
      <c r="A80" t="s">
        <v>23</v>
      </c>
      <c r="B80">
        <v>211</v>
      </c>
      <c r="C80">
        <v>27</v>
      </c>
      <c r="D80">
        <v>189</v>
      </c>
      <c r="E80">
        <v>427</v>
      </c>
      <c r="G80" t="s">
        <v>23</v>
      </c>
      <c r="H80" s="1">
        <f>B80/$E80</f>
        <v>0.49414519906323184</v>
      </c>
      <c r="I80" s="1">
        <f t="shared" ref="I80:J89" si="7">C80/$E80</f>
        <v>6.323185011709602E-2</v>
      </c>
      <c r="J80" s="1">
        <f t="shared" si="7"/>
        <v>0.44262295081967212</v>
      </c>
    </row>
    <row r="81" spans="1:10" x14ac:dyDescent="0.25">
      <c r="A81" t="s">
        <v>24</v>
      </c>
      <c r="B81">
        <v>41</v>
      </c>
      <c r="C81">
        <v>6</v>
      </c>
      <c r="D81">
        <v>47</v>
      </c>
      <c r="E81">
        <v>94</v>
      </c>
      <c r="G81" t="s">
        <v>24</v>
      </c>
      <c r="H81" s="1">
        <f t="shared" ref="H81:H89" si="8">B81/$E81</f>
        <v>0.43617021276595747</v>
      </c>
      <c r="I81" s="1">
        <f t="shared" si="7"/>
        <v>6.3829787234042548E-2</v>
      </c>
      <c r="J81" s="1">
        <f t="shared" si="7"/>
        <v>0.5</v>
      </c>
    </row>
    <row r="82" spans="1:10" x14ac:dyDescent="0.25">
      <c r="A82" t="s">
        <v>25</v>
      </c>
      <c r="B82">
        <v>287</v>
      </c>
      <c r="C82">
        <v>33</v>
      </c>
      <c r="D82">
        <v>209</v>
      </c>
      <c r="E82">
        <v>529</v>
      </c>
      <c r="G82" t="s">
        <v>25</v>
      </c>
      <c r="H82" s="1">
        <f t="shared" si="8"/>
        <v>0.5425330812854442</v>
      </c>
      <c r="I82" s="1">
        <f t="shared" si="7"/>
        <v>6.2381852551984876E-2</v>
      </c>
      <c r="J82" s="1">
        <f t="shared" si="7"/>
        <v>0.39508506616257089</v>
      </c>
    </row>
    <row r="83" spans="1:10" x14ac:dyDescent="0.25">
      <c r="A83" t="s">
        <v>26</v>
      </c>
      <c r="B83">
        <v>77</v>
      </c>
      <c r="C83">
        <v>13</v>
      </c>
      <c r="D83">
        <v>54</v>
      </c>
      <c r="E83">
        <v>144</v>
      </c>
      <c r="G83" t="s">
        <v>26</v>
      </c>
      <c r="H83" s="1">
        <f t="shared" si="8"/>
        <v>0.53472222222222221</v>
      </c>
      <c r="I83" s="1">
        <f t="shared" si="7"/>
        <v>9.0277777777777776E-2</v>
      </c>
      <c r="J83" s="1">
        <f t="shared" si="7"/>
        <v>0.375</v>
      </c>
    </row>
    <row r="84" spans="1:10" x14ac:dyDescent="0.25">
      <c r="A84" t="s">
        <v>27</v>
      </c>
      <c r="B84">
        <v>152</v>
      </c>
      <c r="C84">
        <v>13</v>
      </c>
      <c r="D84">
        <v>128</v>
      </c>
      <c r="E84">
        <v>293</v>
      </c>
      <c r="G84" t="s">
        <v>27</v>
      </c>
      <c r="H84" s="1">
        <f t="shared" si="8"/>
        <v>0.51877133105802042</v>
      </c>
      <c r="I84" s="1">
        <f t="shared" si="7"/>
        <v>4.4368600682593858E-2</v>
      </c>
      <c r="J84" s="1">
        <f t="shared" si="7"/>
        <v>0.43686006825938567</v>
      </c>
    </row>
    <row r="85" spans="1:10" x14ac:dyDescent="0.25">
      <c r="A85" t="s">
        <v>28</v>
      </c>
      <c r="B85">
        <v>173</v>
      </c>
      <c r="C85">
        <v>41</v>
      </c>
      <c r="D85">
        <v>218</v>
      </c>
      <c r="E85">
        <v>432</v>
      </c>
      <c r="G85" t="s">
        <v>28</v>
      </c>
      <c r="H85" s="1">
        <f t="shared" si="8"/>
        <v>0.40046296296296297</v>
      </c>
      <c r="I85" s="1">
        <f t="shared" si="7"/>
        <v>9.4907407407407413E-2</v>
      </c>
      <c r="J85" s="1">
        <f t="shared" si="7"/>
        <v>0.50462962962962965</v>
      </c>
    </row>
    <row r="86" spans="1:10" x14ac:dyDescent="0.25">
      <c r="A86" t="s">
        <v>29</v>
      </c>
      <c r="B86">
        <v>330</v>
      </c>
      <c r="C86">
        <v>37</v>
      </c>
      <c r="D86">
        <v>184</v>
      </c>
      <c r="E86">
        <v>551</v>
      </c>
      <c r="G86" t="s">
        <v>29</v>
      </c>
      <c r="H86" s="1">
        <f t="shared" si="8"/>
        <v>0.59891107078039929</v>
      </c>
      <c r="I86" s="1">
        <f t="shared" si="7"/>
        <v>6.7150635208711437E-2</v>
      </c>
      <c r="J86" s="1">
        <f t="shared" si="7"/>
        <v>0.33393829401088931</v>
      </c>
    </row>
    <row r="87" spans="1:10" x14ac:dyDescent="0.25">
      <c r="A87" t="s">
        <v>30</v>
      </c>
      <c r="B87">
        <v>591</v>
      </c>
      <c r="C87">
        <v>84</v>
      </c>
      <c r="D87">
        <v>407</v>
      </c>
      <c r="E87">
        <v>1082</v>
      </c>
      <c r="G87" t="s">
        <v>30</v>
      </c>
      <c r="H87" s="1">
        <f t="shared" si="8"/>
        <v>0.54621072088724587</v>
      </c>
      <c r="I87" s="1">
        <f t="shared" si="7"/>
        <v>7.763401109057301E-2</v>
      </c>
      <c r="J87" s="1">
        <f t="shared" si="7"/>
        <v>0.37615526802218113</v>
      </c>
    </row>
    <row r="88" spans="1:10" x14ac:dyDescent="0.25">
      <c r="A88" t="s">
        <v>31</v>
      </c>
      <c r="B88">
        <v>187</v>
      </c>
      <c r="C88">
        <v>23</v>
      </c>
      <c r="D88">
        <v>103</v>
      </c>
      <c r="E88">
        <v>313</v>
      </c>
      <c r="G88" t="s">
        <v>31</v>
      </c>
      <c r="H88" s="1">
        <f t="shared" si="8"/>
        <v>0.597444089456869</v>
      </c>
      <c r="I88" s="1">
        <f t="shared" si="7"/>
        <v>7.3482428115015971E-2</v>
      </c>
      <c r="J88" s="1">
        <f t="shared" si="7"/>
        <v>0.32907348242811502</v>
      </c>
    </row>
    <row r="89" spans="1:10" x14ac:dyDescent="0.25">
      <c r="A89" t="s">
        <v>32</v>
      </c>
      <c r="B89">
        <v>182</v>
      </c>
      <c r="C89">
        <v>24</v>
      </c>
      <c r="D89">
        <v>126</v>
      </c>
      <c r="E89">
        <f t="shared" ref="E89" si="9">SUM(B89:D89)</f>
        <v>332</v>
      </c>
      <c r="G89" t="s">
        <v>32</v>
      </c>
      <c r="H89" s="1">
        <f t="shared" si="8"/>
        <v>0.54819277108433739</v>
      </c>
      <c r="I89" s="1">
        <f t="shared" si="7"/>
        <v>7.2289156626506021E-2</v>
      </c>
      <c r="J89" s="1">
        <f t="shared" si="7"/>
        <v>0.37951807228915663</v>
      </c>
    </row>
    <row r="101" spans="1:10" x14ac:dyDescent="0.25">
      <c r="A101" s="2" t="s">
        <v>33</v>
      </c>
      <c r="J101" t="s">
        <v>3</v>
      </c>
    </row>
    <row r="102" spans="1:10" x14ac:dyDescent="0.25">
      <c r="B102" t="s">
        <v>1</v>
      </c>
      <c r="C102" t="s">
        <v>2</v>
      </c>
      <c r="D102" t="s">
        <v>3</v>
      </c>
      <c r="E102" t="s">
        <v>4</v>
      </c>
      <c r="H102" t="s">
        <v>1</v>
      </c>
      <c r="I102" t="s">
        <v>2</v>
      </c>
      <c r="J102" t="s">
        <v>3</v>
      </c>
    </row>
    <row r="103" spans="1:10" x14ac:dyDescent="0.25">
      <c r="A103" t="s">
        <v>34</v>
      </c>
      <c r="B103">
        <v>1732</v>
      </c>
      <c r="C103">
        <v>230</v>
      </c>
      <c r="D103">
        <v>1335</v>
      </c>
      <c r="E103">
        <v>3297</v>
      </c>
      <c r="F103" s="3"/>
      <c r="G103" t="s">
        <v>34</v>
      </c>
      <c r="H103" s="1">
        <f>B103/$E103</f>
        <v>0.52532605398847432</v>
      </c>
      <c r="I103" s="1">
        <f t="shared" ref="I103:J107" si="10">C103/$E103</f>
        <v>6.9760388231725812E-2</v>
      </c>
      <c r="J103" s="1">
        <f t="shared" si="10"/>
        <v>0.40491355777979982</v>
      </c>
    </row>
    <row r="104" spans="1:10" x14ac:dyDescent="0.25">
      <c r="A104" t="s">
        <v>35</v>
      </c>
      <c r="B104">
        <v>1101</v>
      </c>
      <c r="C104">
        <v>164</v>
      </c>
      <c r="D104">
        <v>660</v>
      </c>
      <c r="E104">
        <v>1925</v>
      </c>
      <c r="F104" s="3"/>
      <c r="G104" t="s">
        <v>35</v>
      </c>
      <c r="H104" s="1">
        <f t="shared" ref="H104:H107" si="11">B104/$E104</f>
        <v>0.57194805194805198</v>
      </c>
      <c r="I104" s="1">
        <f t="shared" si="10"/>
        <v>8.5194805194805198E-2</v>
      </c>
      <c r="J104" s="1">
        <f t="shared" si="10"/>
        <v>0.34285714285714286</v>
      </c>
    </row>
    <row r="105" spans="1:10" x14ac:dyDescent="0.25">
      <c r="A105" t="s">
        <v>36</v>
      </c>
      <c r="B105">
        <v>67</v>
      </c>
      <c r="C105">
        <v>7</v>
      </c>
      <c r="D105">
        <v>36</v>
      </c>
      <c r="E105">
        <v>110</v>
      </c>
      <c r="F105" s="3"/>
      <c r="G105" t="s">
        <v>36</v>
      </c>
      <c r="H105" s="1">
        <f t="shared" si="11"/>
        <v>0.60909090909090913</v>
      </c>
      <c r="I105" s="1">
        <f t="shared" si="10"/>
        <v>6.363636363636363E-2</v>
      </c>
      <c r="J105" s="1">
        <f t="shared" si="10"/>
        <v>0.32727272727272727</v>
      </c>
    </row>
    <row r="106" spans="1:10" x14ac:dyDescent="0.25">
      <c r="A106" t="s">
        <v>37</v>
      </c>
      <c r="B106">
        <v>76</v>
      </c>
      <c r="C106">
        <v>7</v>
      </c>
      <c r="D106">
        <v>47</v>
      </c>
      <c r="E106">
        <v>130</v>
      </c>
      <c r="F106" s="3"/>
      <c r="G106" t="s">
        <v>37</v>
      </c>
      <c r="H106" s="1">
        <f t="shared" si="11"/>
        <v>0.58461538461538465</v>
      </c>
      <c r="I106" s="1">
        <f t="shared" si="10"/>
        <v>5.3846153846153849E-2</v>
      </c>
      <c r="J106" s="1">
        <f t="shared" si="10"/>
        <v>0.36153846153846153</v>
      </c>
    </row>
    <row r="107" spans="1:10" x14ac:dyDescent="0.25">
      <c r="A107" t="s">
        <v>38</v>
      </c>
      <c r="B107">
        <v>17</v>
      </c>
      <c r="C107">
        <v>2</v>
      </c>
      <c r="D107">
        <v>16</v>
      </c>
      <c r="E107">
        <v>35</v>
      </c>
      <c r="F107" s="3"/>
      <c r="G107" t="s">
        <v>38</v>
      </c>
      <c r="H107" s="1">
        <f t="shared" si="11"/>
        <v>0.48571428571428571</v>
      </c>
      <c r="I107" s="1">
        <f t="shared" si="10"/>
        <v>5.7142857142857141E-2</v>
      </c>
      <c r="J107" s="1">
        <f t="shared" si="10"/>
        <v>0.45714285714285713</v>
      </c>
    </row>
    <row r="108" spans="1:10" x14ac:dyDescent="0.25">
      <c r="A108" t="s">
        <v>4</v>
      </c>
      <c r="F108" s="3"/>
      <c r="G108" t="s">
        <v>4</v>
      </c>
      <c r="H108" s="1"/>
      <c r="I108" s="1"/>
      <c r="J108" s="1"/>
    </row>
    <row r="109" spans="1:10" x14ac:dyDescent="0.25">
      <c r="F109" s="3"/>
    </row>
    <row r="110" spans="1:10" x14ac:dyDescent="0.25">
      <c r="F110" s="3"/>
    </row>
    <row r="111" spans="1:10" x14ac:dyDescent="0.25">
      <c r="F111" s="3"/>
    </row>
    <row r="112" spans="1:10" x14ac:dyDescent="0.25">
      <c r="F112" s="3"/>
    </row>
    <row r="117" spans="1:10" x14ac:dyDescent="0.25">
      <c r="A117" s="2" t="s">
        <v>39</v>
      </c>
      <c r="J117" t="s">
        <v>3</v>
      </c>
    </row>
    <row r="118" spans="1:10" x14ac:dyDescent="0.25">
      <c r="B118" t="s">
        <v>1</v>
      </c>
      <c r="C118" t="s">
        <v>2</v>
      </c>
      <c r="D118" t="s">
        <v>3</v>
      </c>
      <c r="E118" t="s">
        <v>4</v>
      </c>
      <c r="H118" t="s">
        <v>1</v>
      </c>
      <c r="I118" t="s">
        <v>2</v>
      </c>
      <c r="J118" t="s">
        <v>3</v>
      </c>
    </row>
    <row r="119" spans="1:10" x14ac:dyDescent="0.25">
      <c r="A119" t="s">
        <v>40</v>
      </c>
      <c r="B119">
        <v>726</v>
      </c>
      <c r="C119">
        <v>52</v>
      </c>
      <c r="D119">
        <v>864</v>
      </c>
      <c r="E119">
        <v>1642</v>
      </c>
      <c r="F119" s="3"/>
      <c r="G119" t="s">
        <v>40</v>
      </c>
      <c r="H119" s="1">
        <f>B119/$E119</f>
        <v>0.44214372716199757</v>
      </c>
      <c r="I119" s="1">
        <f t="shared" ref="I119:J122" si="12">C119/$E119</f>
        <v>3.1668696711327646E-2</v>
      </c>
      <c r="J119" s="1">
        <f t="shared" si="12"/>
        <v>0.52618757612667477</v>
      </c>
    </row>
    <row r="120" spans="1:10" x14ac:dyDescent="0.25">
      <c r="A120" t="s">
        <v>41</v>
      </c>
      <c r="B120">
        <v>1281</v>
      </c>
      <c r="C120">
        <v>184</v>
      </c>
      <c r="D120">
        <v>933</v>
      </c>
      <c r="E120">
        <v>1925</v>
      </c>
      <c r="F120" s="3"/>
      <c r="G120" t="s">
        <v>41</v>
      </c>
      <c r="H120" s="1">
        <f t="shared" ref="H120:H122" si="13">B120/$E120</f>
        <v>0.66545454545454541</v>
      </c>
      <c r="I120" s="1">
        <f t="shared" si="12"/>
        <v>9.5584415584415591E-2</v>
      </c>
      <c r="J120" s="1">
        <f t="shared" si="12"/>
        <v>0.48467532467532465</v>
      </c>
    </row>
    <row r="121" spans="1:10" x14ac:dyDescent="0.25">
      <c r="A121" t="s">
        <v>42</v>
      </c>
      <c r="B121">
        <v>931</v>
      </c>
      <c r="C121">
        <v>155</v>
      </c>
      <c r="D121">
        <v>383</v>
      </c>
      <c r="E121">
        <v>1469</v>
      </c>
      <c r="F121" s="3"/>
      <c r="G121" t="s">
        <v>42</v>
      </c>
      <c r="H121" s="1">
        <f t="shared" si="13"/>
        <v>0.6337644656228727</v>
      </c>
      <c r="I121" s="1">
        <f t="shared" si="12"/>
        <v>0.10551395507147719</v>
      </c>
      <c r="J121" s="1">
        <f t="shared" si="12"/>
        <v>0.2607215793056501</v>
      </c>
    </row>
    <row r="122" spans="1:10" x14ac:dyDescent="0.25">
      <c r="A122" t="s">
        <v>43</v>
      </c>
      <c r="B122">
        <v>212</v>
      </c>
      <c r="C122">
        <v>46</v>
      </c>
      <c r="D122">
        <v>45</v>
      </c>
      <c r="E122">
        <v>303</v>
      </c>
      <c r="F122" s="3"/>
      <c r="G122" t="s">
        <v>43</v>
      </c>
      <c r="H122" s="1">
        <f t="shared" si="13"/>
        <v>0.6996699669966997</v>
      </c>
      <c r="I122" s="1">
        <f t="shared" si="12"/>
        <v>0.15181518151815182</v>
      </c>
      <c r="J122" s="1">
        <f t="shared" si="12"/>
        <v>0.14851485148514851</v>
      </c>
    </row>
    <row r="123" spans="1:10" x14ac:dyDescent="0.25">
      <c r="F123" s="3"/>
      <c r="H123" s="1"/>
      <c r="I123" s="1"/>
      <c r="J123" s="1"/>
    </row>
    <row r="124" spans="1:10" x14ac:dyDescent="0.25">
      <c r="A124" t="s">
        <v>4</v>
      </c>
      <c r="F124" s="3"/>
      <c r="G124" t="s">
        <v>4</v>
      </c>
      <c r="H124" s="1"/>
      <c r="I124" s="1"/>
      <c r="J12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0D50-79AC-4406-AF90-FCB3EAB6F51B}">
  <dimension ref="A1:T84"/>
  <sheetViews>
    <sheetView topLeftCell="A22" zoomScale="85" zoomScaleNormal="85" workbookViewId="0">
      <selection activeCell="Q71" sqref="Q71"/>
    </sheetView>
  </sheetViews>
  <sheetFormatPr defaultColWidth="8.85546875" defaultRowHeight="15" x14ac:dyDescent="0.25"/>
  <cols>
    <col min="2" max="2" width="11.42578125" bestFit="1" customWidth="1"/>
  </cols>
  <sheetData>
    <row r="1" spans="1:20" x14ac:dyDescent="0.25">
      <c r="A1" t="s">
        <v>44</v>
      </c>
    </row>
    <row r="2" spans="1:20" x14ac:dyDescent="0.25"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</row>
    <row r="3" spans="1:20" x14ac:dyDescent="0.25">
      <c r="A3" t="s">
        <v>7</v>
      </c>
      <c r="B3">
        <v>521</v>
      </c>
      <c r="C3">
        <v>356</v>
      </c>
      <c r="D3">
        <v>163</v>
      </c>
      <c r="E3">
        <v>204</v>
      </c>
      <c r="F3">
        <v>226</v>
      </c>
      <c r="G3">
        <v>118</v>
      </c>
      <c r="H3">
        <v>95</v>
      </c>
      <c r="I3">
        <v>131</v>
      </c>
      <c r="J3">
        <v>657</v>
      </c>
      <c r="L3" t="s">
        <v>7</v>
      </c>
      <c r="M3" s="3">
        <f>B3/$J3</f>
        <v>0.79299847792998479</v>
      </c>
      <c r="N3" s="3">
        <f t="shared" ref="N3" si="0">C3/$J3</f>
        <v>0.54185692541856922</v>
      </c>
      <c r="O3" s="3">
        <f t="shared" ref="O3" si="1">D3/$J3</f>
        <v>0.24809741248097411</v>
      </c>
      <c r="P3" s="3">
        <f t="shared" ref="P3" si="2">E3/$J3</f>
        <v>0.31050228310502281</v>
      </c>
      <c r="Q3" s="3">
        <f t="shared" ref="Q3" si="3">F3/$J3</f>
        <v>0.34398782343987822</v>
      </c>
      <c r="R3" s="3">
        <f t="shared" ref="R3" si="4">G3/$J3</f>
        <v>0.17960426179604261</v>
      </c>
      <c r="S3" s="3">
        <f t="shared" ref="S3" si="5">H3/$J3</f>
        <v>0.14459665144596651</v>
      </c>
      <c r="T3" s="3">
        <f t="shared" ref="T3" si="6">I3/$J3</f>
        <v>0.19939117199391171</v>
      </c>
    </row>
    <row r="11" spans="1:20" x14ac:dyDescent="0.25">
      <c r="A11" s="2" t="s">
        <v>53</v>
      </c>
    </row>
    <row r="13" spans="1:20" x14ac:dyDescent="0.25"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4</v>
      </c>
      <c r="M13" t="s">
        <v>45</v>
      </c>
      <c r="N13" t="s">
        <v>46</v>
      </c>
      <c r="O13" t="s">
        <v>47</v>
      </c>
      <c r="P13" t="s">
        <v>48</v>
      </c>
      <c r="Q13" t="s">
        <v>49</v>
      </c>
      <c r="R13" t="s">
        <v>50</v>
      </c>
      <c r="S13" t="s">
        <v>51</v>
      </c>
      <c r="T13" t="s">
        <v>52</v>
      </c>
    </row>
    <row r="14" spans="1:20" x14ac:dyDescent="0.25">
      <c r="A14" t="s">
        <v>7</v>
      </c>
      <c r="B14">
        <v>521</v>
      </c>
      <c r="C14">
        <v>356</v>
      </c>
      <c r="D14">
        <v>163</v>
      </c>
      <c r="E14">
        <v>204</v>
      </c>
      <c r="F14">
        <v>226</v>
      </c>
      <c r="G14">
        <v>118</v>
      </c>
      <c r="H14">
        <v>95</v>
      </c>
      <c r="I14">
        <v>131</v>
      </c>
      <c r="J14">
        <v>657</v>
      </c>
      <c r="L14" t="s">
        <v>7</v>
      </c>
      <c r="M14" s="3">
        <f>B14/$J14</f>
        <v>0.79299847792998479</v>
      </c>
      <c r="N14" s="3">
        <f t="shared" ref="N14:T15" si="7">C14/$J14</f>
        <v>0.54185692541856922</v>
      </c>
      <c r="O14" s="3">
        <f t="shared" si="7"/>
        <v>0.24809741248097411</v>
      </c>
      <c r="P14" s="3">
        <f t="shared" si="7"/>
        <v>0.31050228310502281</v>
      </c>
      <c r="Q14" s="3">
        <f t="shared" si="7"/>
        <v>0.34398782343987822</v>
      </c>
      <c r="R14" s="3">
        <f t="shared" si="7"/>
        <v>0.17960426179604261</v>
      </c>
      <c r="S14" s="3">
        <f t="shared" si="7"/>
        <v>0.14459665144596651</v>
      </c>
      <c r="T14" s="3">
        <f t="shared" si="7"/>
        <v>0.19939117199391171</v>
      </c>
    </row>
    <row r="15" spans="1:20" x14ac:dyDescent="0.25">
      <c r="A15" t="s">
        <v>6</v>
      </c>
      <c r="B15">
        <v>574</v>
      </c>
      <c r="C15">
        <v>365</v>
      </c>
      <c r="D15">
        <v>193</v>
      </c>
      <c r="E15">
        <v>303</v>
      </c>
      <c r="F15">
        <v>199</v>
      </c>
      <c r="G15">
        <v>140</v>
      </c>
      <c r="H15">
        <v>86</v>
      </c>
      <c r="I15">
        <v>221</v>
      </c>
      <c r="J15">
        <v>832</v>
      </c>
      <c r="L15" t="s">
        <v>6</v>
      </c>
      <c r="M15" s="3">
        <f>B15/$J15</f>
        <v>0.68990384615384615</v>
      </c>
      <c r="N15" s="3">
        <f t="shared" si="7"/>
        <v>0.43870192307692307</v>
      </c>
      <c r="O15" s="3">
        <f t="shared" si="7"/>
        <v>0.23197115384615385</v>
      </c>
      <c r="P15" s="3">
        <f t="shared" si="7"/>
        <v>0.36418269230769229</v>
      </c>
      <c r="Q15" s="3">
        <f t="shared" si="7"/>
        <v>0.23918269230769232</v>
      </c>
      <c r="R15" s="3">
        <f t="shared" si="7"/>
        <v>0.16826923076923078</v>
      </c>
      <c r="S15" s="3">
        <f t="shared" si="7"/>
        <v>0.10336538461538461</v>
      </c>
      <c r="T15" s="3">
        <f t="shared" si="7"/>
        <v>0.265625</v>
      </c>
    </row>
    <row r="21" spans="1:20" x14ac:dyDescent="0.25">
      <c r="A21" s="2" t="s">
        <v>54</v>
      </c>
    </row>
    <row r="23" spans="1:20" x14ac:dyDescent="0.25"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4</v>
      </c>
      <c r="M23" t="s">
        <v>45</v>
      </c>
      <c r="N23" t="s">
        <v>46</v>
      </c>
      <c r="O23" t="s">
        <v>47</v>
      </c>
      <c r="P23" t="s">
        <v>48</v>
      </c>
      <c r="Q23" t="s">
        <v>49</v>
      </c>
      <c r="R23" t="s">
        <v>50</v>
      </c>
      <c r="S23" t="s">
        <v>51</v>
      </c>
      <c r="T23" t="s">
        <v>52</v>
      </c>
    </row>
    <row r="24" spans="1:20" x14ac:dyDescent="0.25">
      <c r="A24" t="s">
        <v>55</v>
      </c>
      <c r="B24">
        <v>33</v>
      </c>
      <c r="C24">
        <v>22</v>
      </c>
      <c r="D24">
        <v>12</v>
      </c>
      <c r="E24">
        <v>18</v>
      </c>
      <c r="F24">
        <v>15</v>
      </c>
      <c r="G24">
        <v>7</v>
      </c>
      <c r="H24">
        <v>3</v>
      </c>
      <c r="I24">
        <v>7</v>
      </c>
      <c r="J24">
        <v>44</v>
      </c>
      <c r="L24" t="s">
        <v>55</v>
      </c>
      <c r="M24" s="3">
        <f>B24/$J24</f>
        <v>0.75</v>
      </c>
      <c r="N24" s="3">
        <f t="shared" ref="N24:T31" si="8">C24/$J24</f>
        <v>0.5</v>
      </c>
      <c r="O24" s="3">
        <f t="shared" si="8"/>
        <v>0.27272727272727271</v>
      </c>
      <c r="P24" s="3">
        <f t="shared" si="8"/>
        <v>0.40909090909090912</v>
      </c>
      <c r="Q24" s="3">
        <f t="shared" si="8"/>
        <v>0.34090909090909088</v>
      </c>
      <c r="R24" s="3">
        <f t="shared" si="8"/>
        <v>0.15909090909090909</v>
      </c>
      <c r="S24" s="3">
        <f t="shared" si="8"/>
        <v>6.8181818181818177E-2</v>
      </c>
      <c r="T24" s="3">
        <f t="shared" si="8"/>
        <v>0.15909090909090909</v>
      </c>
    </row>
    <row r="25" spans="1:20" x14ac:dyDescent="0.25">
      <c r="A25" t="s">
        <v>10</v>
      </c>
      <c r="B25">
        <v>80</v>
      </c>
      <c r="C25">
        <v>50</v>
      </c>
      <c r="D25">
        <v>17</v>
      </c>
      <c r="E25">
        <v>32</v>
      </c>
      <c r="F25">
        <v>29</v>
      </c>
      <c r="G25">
        <v>11</v>
      </c>
      <c r="H25">
        <v>9</v>
      </c>
      <c r="I25">
        <v>32</v>
      </c>
      <c r="J25">
        <v>111</v>
      </c>
      <c r="L25" t="s">
        <v>10</v>
      </c>
      <c r="M25" s="3">
        <f t="shared" ref="M25:M31" si="9">B25/$J25</f>
        <v>0.72072072072072069</v>
      </c>
      <c r="N25" s="3">
        <f t="shared" si="8"/>
        <v>0.45045045045045046</v>
      </c>
      <c r="O25" s="3">
        <f t="shared" si="8"/>
        <v>0.15315315315315314</v>
      </c>
      <c r="P25" s="3">
        <f t="shared" si="8"/>
        <v>0.28828828828828829</v>
      </c>
      <c r="Q25" s="3">
        <f t="shared" si="8"/>
        <v>0.26126126126126126</v>
      </c>
      <c r="R25" s="3">
        <f t="shared" si="8"/>
        <v>9.90990990990991E-2</v>
      </c>
      <c r="S25" s="3">
        <f t="shared" si="8"/>
        <v>8.1081081081081086E-2</v>
      </c>
      <c r="T25" s="3">
        <f t="shared" si="8"/>
        <v>0.28828828828828829</v>
      </c>
    </row>
    <row r="26" spans="1:20" x14ac:dyDescent="0.25">
      <c r="A26" t="s">
        <v>56</v>
      </c>
      <c r="B26">
        <v>701</v>
      </c>
      <c r="C26">
        <v>463</v>
      </c>
      <c r="D26">
        <v>226</v>
      </c>
      <c r="E26">
        <v>348</v>
      </c>
      <c r="F26">
        <v>263</v>
      </c>
      <c r="G26">
        <v>173</v>
      </c>
      <c r="H26">
        <v>100</v>
      </c>
      <c r="I26">
        <v>253</v>
      </c>
      <c r="J26">
        <v>976</v>
      </c>
      <c r="L26" t="s">
        <v>56</v>
      </c>
      <c r="M26" s="3">
        <f t="shared" si="9"/>
        <v>0.71823770491803274</v>
      </c>
      <c r="N26" s="3">
        <f t="shared" si="8"/>
        <v>0.47438524590163933</v>
      </c>
      <c r="O26" s="3">
        <f t="shared" si="8"/>
        <v>0.23155737704918034</v>
      </c>
      <c r="P26" s="3">
        <f t="shared" si="8"/>
        <v>0.35655737704918034</v>
      </c>
      <c r="Q26" s="3">
        <f t="shared" si="8"/>
        <v>0.26946721311475408</v>
      </c>
      <c r="R26" s="3">
        <f t="shared" si="8"/>
        <v>0.17725409836065573</v>
      </c>
      <c r="S26" s="3">
        <f t="shared" si="8"/>
        <v>0.10245901639344263</v>
      </c>
      <c r="T26" s="3">
        <f t="shared" si="8"/>
        <v>0.25922131147540983</v>
      </c>
    </row>
    <row r="27" spans="1:20" x14ac:dyDescent="0.25">
      <c r="A27" t="s">
        <v>57</v>
      </c>
      <c r="B27">
        <v>4</v>
      </c>
      <c r="C27">
        <v>4</v>
      </c>
      <c r="D27">
        <v>1</v>
      </c>
      <c r="E27">
        <v>2</v>
      </c>
      <c r="F27">
        <v>2</v>
      </c>
      <c r="G27">
        <v>2</v>
      </c>
      <c r="H27">
        <v>0</v>
      </c>
      <c r="I27">
        <v>1</v>
      </c>
      <c r="J27">
        <v>5</v>
      </c>
      <c r="L27" t="s">
        <v>57</v>
      </c>
      <c r="M27" s="3">
        <f t="shared" si="9"/>
        <v>0.8</v>
      </c>
      <c r="N27" s="3">
        <f t="shared" si="8"/>
        <v>0.8</v>
      </c>
      <c r="O27" s="3">
        <f t="shared" si="8"/>
        <v>0.2</v>
      </c>
      <c r="P27" s="3">
        <f t="shared" si="8"/>
        <v>0.4</v>
      </c>
      <c r="Q27" s="3">
        <f t="shared" si="8"/>
        <v>0.4</v>
      </c>
      <c r="R27" s="3">
        <f t="shared" si="8"/>
        <v>0.4</v>
      </c>
      <c r="S27" s="3">
        <f t="shared" si="8"/>
        <v>0</v>
      </c>
      <c r="T27" s="3">
        <f t="shared" si="8"/>
        <v>0.2</v>
      </c>
    </row>
    <row r="28" spans="1:20" x14ac:dyDescent="0.25">
      <c r="A28" t="s">
        <v>13</v>
      </c>
      <c r="B28">
        <v>38</v>
      </c>
      <c r="C28">
        <v>22</v>
      </c>
      <c r="D28">
        <v>14</v>
      </c>
      <c r="E28">
        <v>13</v>
      </c>
      <c r="F28">
        <v>16</v>
      </c>
      <c r="G28">
        <v>10</v>
      </c>
      <c r="H28">
        <v>6</v>
      </c>
      <c r="I28">
        <v>7</v>
      </c>
      <c r="J28">
        <v>47</v>
      </c>
      <c r="L28" t="s">
        <v>13</v>
      </c>
      <c r="M28" s="3">
        <f t="shared" si="9"/>
        <v>0.80851063829787229</v>
      </c>
      <c r="N28" s="3">
        <f t="shared" si="8"/>
        <v>0.46808510638297873</v>
      </c>
      <c r="O28" s="3">
        <f t="shared" si="8"/>
        <v>0.2978723404255319</v>
      </c>
      <c r="P28" s="3">
        <f t="shared" si="8"/>
        <v>0.27659574468085107</v>
      </c>
      <c r="Q28" s="3">
        <f t="shared" si="8"/>
        <v>0.34042553191489361</v>
      </c>
      <c r="R28" s="3">
        <f t="shared" si="8"/>
        <v>0.21276595744680851</v>
      </c>
      <c r="S28" s="3">
        <f t="shared" si="8"/>
        <v>0.1276595744680851</v>
      </c>
      <c r="T28" s="3">
        <f t="shared" si="8"/>
        <v>0.14893617021276595</v>
      </c>
    </row>
    <row r="29" spans="1:20" x14ac:dyDescent="0.25">
      <c r="A29" t="s">
        <v>14</v>
      </c>
      <c r="B29">
        <v>117</v>
      </c>
      <c r="C29">
        <v>72</v>
      </c>
      <c r="D29">
        <v>41</v>
      </c>
      <c r="E29">
        <v>48</v>
      </c>
      <c r="F29">
        <v>48</v>
      </c>
      <c r="G29">
        <v>23</v>
      </c>
      <c r="H29">
        <v>38</v>
      </c>
      <c r="I29">
        <v>45</v>
      </c>
      <c r="J29">
        <v>168</v>
      </c>
      <c r="L29" t="s">
        <v>14</v>
      </c>
      <c r="M29" s="3">
        <f t="shared" si="9"/>
        <v>0.6964285714285714</v>
      </c>
      <c r="N29" s="3">
        <f t="shared" si="8"/>
        <v>0.42857142857142855</v>
      </c>
      <c r="O29" s="3">
        <f t="shared" si="8"/>
        <v>0.24404761904761904</v>
      </c>
      <c r="P29" s="3">
        <f t="shared" si="8"/>
        <v>0.2857142857142857</v>
      </c>
      <c r="Q29" s="3">
        <f t="shared" si="8"/>
        <v>0.2857142857142857</v>
      </c>
      <c r="R29" s="3">
        <f t="shared" si="8"/>
        <v>0.13690476190476192</v>
      </c>
      <c r="S29" s="3">
        <f t="shared" si="8"/>
        <v>0.22619047619047619</v>
      </c>
      <c r="T29" s="3">
        <f t="shared" si="8"/>
        <v>0.26785714285714285</v>
      </c>
    </row>
    <row r="30" spans="1:20" x14ac:dyDescent="0.25">
      <c r="A30" t="s">
        <v>15</v>
      </c>
      <c r="B30">
        <v>34</v>
      </c>
      <c r="C30">
        <v>22</v>
      </c>
      <c r="D30">
        <v>6</v>
      </c>
      <c r="E30">
        <v>16</v>
      </c>
      <c r="F30">
        <v>9</v>
      </c>
      <c r="G30">
        <v>10</v>
      </c>
      <c r="H30">
        <v>3</v>
      </c>
      <c r="I30">
        <v>12</v>
      </c>
      <c r="J30">
        <v>45</v>
      </c>
      <c r="L30" t="s">
        <v>15</v>
      </c>
      <c r="M30" s="3">
        <f t="shared" si="9"/>
        <v>0.75555555555555554</v>
      </c>
      <c r="N30" s="3">
        <f t="shared" si="8"/>
        <v>0.48888888888888887</v>
      </c>
      <c r="O30" s="3">
        <f t="shared" si="8"/>
        <v>0.13333333333333333</v>
      </c>
      <c r="P30" s="3">
        <f t="shared" si="8"/>
        <v>0.35555555555555557</v>
      </c>
      <c r="Q30" s="3">
        <f t="shared" si="8"/>
        <v>0.2</v>
      </c>
      <c r="R30" s="3">
        <f t="shared" si="8"/>
        <v>0.22222222222222221</v>
      </c>
      <c r="S30" s="3">
        <f t="shared" si="8"/>
        <v>6.6666666666666666E-2</v>
      </c>
      <c r="T30" s="3">
        <f t="shared" si="8"/>
        <v>0.26666666666666666</v>
      </c>
    </row>
    <row r="31" spans="1:20" x14ac:dyDescent="0.25">
      <c r="A31" t="s">
        <v>16</v>
      </c>
      <c r="B31">
        <v>164</v>
      </c>
      <c r="C31">
        <v>120</v>
      </c>
      <c r="D31">
        <v>65</v>
      </c>
      <c r="E31">
        <v>64</v>
      </c>
      <c r="F31">
        <v>64</v>
      </c>
      <c r="G31">
        <v>35</v>
      </c>
      <c r="H31">
        <v>30</v>
      </c>
      <c r="I31">
        <v>33</v>
      </c>
      <c r="J31">
        <v>208</v>
      </c>
      <c r="L31" t="s">
        <v>16</v>
      </c>
      <c r="M31" s="3">
        <f t="shared" si="9"/>
        <v>0.78846153846153844</v>
      </c>
      <c r="N31" s="3">
        <f t="shared" si="8"/>
        <v>0.57692307692307687</v>
      </c>
      <c r="O31" s="3">
        <f t="shared" si="8"/>
        <v>0.3125</v>
      </c>
      <c r="P31" s="3">
        <f t="shared" si="8"/>
        <v>0.30769230769230771</v>
      </c>
      <c r="Q31" s="3">
        <f t="shared" si="8"/>
        <v>0.30769230769230771</v>
      </c>
      <c r="R31" s="3">
        <f t="shared" si="8"/>
        <v>0.16826923076923078</v>
      </c>
      <c r="S31" s="3">
        <f t="shared" si="8"/>
        <v>0.14423076923076922</v>
      </c>
      <c r="T31" s="3">
        <f t="shared" si="8"/>
        <v>0.15865384615384615</v>
      </c>
    </row>
    <row r="32" spans="1:20" x14ac:dyDescent="0.25">
      <c r="M32" s="3"/>
      <c r="N32" s="3"/>
      <c r="O32" s="3"/>
      <c r="P32" s="3"/>
      <c r="Q32" s="3"/>
      <c r="R32" s="3"/>
      <c r="S32" s="3"/>
      <c r="T32" s="3"/>
    </row>
    <row r="33" spans="1:20" x14ac:dyDescent="0.25">
      <c r="M33" s="3"/>
      <c r="N33" s="3"/>
      <c r="O33" s="3"/>
      <c r="P33" s="3"/>
      <c r="Q33" s="3"/>
      <c r="R33" s="3"/>
      <c r="S33" s="3"/>
      <c r="T33" s="3"/>
    </row>
    <row r="34" spans="1:20" x14ac:dyDescent="0.25">
      <c r="M34" s="3"/>
      <c r="N34" s="3"/>
      <c r="O34" s="3"/>
      <c r="P34" s="3"/>
      <c r="Q34" s="3"/>
      <c r="R34" s="3"/>
      <c r="S34" s="3"/>
      <c r="T34" s="3"/>
    </row>
    <row r="35" spans="1:20" x14ac:dyDescent="0.25">
      <c r="M35" s="3"/>
      <c r="N35" s="3"/>
      <c r="O35" s="3"/>
      <c r="P35" s="3"/>
      <c r="Q35" s="3"/>
      <c r="R35" s="3"/>
      <c r="S35" s="3"/>
      <c r="T35" s="3"/>
    </row>
    <row r="36" spans="1:20" x14ac:dyDescent="0.25">
      <c r="M36" s="3"/>
      <c r="N36" s="3"/>
      <c r="O36" s="3"/>
      <c r="P36" s="3"/>
      <c r="Q36" s="3"/>
      <c r="R36" s="3"/>
      <c r="S36" s="3"/>
      <c r="T36" s="3"/>
    </row>
    <row r="37" spans="1:20" x14ac:dyDescent="0.25">
      <c r="M37" s="3"/>
      <c r="N37" s="3"/>
      <c r="O37" s="3"/>
      <c r="P37" s="3"/>
      <c r="Q37" s="3"/>
      <c r="R37" s="3"/>
      <c r="S37" s="3"/>
      <c r="T37" s="3"/>
    </row>
    <row r="38" spans="1:20" x14ac:dyDescent="0.25">
      <c r="M38" s="3"/>
      <c r="N38" s="3"/>
      <c r="O38" s="3"/>
      <c r="P38" s="3"/>
      <c r="Q38" s="3"/>
      <c r="R38" s="3"/>
      <c r="S38" s="3"/>
      <c r="T38" s="3"/>
    </row>
    <row r="39" spans="1:20" x14ac:dyDescent="0.25">
      <c r="M39" s="3"/>
      <c r="N39" s="3"/>
      <c r="O39" s="3"/>
      <c r="P39" s="3"/>
      <c r="Q39" s="3"/>
      <c r="R39" s="3"/>
      <c r="S39" s="3"/>
      <c r="T39" s="3"/>
    </row>
    <row r="40" spans="1:20" x14ac:dyDescent="0.25">
      <c r="M40" s="3"/>
      <c r="N40" s="3"/>
      <c r="O40" s="3"/>
      <c r="P40" s="3"/>
      <c r="Q40" s="3"/>
      <c r="R40" s="3"/>
      <c r="S40" s="3"/>
      <c r="T40" s="3"/>
    </row>
    <row r="41" spans="1:20" x14ac:dyDescent="0.25">
      <c r="M41" s="3"/>
      <c r="N41" s="3"/>
      <c r="O41" s="3"/>
      <c r="P41" s="3"/>
      <c r="Q41" s="3"/>
      <c r="R41" s="3"/>
      <c r="S41" s="3"/>
      <c r="T41" s="3"/>
    </row>
    <row r="42" spans="1:20" x14ac:dyDescent="0.25">
      <c r="M42" s="3"/>
      <c r="N42" s="3"/>
      <c r="O42" s="3"/>
      <c r="P42" s="3"/>
      <c r="Q42" s="3"/>
      <c r="R42" s="3"/>
      <c r="S42" s="3"/>
      <c r="T42" s="3"/>
    </row>
    <row r="43" spans="1:20" x14ac:dyDescent="0.25">
      <c r="M43" s="3"/>
      <c r="N43" s="3"/>
      <c r="O43" s="3"/>
      <c r="P43" s="3"/>
      <c r="Q43" s="3"/>
      <c r="R43" s="3"/>
      <c r="S43" s="3"/>
      <c r="T43" s="3"/>
    </row>
    <row r="44" spans="1:20" x14ac:dyDescent="0.25"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2" t="s">
        <v>58</v>
      </c>
    </row>
    <row r="47" spans="1:20" x14ac:dyDescent="0.25">
      <c r="B47" t="s">
        <v>45</v>
      </c>
      <c r="C47" t="s">
        <v>46</v>
      </c>
      <c r="D47" t="s">
        <v>47</v>
      </c>
      <c r="E47" t="s">
        <v>48</v>
      </c>
      <c r="F47" t="s">
        <v>49</v>
      </c>
      <c r="G47" t="s">
        <v>50</v>
      </c>
      <c r="H47" t="s">
        <v>51</v>
      </c>
      <c r="I47" t="s">
        <v>52</v>
      </c>
      <c r="J47" t="s">
        <v>4</v>
      </c>
      <c r="M47" s="3" t="s">
        <v>45</v>
      </c>
      <c r="N47" s="3" t="s">
        <v>46</v>
      </c>
      <c r="O47" s="3" t="s">
        <v>47</v>
      </c>
      <c r="P47" s="3" t="s">
        <v>48</v>
      </c>
      <c r="Q47" s="3" t="s">
        <v>49</v>
      </c>
      <c r="R47" s="3" t="s">
        <v>50</v>
      </c>
      <c r="S47" s="3" t="s">
        <v>51</v>
      </c>
      <c r="T47" s="3" t="s">
        <v>52</v>
      </c>
    </row>
    <row r="48" spans="1:20" x14ac:dyDescent="0.25">
      <c r="A48" t="s">
        <v>34</v>
      </c>
      <c r="B48">
        <v>724</v>
      </c>
      <c r="C48">
        <v>458</v>
      </c>
      <c r="D48">
        <v>236</v>
      </c>
      <c r="E48">
        <v>362</v>
      </c>
      <c r="F48">
        <v>271</v>
      </c>
      <c r="G48">
        <v>183</v>
      </c>
      <c r="H48">
        <v>101</v>
      </c>
      <c r="I48">
        <v>241</v>
      </c>
      <c r="J48">
        <v>987</v>
      </c>
      <c r="L48" t="s">
        <v>34</v>
      </c>
      <c r="M48" s="3">
        <f>B48/$J48</f>
        <v>0.7335359675785208</v>
      </c>
      <c r="N48" s="3">
        <f t="shared" ref="N48:T49" si="10">C48/$J48</f>
        <v>0.46403242147923002</v>
      </c>
      <c r="O48" s="3">
        <f t="shared" si="10"/>
        <v>0.23910840932117527</v>
      </c>
      <c r="P48" s="3">
        <f t="shared" si="10"/>
        <v>0.3667679837892604</v>
      </c>
      <c r="Q48" s="3">
        <f t="shared" si="10"/>
        <v>0.27456940222897669</v>
      </c>
      <c r="R48" s="3">
        <f t="shared" si="10"/>
        <v>0.18541033434650456</v>
      </c>
      <c r="S48" s="3">
        <f t="shared" si="10"/>
        <v>0.10233029381965553</v>
      </c>
      <c r="T48" s="3">
        <f t="shared" si="10"/>
        <v>0.24417426545086118</v>
      </c>
    </row>
    <row r="49" spans="1:20" x14ac:dyDescent="0.25">
      <c r="A49" t="s">
        <v>35</v>
      </c>
      <c r="B49">
        <v>392</v>
      </c>
      <c r="C49">
        <v>274</v>
      </c>
      <c r="D49">
        <v>123</v>
      </c>
      <c r="E49">
        <v>153</v>
      </c>
      <c r="F49">
        <v>157</v>
      </c>
      <c r="G49">
        <v>82</v>
      </c>
      <c r="H49">
        <v>79</v>
      </c>
      <c r="I49">
        <v>125</v>
      </c>
      <c r="J49">
        <v>548</v>
      </c>
      <c r="L49" t="s">
        <v>35</v>
      </c>
      <c r="M49" s="3">
        <f>B49/$J49</f>
        <v>0.71532846715328469</v>
      </c>
      <c r="N49" s="3">
        <f t="shared" si="10"/>
        <v>0.5</v>
      </c>
      <c r="O49" s="3">
        <f t="shared" si="10"/>
        <v>0.22445255474452555</v>
      </c>
      <c r="P49" s="3">
        <f t="shared" si="10"/>
        <v>0.27919708029197082</v>
      </c>
      <c r="Q49" s="3">
        <f t="shared" si="10"/>
        <v>0.28649635036496351</v>
      </c>
      <c r="R49" s="3">
        <f t="shared" si="10"/>
        <v>0.14963503649635038</v>
      </c>
      <c r="S49" s="3">
        <f t="shared" si="10"/>
        <v>0.14416058394160583</v>
      </c>
      <c r="T49" s="3">
        <f t="shared" si="10"/>
        <v>0.2281021897810219</v>
      </c>
    </row>
    <row r="53" spans="1:20" x14ac:dyDescent="0.25">
      <c r="A53" s="2" t="s">
        <v>59</v>
      </c>
    </row>
    <row r="55" spans="1:20" x14ac:dyDescent="0.25">
      <c r="B55" t="s">
        <v>45</v>
      </c>
      <c r="C55" t="s">
        <v>46</v>
      </c>
      <c r="D55" t="s">
        <v>47</v>
      </c>
      <c r="E55" t="s">
        <v>48</v>
      </c>
      <c r="F55" t="s">
        <v>49</v>
      </c>
      <c r="G55" t="s">
        <v>50</v>
      </c>
      <c r="H55" t="s">
        <v>51</v>
      </c>
      <c r="I55" t="s">
        <v>52</v>
      </c>
      <c r="J55" t="s">
        <v>4</v>
      </c>
      <c r="M55" t="s">
        <v>45</v>
      </c>
      <c r="N55" t="s">
        <v>46</v>
      </c>
      <c r="O55" t="s">
        <v>47</v>
      </c>
      <c r="P55" t="s">
        <v>48</v>
      </c>
      <c r="Q55" t="s">
        <v>49</v>
      </c>
      <c r="R55" t="s">
        <v>50</v>
      </c>
      <c r="S55" t="s">
        <v>51</v>
      </c>
      <c r="T55" t="s">
        <v>52</v>
      </c>
    </row>
    <row r="56" spans="1:20" x14ac:dyDescent="0.25">
      <c r="A56" t="s">
        <v>23</v>
      </c>
      <c r="B56">
        <v>121</v>
      </c>
      <c r="C56">
        <v>82</v>
      </c>
      <c r="D56">
        <v>36</v>
      </c>
      <c r="E56">
        <v>62</v>
      </c>
      <c r="F56">
        <v>43</v>
      </c>
      <c r="G56">
        <v>25</v>
      </c>
      <c r="H56">
        <v>13</v>
      </c>
      <c r="I56">
        <v>34</v>
      </c>
      <c r="J56">
        <v>145</v>
      </c>
      <c r="L56" t="s">
        <v>23</v>
      </c>
      <c r="M56" s="3">
        <f>B56/$J56</f>
        <v>0.83448275862068966</v>
      </c>
      <c r="N56" s="3">
        <f t="shared" ref="N56:T65" si="11">C56/$J56</f>
        <v>0.56551724137931036</v>
      </c>
      <c r="O56" s="3">
        <f t="shared" si="11"/>
        <v>0.24827586206896551</v>
      </c>
      <c r="P56" s="3">
        <f t="shared" si="11"/>
        <v>0.42758620689655175</v>
      </c>
      <c r="Q56" s="3">
        <f t="shared" si="11"/>
        <v>0.29655172413793102</v>
      </c>
      <c r="R56" s="3">
        <f t="shared" si="11"/>
        <v>0.17241379310344829</v>
      </c>
      <c r="S56" s="3">
        <f t="shared" si="11"/>
        <v>8.9655172413793102E-2</v>
      </c>
      <c r="T56" s="3">
        <f t="shared" si="11"/>
        <v>0.23448275862068965</v>
      </c>
    </row>
    <row r="57" spans="1:20" x14ac:dyDescent="0.25">
      <c r="A57" t="s">
        <v>24</v>
      </c>
      <c r="B57">
        <v>22</v>
      </c>
      <c r="C57">
        <v>20</v>
      </c>
      <c r="D57">
        <v>11</v>
      </c>
      <c r="E57">
        <v>7</v>
      </c>
      <c r="F57">
        <v>9</v>
      </c>
      <c r="G57">
        <v>5</v>
      </c>
      <c r="H57">
        <v>1</v>
      </c>
      <c r="I57">
        <v>13</v>
      </c>
      <c r="J57">
        <v>31</v>
      </c>
      <c r="L57" t="s">
        <v>24</v>
      </c>
      <c r="M57" s="3">
        <f t="shared" ref="M57:M65" si="12">B57/$J57</f>
        <v>0.70967741935483875</v>
      </c>
      <c r="N57" s="3">
        <f t="shared" si="11"/>
        <v>0.64516129032258063</v>
      </c>
      <c r="O57" s="3">
        <f t="shared" si="11"/>
        <v>0.35483870967741937</v>
      </c>
      <c r="P57" s="3">
        <f t="shared" si="11"/>
        <v>0.22580645161290322</v>
      </c>
      <c r="Q57" s="3">
        <f t="shared" si="11"/>
        <v>0.29032258064516131</v>
      </c>
      <c r="R57" s="3">
        <f t="shared" si="11"/>
        <v>0.16129032258064516</v>
      </c>
      <c r="S57" s="3">
        <f t="shared" si="11"/>
        <v>3.2258064516129031E-2</v>
      </c>
      <c r="T57" s="3">
        <f t="shared" si="11"/>
        <v>0.41935483870967744</v>
      </c>
    </row>
    <row r="58" spans="1:20" x14ac:dyDescent="0.25">
      <c r="A58" t="s">
        <v>25</v>
      </c>
      <c r="B58">
        <v>107</v>
      </c>
      <c r="C58">
        <v>72</v>
      </c>
      <c r="D58">
        <v>39</v>
      </c>
      <c r="E58">
        <v>40</v>
      </c>
      <c r="F58">
        <v>44</v>
      </c>
      <c r="G58">
        <v>23</v>
      </c>
      <c r="H58">
        <v>27</v>
      </c>
      <c r="I58">
        <v>39</v>
      </c>
      <c r="J58">
        <v>153</v>
      </c>
      <c r="L58" t="s">
        <v>25</v>
      </c>
      <c r="M58" s="3">
        <f t="shared" si="12"/>
        <v>0.69934640522875813</v>
      </c>
      <c r="N58" s="3">
        <f t="shared" si="11"/>
        <v>0.47058823529411764</v>
      </c>
      <c r="O58" s="3">
        <f t="shared" si="11"/>
        <v>0.25490196078431371</v>
      </c>
      <c r="P58" s="3">
        <f t="shared" si="11"/>
        <v>0.26143790849673204</v>
      </c>
      <c r="Q58" s="3">
        <f t="shared" si="11"/>
        <v>0.28758169934640521</v>
      </c>
      <c r="R58" s="3">
        <f t="shared" si="11"/>
        <v>0.15032679738562091</v>
      </c>
      <c r="S58" s="3">
        <f t="shared" si="11"/>
        <v>0.17647058823529413</v>
      </c>
      <c r="T58" s="3">
        <f t="shared" si="11"/>
        <v>0.25490196078431371</v>
      </c>
    </row>
    <row r="59" spans="1:20" x14ac:dyDescent="0.25">
      <c r="A59" t="s">
        <v>26</v>
      </c>
      <c r="B59">
        <v>28</v>
      </c>
      <c r="C59">
        <v>20</v>
      </c>
      <c r="D59">
        <v>8</v>
      </c>
      <c r="E59">
        <v>12</v>
      </c>
      <c r="F59">
        <v>15</v>
      </c>
      <c r="G59">
        <v>5</v>
      </c>
      <c r="H59">
        <v>5</v>
      </c>
      <c r="I59">
        <v>7</v>
      </c>
      <c r="J59">
        <v>41</v>
      </c>
      <c r="L59" t="s">
        <v>26</v>
      </c>
      <c r="M59" s="3">
        <f t="shared" si="12"/>
        <v>0.68292682926829273</v>
      </c>
      <c r="N59" s="3">
        <f t="shared" si="11"/>
        <v>0.48780487804878048</v>
      </c>
      <c r="O59" s="3">
        <f t="shared" si="11"/>
        <v>0.1951219512195122</v>
      </c>
      <c r="P59" s="3">
        <f t="shared" si="11"/>
        <v>0.29268292682926828</v>
      </c>
      <c r="Q59" s="3">
        <f t="shared" si="11"/>
        <v>0.36585365853658536</v>
      </c>
      <c r="R59" s="3">
        <f t="shared" si="11"/>
        <v>0.12195121951219512</v>
      </c>
      <c r="S59" s="3">
        <f t="shared" si="11"/>
        <v>0.12195121951219512</v>
      </c>
      <c r="T59" s="3">
        <f t="shared" si="11"/>
        <v>0.17073170731707318</v>
      </c>
    </row>
    <row r="60" spans="1:20" x14ac:dyDescent="0.25">
      <c r="A60" t="s">
        <v>27</v>
      </c>
      <c r="B60">
        <v>71</v>
      </c>
      <c r="C60">
        <v>51</v>
      </c>
      <c r="D60">
        <v>26</v>
      </c>
      <c r="E60">
        <v>32</v>
      </c>
      <c r="F60">
        <v>33</v>
      </c>
      <c r="G60">
        <v>18</v>
      </c>
      <c r="H60">
        <v>13</v>
      </c>
      <c r="I60">
        <v>27</v>
      </c>
      <c r="J60">
        <v>100</v>
      </c>
      <c r="L60" t="s">
        <v>27</v>
      </c>
      <c r="M60" s="3">
        <f t="shared" si="12"/>
        <v>0.71</v>
      </c>
      <c r="N60" s="3">
        <f t="shared" si="11"/>
        <v>0.51</v>
      </c>
      <c r="O60" s="3">
        <f t="shared" si="11"/>
        <v>0.26</v>
      </c>
      <c r="P60" s="3">
        <f t="shared" si="11"/>
        <v>0.32</v>
      </c>
      <c r="Q60" s="3">
        <f t="shared" si="11"/>
        <v>0.33</v>
      </c>
      <c r="R60" s="3">
        <f t="shared" si="11"/>
        <v>0.18</v>
      </c>
      <c r="S60" s="3">
        <f t="shared" si="11"/>
        <v>0.13</v>
      </c>
      <c r="T60" s="3">
        <f t="shared" si="11"/>
        <v>0.27</v>
      </c>
    </row>
    <row r="61" spans="1:20" x14ac:dyDescent="0.25">
      <c r="A61" t="s">
        <v>28</v>
      </c>
      <c r="B61">
        <v>119</v>
      </c>
      <c r="C61">
        <v>78</v>
      </c>
      <c r="D61">
        <v>38</v>
      </c>
      <c r="E61">
        <v>52</v>
      </c>
      <c r="F61">
        <v>30</v>
      </c>
      <c r="G61">
        <v>27</v>
      </c>
      <c r="H61">
        <v>13</v>
      </c>
      <c r="I61">
        <v>37</v>
      </c>
      <c r="J61">
        <v>158</v>
      </c>
      <c r="L61" t="s">
        <v>28</v>
      </c>
      <c r="M61" s="3">
        <f t="shared" si="12"/>
        <v>0.75316455696202533</v>
      </c>
      <c r="N61" s="3">
        <f t="shared" si="11"/>
        <v>0.49367088607594939</v>
      </c>
      <c r="O61" s="3">
        <f t="shared" si="11"/>
        <v>0.24050632911392406</v>
      </c>
      <c r="P61" s="3">
        <f t="shared" si="11"/>
        <v>0.32911392405063289</v>
      </c>
      <c r="Q61" s="3">
        <f t="shared" si="11"/>
        <v>0.189873417721519</v>
      </c>
      <c r="R61" s="3">
        <f t="shared" si="11"/>
        <v>0.17088607594936708</v>
      </c>
      <c r="S61" s="3">
        <f t="shared" si="11"/>
        <v>8.2278481012658222E-2</v>
      </c>
      <c r="T61" s="3">
        <f t="shared" si="11"/>
        <v>0.23417721518987342</v>
      </c>
    </row>
    <row r="62" spans="1:20" x14ac:dyDescent="0.25">
      <c r="A62" t="s">
        <v>29</v>
      </c>
      <c r="B62">
        <v>117</v>
      </c>
      <c r="C62">
        <v>75</v>
      </c>
      <c r="D62">
        <v>36</v>
      </c>
      <c r="E62">
        <v>57</v>
      </c>
      <c r="F62">
        <v>38</v>
      </c>
      <c r="G62">
        <v>31</v>
      </c>
      <c r="H62">
        <v>10</v>
      </c>
      <c r="I62">
        <v>29</v>
      </c>
      <c r="J62">
        <v>164</v>
      </c>
      <c r="L62" t="s">
        <v>29</v>
      </c>
      <c r="M62" s="3">
        <f t="shared" si="12"/>
        <v>0.71341463414634143</v>
      </c>
      <c r="N62" s="3">
        <f t="shared" si="11"/>
        <v>0.45731707317073172</v>
      </c>
      <c r="O62" s="3">
        <f t="shared" si="11"/>
        <v>0.21951219512195122</v>
      </c>
      <c r="P62" s="3">
        <f t="shared" si="11"/>
        <v>0.34756097560975607</v>
      </c>
      <c r="Q62" s="3">
        <f t="shared" si="11"/>
        <v>0.23170731707317074</v>
      </c>
      <c r="R62" s="3">
        <f t="shared" si="11"/>
        <v>0.18902439024390244</v>
      </c>
      <c r="S62" s="3">
        <f t="shared" si="11"/>
        <v>6.097560975609756E-2</v>
      </c>
      <c r="T62" s="3">
        <f t="shared" si="11"/>
        <v>0.17682926829268292</v>
      </c>
    </row>
    <row r="63" spans="1:20" x14ac:dyDescent="0.25">
      <c r="A63" t="s">
        <v>30</v>
      </c>
      <c r="B63">
        <v>224</v>
      </c>
      <c r="C63">
        <v>138</v>
      </c>
      <c r="D63">
        <v>69</v>
      </c>
      <c r="E63">
        <v>102</v>
      </c>
      <c r="F63">
        <v>88</v>
      </c>
      <c r="G63">
        <v>63</v>
      </c>
      <c r="H63">
        <v>43</v>
      </c>
      <c r="I63">
        <v>83</v>
      </c>
      <c r="J63">
        <v>315</v>
      </c>
      <c r="L63" t="s">
        <v>30</v>
      </c>
      <c r="M63" s="3">
        <f t="shared" si="12"/>
        <v>0.71111111111111114</v>
      </c>
      <c r="N63" s="3">
        <f t="shared" si="11"/>
        <v>0.43809523809523809</v>
      </c>
      <c r="O63" s="3">
        <f t="shared" si="11"/>
        <v>0.21904761904761905</v>
      </c>
      <c r="P63" s="3">
        <f t="shared" si="11"/>
        <v>0.32380952380952382</v>
      </c>
      <c r="Q63" s="3">
        <f t="shared" si="11"/>
        <v>0.27936507936507937</v>
      </c>
      <c r="R63" s="3">
        <f t="shared" si="11"/>
        <v>0.2</v>
      </c>
      <c r="S63" s="3">
        <f t="shared" si="11"/>
        <v>0.13650793650793649</v>
      </c>
      <c r="T63" s="3">
        <f t="shared" si="11"/>
        <v>0.2634920634920635</v>
      </c>
    </row>
    <row r="64" spans="1:20" x14ac:dyDescent="0.25">
      <c r="A64" t="s">
        <v>31</v>
      </c>
      <c r="B64">
        <v>73</v>
      </c>
      <c r="C64">
        <v>54</v>
      </c>
      <c r="D64">
        <v>23</v>
      </c>
      <c r="E64">
        <v>29</v>
      </c>
      <c r="F64">
        <v>35</v>
      </c>
      <c r="G64">
        <v>15</v>
      </c>
      <c r="H64">
        <v>13</v>
      </c>
      <c r="I64">
        <v>22</v>
      </c>
      <c r="J64">
        <v>101</v>
      </c>
      <c r="L64" t="s">
        <v>31</v>
      </c>
      <c r="M64" s="3">
        <f t="shared" si="12"/>
        <v>0.72277227722772275</v>
      </c>
      <c r="N64" s="3">
        <f t="shared" si="11"/>
        <v>0.53465346534653468</v>
      </c>
      <c r="O64" s="3">
        <f t="shared" si="11"/>
        <v>0.22772277227722773</v>
      </c>
      <c r="P64" s="3">
        <f t="shared" si="11"/>
        <v>0.28712871287128711</v>
      </c>
      <c r="Q64" s="3">
        <f t="shared" si="11"/>
        <v>0.34653465346534651</v>
      </c>
      <c r="R64" s="3">
        <f t="shared" si="11"/>
        <v>0.14851485148514851</v>
      </c>
      <c r="S64" s="3">
        <f t="shared" si="11"/>
        <v>0.12871287128712872</v>
      </c>
      <c r="T64" s="3">
        <f t="shared" si="11"/>
        <v>0.21782178217821782</v>
      </c>
    </row>
    <row r="65" spans="1:20" x14ac:dyDescent="0.25">
      <c r="A65" t="s">
        <v>32</v>
      </c>
      <c r="B65">
        <v>72</v>
      </c>
      <c r="C65">
        <v>43</v>
      </c>
      <c r="D65">
        <v>28</v>
      </c>
      <c r="E65">
        <v>36</v>
      </c>
      <c r="F65">
        <v>28</v>
      </c>
      <c r="G65">
        <v>19</v>
      </c>
      <c r="H65">
        <v>16</v>
      </c>
      <c r="I65">
        <v>29</v>
      </c>
      <c r="J65">
        <v>109</v>
      </c>
      <c r="L65" t="s">
        <v>32</v>
      </c>
      <c r="M65" s="3">
        <f t="shared" si="12"/>
        <v>0.66055045871559637</v>
      </c>
      <c r="N65" s="3">
        <f t="shared" si="11"/>
        <v>0.39449541284403672</v>
      </c>
      <c r="O65" s="3">
        <f t="shared" si="11"/>
        <v>0.25688073394495414</v>
      </c>
      <c r="P65" s="3">
        <f t="shared" si="11"/>
        <v>0.33027522935779818</v>
      </c>
      <c r="Q65" s="3">
        <f t="shared" si="11"/>
        <v>0.25688073394495414</v>
      </c>
      <c r="R65" s="3">
        <f t="shared" si="11"/>
        <v>0.1743119266055046</v>
      </c>
      <c r="S65" s="3">
        <f t="shared" si="11"/>
        <v>0.14678899082568808</v>
      </c>
      <c r="T65" s="3">
        <f t="shared" si="11"/>
        <v>0.26605504587155965</v>
      </c>
    </row>
    <row r="69" spans="1:20" x14ac:dyDescent="0.25">
      <c r="A69" s="2" t="s">
        <v>60</v>
      </c>
    </row>
    <row r="70" spans="1:20" x14ac:dyDescent="0.25">
      <c r="B70" t="s">
        <v>45</v>
      </c>
      <c r="C70" t="s">
        <v>46</v>
      </c>
      <c r="D70" t="s">
        <v>47</v>
      </c>
      <c r="E70" t="s">
        <v>48</v>
      </c>
      <c r="F70" t="s">
        <v>49</v>
      </c>
      <c r="G70" t="s">
        <v>50</v>
      </c>
      <c r="H70" t="s">
        <v>51</v>
      </c>
      <c r="I70" t="s">
        <v>52</v>
      </c>
      <c r="J70" t="s">
        <v>4</v>
      </c>
      <c r="M70" t="s">
        <v>45</v>
      </c>
      <c r="N70" t="s">
        <v>46</v>
      </c>
      <c r="O70" t="s">
        <v>47</v>
      </c>
      <c r="P70" t="s">
        <v>48</v>
      </c>
      <c r="Q70" t="s">
        <v>49</v>
      </c>
      <c r="R70" t="s">
        <v>50</v>
      </c>
      <c r="S70" t="s">
        <v>51</v>
      </c>
      <c r="T70" t="s">
        <v>52</v>
      </c>
    </row>
    <row r="71" spans="1:20" x14ac:dyDescent="0.25">
      <c r="A71" t="s">
        <v>18</v>
      </c>
      <c r="B71">
        <v>399</v>
      </c>
      <c r="C71">
        <v>280</v>
      </c>
      <c r="D71">
        <v>125</v>
      </c>
      <c r="E71">
        <v>184</v>
      </c>
      <c r="F71">
        <v>158</v>
      </c>
      <c r="G71">
        <v>98</v>
      </c>
      <c r="H71">
        <v>82</v>
      </c>
      <c r="I71">
        <v>149</v>
      </c>
      <c r="J71">
        <v>566</v>
      </c>
      <c r="L71" t="s">
        <v>18</v>
      </c>
      <c r="M71" s="3">
        <f>B71/$J71</f>
        <v>0.70494699646643111</v>
      </c>
      <c r="N71" s="3">
        <f t="shared" ref="N71:T74" si="13">C71/$J71</f>
        <v>0.49469964664310956</v>
      </c>
      <c r="O71" s="3">
        <f t="shared" si="13"/>
        <v>0.22084805653710246</v>
      </c>
      <c r="P71" s="3">
        <f t="shared" si="13"/>
        <v>0.32508833922261482</v>
      </c>
      <c r="Q71" s="3">
        <f t="shared" si="13"/>
        <v>0.27915194346289751</v>
      </c>
      <c r="R71" s="3">
        <f t="shared" si="13"/>
        <v>0.17314487632508835</v>
      </c>
      <c r="S71" s="3">
        <f t="shared" si="13"/>
        <v>0.14487632508833923</v>
      </c>
      <c r="T71" s="3">
        <f t="shared" si="13"/>
        <v>0.26325088339222613</v>
      </c>
    </row>
    <row r="72" spans="1:20" x14ac:dyDescent="0.25">
      <c r="A72" t="s">
        <v>19</v>
      </c>
      <c r="B72">
        <v>421</v>
      </c>
      <c r="C72">
        <v>270</v>
      </c>
      <c r="D72">
        <v>144</v>
      </c>
      <c r="E72">
        <v>179</v>
      </c>
      <c r="F72">
        <v>166</v>
      </c>
      <c r="G72">
        <v>107</v>
      </c>
      <c r="H72">
        <v>63</v>
      </c>
      <c r="I72">
        <v>133</v>
      </c>
      <c r="J72">
        <v>576</v>
      </c>
      <c r="L72" t="s">
        <v>19</v>
      </c>
      <c r="M72" s="3">
        <f t="shared" ref="M72:M74" si="14">B72/$J72</f>
        <v>0.73090277777777779</v>
      </c>
      <c r="N72" s="3">
        <f t="shared" si="13"/>
        <v>0.46875</v>
      </c>
      <c r="O72" s="3">
        <f t="shared" si="13"/>
        <v>0.25</v>
      </c>
      <c r="P72" s="3">
        <f t="shared" si="13"/>
        <v>0.3107638888888889</v>
      </c>
      <c r="Q72" s="3">
        <f t="shared" si="13"/>
        <v>0.28819444444444442</v>
      </c>
      <c r="R72" s="3">
        <f t="shared" si="13"/>
        <v>0.1857638888888889</v>
      </c>
      <c r="S72" s="3">
        <f t="shared" si="13"/>
        <v>0.109375</v>
      </c>
      <c r="T72" s="3">
        <f t="shared" si="13"/>
        <v>0.23090277777777779</v>
      </c>
    </row>
    <row r="73" spans="1:20" x14ac:dyDescent="0.25">
      <c r="A73" t="s">
        <v>20</v>
      </c>
      <c r="B73">
        <v>90</v>
      </c>
      <c r="C73">
        <v>56</v>
      </c>
      <c r="D73">
        <v>32</v>
      </c>
      <c r="E73">
        <v>39</v>
      </c>
      <c r="F73">
        <v>25</v>
      </c>
      <c r="G73">
        <v>22</v>
      </c>
      <c r="H73">
        <v>5</v>
      </c>
      <c r="I73">
        <v>28</v>
      </c>
      <c r="J73">
        <v>114</v>
      </c>
      <c r="L73" t="s">
        <v>20</v>
      </c>
      <c r="M73" s="3">
        <f t="shared" si="14"/>
        <v>0.78947368421052633</v>
      </c>
      <c r="N73" s="3">
        <f t="shared" si="13"/>
        <v>0.49122807017543857</v>
      </c>
      <c r="O73" s="3">
        <f t="shared" si="13"/>
        <v>0.2807017543859649</v>
      </c>
      <c r="P73" s="3">
        <f t="shared" si="13"/>
        <v>0.34210526315789475</v>
      </c>
      <c r="Q73" s="3">
        <f t="shared" si="13"/>
        <v>0.21929824561403508</v>
      </c>
      <c r="R73" s="3">
        <f t="shared" si="13"/>
        <v>0.19298245614035087</v>
      </c>
      <c r="S73" s="3">
        <f t="shared" si="13"/>
        <v>4.3859649122807015E-2</v>
      </c>
      <c r="T73" s="3">
        <f t="shared" si="13"/>
        <v>0.24561403508771928</v>
      </c>
    </row>
    <row r="74" spans="1:20" x14ac:dyDescent="0.25">
      <c r="A74" t="s">
        <v>21</v>
      </c>
      <c r="B74">
        <v>71</v>
      </c>
      <c r="C74">
        <v>44</v>
      </c>
      <c r="D74">
        <v>19</v>
      </c>
      <c r="E74">
        <v>38</v>
      </c>
      <c r="F74">
        <v>21</v>
      </c>
      <c r="G74">
        <v>10</v>
      </c>
      <c r="H74">
        <v>6</v>
      </c>
      <c r="I74">
        <v>15</v>
      </c>
      <c r="J74">
        <v>93</v>
      </c>
      <c r="L74" t="s">
        <v>21</v>
      </c>
      <c r="M74" s="3">
        <f t="shared" si="14"/>
        <v>0.76344086021505375</v>
      </c>
      <c r="N74" s="3">
        <f t="shared" si="13"/>
        <v>0.4731182795698925</v>
      </c>
      <c r="O74" s="3">
        <f t="shared" si="13"/>
        <v>0.20430107526881722</v>
      </c>
      <c r="P74" s="3">
        <f t="shared" si="13"/>
        <v>0.40860215053763443</v>
      </c>
      <c r="Q74" s="3">
        <f t="shared" si="13"/>
        <v>0.22580645161290322</v>
      </c>
      <c r="R74" s="3">
        <f t="shared" si="13"/>
        <v>0.10752688172043011</v>
      </c>
      <c r="S74" s="3">
        <f t="shared" si="13"/>
        <v>6.4516129032258063E-2</v>
      </c>
      <c r="T74" s="3">
        <f t="shared" si="13"/>
        <v>0.16129032258064516</v>
      </c>
    </row>
    <row r="77" spans="1:20" x14ac:dyDescent="0.25">
      <c r="A77" s="2" t="s">
        <v>61</v>
      </c>
    </row>
    <row r="80" spans="1:20" x14ac:dyDescent="0.25">
      <c r="B80" t="s">
        <v>45</v>
      </c>
      <c r="C80" t="s">
        <v>46</v>
      </c>
      <c r="D80" t="s">
        <v>47</v>
      </c>
      <c r="E80" t="s">
        <v>48</v>
      </c>
      <c r="F80" t="s">
        <v>49</v>
      </c>
      <c r="G80" t="s">
        <v>50</v>
      </c>
      <c r="H80" t="s">
        <v>51</v>
      </c>
      <c r="I80" t="s">
        <v>52</v>
      </c>
      <c r="J80" t="s">
        <v>4</v>
      </c>
      <c r="M80" t="s">
        <v>45</v>
      </c>
      <c r="N80" t="s">
        <v>46</v>
      </c>
      <c r="O80" t="s">
        <v>47</v>
      </c>
      <c r="P80" t="s">
        <v>48</v>
      </c>
      <c r="Q80" t="s">
        <v>49</v>
      </c>
      <c r="R80" t="s">
        <v>50</v>
      </c>
      <c r="S80" t="s">
        <v>51</v>
      </c>
      <c r="T80" t="s">
        <v>52</v>
      </c>
    </row>
    <row r="81" spans="1:20" x14ac:dyDescent="0.25">
      <c r="A81" t="s">
        <v>40</v>
      </c>
      <c r="B81">
        <v>242</v>
      </c>
      <c r="C81">
        <v>160</v>
      </c>
      <c r="D81">
        <v>74</v>
      </c>
      <c r="E81">
        <v>86</v>
      </c>
      <c r="F81">
        <v>103</v>
      </c>
      <c r="G81">
        <v>58</v>
      </c>
      <c r="H81">
        <v>35</v>
      </c>
      <c r="I81">
        <v>37</v>
      </c>
      <c r="J81">
        <v>293</v>
      </c>
      <c r="L81" t="s">
        <v>40</v>
      </c>
      <c r="M81" s="3">
        <f>B81/$J81</f>
        <v>0.82593856655290099</v>
      </c>
      <c r="N81" s="3">
        <f t="shared" ref="N81:T84" si="15">C81/$J81</f>
        <v>0.5460750853242321</v>
      </c>
      <c r="O81" s="3">
        <f t="shared" si="15"/>
        <v>0.25255972696245732</v>
      </c>
      <c r="P81" s="3">
        <f t="shared" si="15"/>
        <v>0.29351535836177473</v>
      </c>
      <c r="Q81" s="3">
        <f t="shared" si="15"/>
        <v>0.35153583617747441</v>
      </c>
      <c r="R81" s="3">
        <f t="shared" si="15"/>
        <v>0.19795221843003413</v>
      </c>
      <c r="S81" s="3">
        <f t="shared" si="15"/>
        <v>0.11945392491467577</v>
      </c>
      <c r="T81" s="3">
        <f t="shared" si="15"/>
        <v>0.12627986348122866</v>
      </c>
    </row>
    <row r="82" spans="1:20" x14ac:dyDescent="0.25">
      <c r="A82" t="s">
        <v>41</v>
      </c>
      <c r="B82">
        <v>522</v>
      </c>
      <c r="C82">
        <v>345</v>
      </c>
      <c r="D82">
        <v>156</v>
      </c>
      <c r="E82">
        <v>250</v>
      </c>
      <c r="F82">
        <v>185</v>
      </c>
      <c r="G82">
        <v>122</v>
      </c>
      <c r="H82">
        <v>97</v>
      </c>
      <c r="I82">
        <v>124</v>
      </c>
      <c r="J82">
        <v>721</v>
      </c>
      <c r="L82" t="s">
        <v>41</v>
      </c>
      <c r="M82" s="3">
        <f t="shared" ref="M82:M84" si="16">B82/$J82</f>
        <v>0.72399445214979197</v>
      </c>
      <c r="N82" s="3">
        <f t="shared" si="15"/>
        <v>0.47850208044382803</v>
      </c>
      <c r="O82" s="3">
        <f t="shared" si="15"/>
        <v>0.21636615811373092</v>
      </c>
      <c r="P82" s="3">
        <f t="shared" si="15"/>
        <v>0.34674063800277394</v>
      </c>
      <c r="Q82" s="3">
        <f t="shared" si="15"/>
        <v>0.2565880721220527</v>
      </c>
      <c r="R82" s="3">
        <f t="shared" si="15"/>
        <v>0.16920943134535368</v>
      </c>
      <c r="S82" s="3">
        <f t="shared" si="15"/>
        <v>0.13453536754507628</v>
      </c>
      <c r="T82" s="3">
        <f t="shared" si="15"/>
        <v>0.17198335644937587</v>
      </c>
    </row>
    <row r="83" spans="1:20" x14ac:dyDescent="0.25">
      <c r="A83" t="s">
        <v>42</v>
      </c>
      <c r="B83">
        <v>382</v>
      </c>
      <c r="C83">
        <v>258</v>
      </c>
      <c r="D83">
        <v>134</v>
      </c>
      <c r="E83">
        <v>182</v>
      </c>
      <c r="F83">
        <v>153</v>
      </c>
      <c r="G83">
        <v>89</v>
      </c>
      <c r="H83">
        <v>62</v>
      </c>
      <c r="I83">
        <v>184</v>
      </c>
      <c r="J83">
        <v>552</v>
      </c>
      <c r="L83" t="s">
        <v>42</v>
      </c>
      <c r="M83" s="3">
        <f t="shared" si="16"/>
        <v>0.69202898550724634</v>
      </c>
      <c r="N83" s="3">
        <f t="shared" si="15"/>
        <v>0.46739130434782611</v>
      </c>
      <c r="O83" s="3">
        <f t="shared" si="15"/>
        <v>0.24275362318840579</v>
      </c>
      <c r="P83" s="3">
        <f t="shared" si="15"/>
        <v>0.32971014492753625</v>
      </c>
      <c r="Q83" s="3">
        <f t="shared" si="15"/>
        <v>0.27717391304347827</v>
      </c>
      <c r="R83" s="3">
        <f t="shared" si="15"/>
        <v>0.16123188405797101</v>
      </c>
      <c r="S83" s="3">
        <f t="shared" si="15"/>
        <v>0.11231884057971014</v>
      </c>
      <c r="T83" s="3">
        <f t="shared" si="15"/>
        <v>0.33333333333333331</v>
      </c>
    </row>
    <row r="84" spans="1:20" x14ac:dyDescent="0.25">
      <c r="A84" t="s">
        <v>43</v>
      </c>
      <c r="B84">
        <v>77</v>
      </c>
      <c r="C84">
        <v>44</v>
      </c>
      <c r="D84">
        <v>33</v>
      </c>
      <c r="E84">
        <v>36</v>
      </c>
      <c r="F84">
        <v>31</v>
      </c>
      <c r="G84">
        <v>18</v>
      </c>
      <c r="H84">
        <v>5</v>
      </c>
      <c r="I84">
        <v>65</v>
      </c>
      <c r="J84">
        <v>120</v>
      </c>
      <c r="L84" t="s">
        <v>43</v>
      </c>
      <c r="M84" s="3">
        <f t="shared" si="16"/>
        <v>0.64166666666666672</v>
      </c>
      <c r="N84" s="3">
        <f t="shared" si="15"/>
        <v>0.36666666666666664</v>
      </c>
      <c r="O84" s="3">
        <f t="shared" si="15"/>
        <v>0.27500000000000002</v>
      </c>
      <c r="P84" s="3">
        <f t="shared" si="15"/>
        <v>0.3</v>
      </c>
      <c r="Q84" s="3">
        <f t="shared" si="15"/>
        <v>0.25833333333333336</v>
      </c>
      <c r="R84" s="3">
        <f t="shared" si="15"/>
        <v>0.15</v>
      </c>
      <c r="S84" s="3">
        <f t="shared" si="15"/>
        <v>4.1666666666666664E-2</v>
      </c>
      <c r="T84" s="3">
        <f t="shared" si="15"/>
        <v>0.54166666666666663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82FC-BE5F-42C1-BA3D-3986BCBF4E1E}">
  <dimension ref="A1:O124"/>
  <sheetViews>
    <sheetView topLeftCell="A96" workbookViewId="0">
      <selection activeCell="D107" sqref="D107"/>
    </sheetView>
  </sheetViews>
  <sheetFormatPr defaultColWidth="8.85546875" defaultRowHeight="15" x14ac:dyDescent="0.25"/>
  <cols>
    <col min="1" max="1" width="22.85546875" customWidth="1"/>
    <col min="6" max="6" width="9.85546875" bestFit="1" customWidth="1"/>
  </cols>
  <sheetData>
    <row r="1" spans="1:13" x14ac:dyDescent="0.25">
      <c r="A1" s="2" t="s">
        <v>0</v>
      </c>
    </row>
    <row r="2" spans="1:13" x14ac:dyDescent="0.25">
      <c r="B2" t="s">
        <v>62</v>
      </c>
      <c r="C2" t="s">
        <v>63</v>
      </c>
      <c r="D2" t="s">
        <v>64</v>
      </c>
      <c r="E2" t="s">
        <v>65</v>
      </c>
      <c r="F2" t="s">
        <v>38</v>
      </c>
      <c r="G2" t="s">
        <v>4</v>
      </c>
      <c r="I2" t="s">
        <v>62</v>
      </c>
      <c r="J2" t="s">
        <v>63</v>
      </c>
      <c r="K2" t="s">
        <v>64</v>
      </c>
      <c r="L2" t="s">
        <v>65</v>
      </c>
      <c r="M2" t="s">
        <v>38</v>
      </c>
    </row>
    <row r="3" spans="1:13" x14ac:dyDescent="0.25">
      <c r="A3" t="s">
        <v>5</v>
      </c>
      <c r="B3">
        <v>639</v>
      </c>
      <c r="C3">
        <v>877</v>
      </c>
      <c r="D3">
        <v>1154</v>
      </c>
      <c r="E3">
        <v>140</v>
      </c>
      <c r="F3">
        <v>351</v>
      </c>
      <c r="G3">
        <v>2200</v>
      </c>
      <c r="I3" s="1">
        <f>B3/$G3</f>
        <v>0.29045454545454547</v>
      </c>
      <c r="J3" s="1">
        <f t="shared" ref="J3:M3" si="0">C3/$G3</f>
        <v>0.39863636363636362</v>
      </c>
      <c r="K3" s="1">
        <f t="shared" si="0"/>
        <v>0.52454545454545454</v>
      </c>
      <c r="L3" s="1">
        <f t="shared" si="0"/>
        <v>6.363636363636363E-2</v>
      </c>
      <c r="M3" s="1">
        <f t="shared" si="0"/>
        <v>0.15954545454545455</v>
      </c>
    </row>
    <row r="9" spans="1:13" x14ac:dyDescent="0.25">
      <c r="A9" s="2"/>
    </row>
    <row r="12" spans="1:13" x14ac:dyDescent="0.25">
      <c r="H12" s="1"/>
      <c r="I12" s="1"/>
      <c r="J12" s="1"/>
    </row>
    <row r="20" spans="1:14" x14ac:dyDescent="0.25">
      <c r="B20" t="s">
        <v>62</v>
      </c>
      <c r="C20" t="s">
        <v>63</v>
      </c>
      <c r="D20" t="s">
        <v>64</v>
      </c>
      <c r="E20" t="s">
        <v>65</v>
      </c>
      <c r="F20" t="s">
        <v>38</v>
      </c>
      <c r="J20" t="s">
        <v>62</v>
      </c>
      <c r="K20" t="s">
        <v>63</v>
      </c>
      <c r="L20" t="s">
        <v>64</v>
      </c>
      <c r="M20" t="s">
        <v>65</v>
      </c>
      <c r="N20" t="s">
        <v>38</v>
      </c>
    </row>
    <row r="21" spans="1:14" x14ac:dyDescent="0.25">
      <c r="A21" t="s">
        <v>7</v>
      </c>
      <c r="B21">
        <v>368</v>
      </c>
      <c r="C21">
        <v>458</v>
      </c>
      <c r="D21">
        <v>635</v>
      </c>
      <c r="E21">
        <v>49</v>
      </c>
      <c r="F21">
        <v>206</v>
      </c>
      <c r="G21">
        <v>1128</v>
      </c>
      <c r="I21" t="s">
        <v>7</v>
      </c>
      <c r="J21" s="1">
        <f>B21/$G21</f>
        <v>0.32624113475177308</v>
      </c>
      <c r="K21" s="1">
        <f t="shared" ref="K21:N22" si="1">C21/$G21</f>
        <v>0.40602836879432624</v>
      </c>
      <c r="L21" s="1">
        <f t="shared" si="1"/>
        <v>0.56294326241134751</v>
      </c>
      <c r="M21" s="1">
        <f t="shared" si="1"/>
        <v>4.3439716312056738E-2</v>
      </c>
      <c r="N21" s="1">
        <f t="shared" si="1"/>
        <v>0.18262411347517732</v>
      </c>
    </row>
    <row r="22" spans="1:14" x14ac:dyDescent="0.25">
      <c r="A22" t="s">
        <v>6</v>
      </c>
      <c r="B22">
        <v>216</v>
      </c>
      <c r="C22">
        <v>347</v>
      </c>
      <c r="D22">
        <v>428</v>
      </c>
      <c r="E22">
        <v>74</v>
      </c>
      <c r="F22">
        <v>122</v>
      </c>
      <c r="G22">
        <v>869</v>
      </c>
      <c r="I22" t="s">
        <v>6</v>
      </c>
      <c r="J22" s="1">
        <f>B22/$G22</f>
        <v>0.24856156501726123</v>
      </c>
      <c r="K22" s="1">
        <f t="shared" si="1"/>
        <v>0.39930955120828537</v>
      </c>
      <c r="L22" s="1">
        <f t="shared" si="1"/>
        <v>0.49252013808975836</v>
      </c>
      <c r="M22" s="1">
        <f t="shared" si="1"/>
        <v>8.5155350978135785E-2</v>
      </c>
      <c r="N22" s="1">
        <f t="shared" si="1"/>
        <v>0.14039125431530494</v>
      </c>
    </row>
    <row r="35" spans="1:14" x14ac:dyDescent="0.25">
      <c r="A35" t="s">
        <v>8</v>
      </c>
    </row>
    <row r="36" spans="1:14" x14ac:dyDescent="0.25">
      <c r="B36" t="s">
        <v>62</v>
      </c>
      <c r="C36" t="s">
        <v>63</v>
      </c>
      <c r="D36" t="s">
        <v>64</v>
      </c>
      <c r="E36" t="s">
        <v>65</v>
      </c>
      <c r="F36" t="s">
        <v>38</v>
      </c>
      <c r="G36" t="s">
        <v>4</v>
      </c>
      <c r="J36" t="s">
        <v>62</v>
      </c>
      <c r="K36" t="s">
        <v>63</v>
      </c>
      <c r="L36" t="s">
        <v>64</v>
      </c>
      <c r="M36" t="s">
        <v>65</v>
      </c>
      <c r="N36" t="s">
        <v>38</v>
      </c>
    </row>
    <row r="37" spans="1:14" x14ac:dyDescent="0.25">
      <c r="A37" t="s">
        <v>9</v>
      </c>
      <c r="B37">
        <v>10</v>
      </c>
      <c r="C37">
        <v>5</v>
      </c>
      <c r="D37">
        <v>18</v>
      </c>
      <c r="E37">
        <v>3</v>
      </c>
      <c r="F37">
        <v>6</v>
      </c>
      <c r="G37">
        <v>38</v>
      </c>
      <c r="I37" t="s">
        <v>9</v>
      </c>
      <c r="J37" s="1">
        <f>B37/$G37</f>
        <v>0.26315789473684209</v>
      </c>
      <c r="K37" s="1">
        <f t="shared" ref="K37:N45" si="2">C37/$G37</f>
        <v>0.13157894736842105</v>
      </c>
      <c r="L37" s="1">
        <f t="shared" si="2"/>
        <v>0.47368421052631576</v>
      </c>
      <c r="M37" s="1">
        <f t="shared" si="2"/>
        <v>7.8947368421052627E-2</v>
      </c>
      <c r="N37" s="1">
        <f>F37/$G37</f>
        <v>0.15789473684210525</v>
      </c>
    </row>
    <row r="38" spans="1:14" x14ac:dyDescent="0.25">
      <c r="A38" t="s">
        <v>10</v>
      </c>
      <c r="B38">
        <v>40</v>
      </c>
      <c r="C38">
        <v>42</v>
      </c>
      <c r="D38">
        <v>72</v>
      </c>
      <c r="E38">
        <v>6</v>
      </c>
      <c r="F38">
        <v>21</v>
      </c>
      <c r="G38">
        <v>132</v>
      </c>
      <c r="I38" t="s">
        <v>10</v>
      </c>
      <c r="J38" s="1">
        <f t="shared" ref="J38:J45" si="3">B38/$G38</f>
        <v>0.30303030303030304</v>
      </c>
      <c r="K38" s="1">
        <f t="shared" si="2"/>
        <v>0.31818181818181818</v>
      </c>
      <c r="L38" s="1">
        <f t="shared" si="2"/>
        <v>0.54545454545454541</v>
      </c>
      <c r="M38" s="1">
        <f t="shared" si="2"/>
        <v>4.5454545454545456E-2</v>
      </c>
      <c r="N38" s="1">
        <f t="shared" si="2"/>
        <v>0.15909090909090909</v>
      </c>
    </row>
    <row r="39" spans="1:14" x14ac:dyDescent="0.25">
      <c r="A39" t="s">
        <v>11</v>
      </c>
      <c r="B39">
        <v>247</v>
      </c>
      <c r="C39">
        <v>444</v>
      </c>
      <c r="D39">
        <v>566</v>
      </c>
      <c r="E39">
        <v>87</v>
      </c>
      <c r="F39">
        <v>173</v>
      </c>
      <c r="G39">
        <v>1095</v>
      </c>
      <c r="I39" t="s">
        <v>11</v>
      </c>
      <c r="J39" s="1">
        <f t="shared" si="3"/>
        <v>0.22557077625570776</v>
      </c>
      <c r="K39" s="1">
        <f t="shared" si="2"/>
        <v>0.40547945205479452</v>
      </c>
      <c r="L39" s="1">
        <f t="shared" si="2"/>
        <v>0.51689497716894972</v>
      </c>
      <c r="M39" s="1">
        <f t="shared" si="2"/>
        <v>7.9452054794520555E-2</v>
      </c>
      <c r="N39" s="1">
        <f t="shared" si="2"/>
        <v>0.15799086757990868</v>
      </c>
    </row>
    <row r="40" spans="1:14" x14ac:dyDescent="0.25">
      <c r="A40" t="s">
        <v>12</v>
      </c>
      <c r="B40">
        <v>5</v>
      </c>
      <c r="C40">
        <v>4</v>
      </c>
      <c r="D40">
        <v>9</v>
      </c>
      <c r="E40">
        <v>0</v>
      </c>
      <c r="F40">
        <v>1</v>
      </c>
      <c r="G40">
        <v>11</v>
      </c>
      <c r="I40" t="s">
        <v>12</v>
      </c>
      <c r="J40" s="1">
        <f t="shared" si="3"/>
        <v>0.45454545454545453</v>
      </c>
      <c r="K40" s="1">
        <f t="shared" si="2"/>
        <v>0.36363636363636365</v>
      </c>
      <c r="L40" s="1">
        <f t="shared" si="2"/>
        <v>0.81818181818181823</v>
      </c>
      <c r="M40" s="1">
        <f t="shared" si="2"/>
        <v>0</v>
      </c>
      <c r="N40" s="1">
        <f t="shared" si="2"/>
        <v>9.0909090909090912E-2</v>
      </c>
    </row>
    <row r="41" spans="1:14" x14ac:dyDescent="0.25">
      <c r="A41" t="s">
        <v>13</v>
      </c>
      <c r="B41">
        <v>27</v>
      </c>
      <c r="C41">
        <v>30</v>
      </c>
      <c r="D41">
        <v>38</v>
      </c>
      <c r="E41">
        <v>2</v>
      </c>
      <c r="F41">
        <v>7</v>
      </c>
      <c r="G41">
        <v>66</v>
      </c>
      <c r="I41" t="s">
        <v>13</v>
      </c>
      <c r="J41" s="1">
        <f t="shared" si="3"/>
        <v>0.40909090909090912</v>
      </c>
      <c r="K41" s="1">
        <f t="shared" si="2"/>
        <v>0.45454545454545453</v>
      </c>
      <c r="L41" s="1">
        <f t="shared" si="2"/>
        <v>0.5757575757575758</v>
      </c>
      <c r="M41" s="1">
        <f t="shared" si="2"/>
        <v>3.0303030303030304E-2</v>
      </c>
      <c r="N41" s="1">
        <f t="shared" si="2"/>
        <v>0.10606060606060606</v>
      </c>
    </row>
    <row r="42" spans="1:14" x14ac:dyDescent="0.25">
      <c r="A42" t="s">
        <v>14</v>
      </c>
      <c r="B42">
        <v>128</v>
      </c>
      <c r="C42">
        <v>156</v>
      </c>
      <c r="D42">
        <v>174</v>
      </c>
      <c r="E42">
        <v>17</v>
      </c>
      <c r="F42">
        <v>47</v>
      </c>
      <c r="G42">
        <v>318</v>
      </c>
      <c r="I42" t="s">
        <v>14</v>
      </c>
      <c r="J42" s="1">
        <f t="shared" si="3"/>
        <v>0.40251572327044027</v>
      </c>
      <c r="K42" s="1">
        <f t="shared" si="2"/>
        <v>0.49056603773584906</v>
      </c>
      <c r="L42" s="1">
        <f t="shared" si="2"/>
        <v>0.54716981132075471</v>
      </c>
      <c r="M42" s="1">
        <f t="shared" si="2"/>
        <v>5.3459119496855348E-2</v>
      </c>
      <c r="N42" s="1">
        <f t="shared" si="2"/>
        <v>0.14779874213836477</v>
      </c>
    </row>
    <row r="43" spans="1:14" x14ac:dyDescent="0.25">
      <c r="A43" t="s">
        <v>15</v>
      </c>
      <c r="B43">
        <v>16</v>
      </c>
      <c r="C43">
        <v>18</v>
      </c>
      <c r="D43">
        <v>32</v>
      </c>
      <c r="E43">
        <v>5</v>
      </c>
      <c r="F43">
        <v>7</v>
      </c>
      <c r="G43">
        <v>48</v>
      </c>
      <c r="I43" t="s">
        <v>15</v>
      </c>
      <c r="J43" s="1">
        <f t="shared" si="3"/>
        <v>0.33333333333333331</v>
      </c>
      <c r="K43" s="1">
        <f t="shared" si="2"/>
        <v>0.375</v>
      </c>
      <c r="L43" s="1">
        <f t="shared" si="2"/>
        <v>0.66666666666666663</v>
      </c>
      <c r="M43" s="1">
        <f t="shared" si="2"/>
        <v>0.10416666666666667</v>
      </c>
      <c r="N43" s="1">
        <f t="shared" si="2"/>
        <v>0.14583333333333334</v>
      </c>
    </row>
    <row r="44" spans="1:14" x14ac:dyDescent="0.25">
      <c r="A44" t="s">
        <v>16</v>
      </c>
      <c r="B44">
        <v>134</v>
      </c>
      <c r="C44">
        <v>135</v>
      </c>
      <c r="D44">
        <v>194</v>
      </c>
      <c r="E44">
        <v>11</v>
      </c>
      <c r="F44">
        <v>83</v>
      </c>
      <c r="G44">
        <v>383</v>
      </c>
      <c r="I44" t="s">
        <v>16</v>
      </c>
      <c r="J44" s="1">
        <f t="shared" si="3"/>
        <v>0.34986945169712796</v>
      </c>
      <c r="K44" s="1">
        <f t="shared" si="2"/>
        <v>0.35248041775456918</v>
      </c>
      <c r="L44" s="1">
        <f t="shared" si="2"/>
        <v>0.50652741514360311</v>
      </c>
      <c r="M44" s="1">
        <f t="shared" si="2"/>
        <v>2.8720626631853787E-2</v>
      </c>
      <c r="N44" s="1">
        <f t="shared" si="2"/>
        <v>0.21671018276762402</v>
      </c>
    </row>
    <row r="45" spans="1:14" x14ac:dyDescent="0.25">
      <c r="A45" t="s">
        <v>4</v>
      </c>
      <c r="B45">
        <v>607</v>
      </c>
      <c r="C45">
        <v>834</v>
      </c>
      <c r="D45">
        <v>1103</v>
      </c>
      <c r="E45">
        <v>131</v>
      </c>
      <c r="F45">
        <v>345</v>
      </c>
      <c r="G45">
        <v>2091</v>
      </c>
      <c r="I45" t="s">
        <v>4</v>
      </c>
      <c r="J45" s="1">
        <f t="shared" si="3"/>
        <v>0.29029172644667622</v>
      </c>
      <c r="K45" s="1">
        <f t="shared" si="2"/>
        <v>0.39885222381635582</v>
      </c>
      <c r="L45" s="1">
        <f t="shared" si="2"/>
        <v>0.52749880439980867</v>
      </c>
      <c r="M45" s="1">
        <f t="shared" si="2"/>
        <v>6.2649450023912007E-2</v>
      </c>
      <c r="N45" s="1">
        <f t="shared" si="2"/>
        <v>0.16499282639885221</v>
      </c>
    </row>
    <row r="60" spans="1:14" x14ac:dyDescent="0.25">
      <c r="A60" t="s">
        <v>17</v>
      </c>
    </row>
    <row r="61" spans="1:14" x14ac:dyDescent="0.25">
      <c r="B61" t="s">
        <v>62</v>
      </c>
      <c r="C61" t="s">
        <v>63</v>
      </c>
      <c r="D61" t="s">
        <v>64</v>
      </c>
      <c r="E61" t="s">
        <v>65</v>
      </c>
      <c r="F61" t="s">
        <v>38</v>
      </c>
      <c r="G61" t="s">
        <v>4</v>
      </c>
      <c r="J61" t="s">
        <v>62</v>
      </c>
      <c r="K61" t="s">
        <v>63</v>
      </c>
      <c r="L61" t="s">
        <v>64</v>
      </c>
      <c r="M61" t="s">
        <v>65</v>
      </c>
      <c r="N61" t="s">
        <v>38</v>
      </c>
    </row>
    <row r="62" spans="1:14" x14ac:dyDescent="0.25">
      <c r="A62" t="s">
        <v>18</v>
      </c>
      <c r="B62">
        <v>235</v>
      </c>
      <c r="C62">
        <v>310</v>
      </c>
      <c r="D62">
        <v>371</v>
      </c>
      <c r="E62">
        <v>44</v>
      </c>
      <c r="F62">
        <v>122</v>
      </c>
      <c r="G62">
        <v>732</v>
      </c>
      <c r="I62" t="s">
        <v>18</v>
      </c>
      <c r="J62" s="1">
        <f>B62/$G62</f>
        <v>0.32103825136612024</v>
      </c>
      <c r="K62" s="1">
        <f t="shared" ref="K62:N65" si="4">C62/$G62</f>
        <v>0.42349726775956287</v>
      </c>
      <c r="L62" s="1">
        <f t="shared" si="4"/>
        <v>0.50683060109289613</v>
      </c>
      <c r="M62" s="1">
        <f t="shared" si="4"/>
        <v>6.0109289617486336E-2</v>
      </c>
      <c r="N62" s="1">
        <f>F62/$G62</f>
        <v>0.16666666666666666</v>
      </c>
    </row>
    <row r="63" spans="1:14" x14ac:dyDescent="0.25">
      <c r="A63" t="s">
        <v>19</v>
      </c>
      <c r="B63">
        <v>202</v>
      </c>
      <c r="C63">
        <v>268</v>
      </c>
      <c r="D63">
        <v>349</v>
      </c>
      <c r="E63">
        <v>36</v>
      </c>
      <c r="F63">
        <v>118</v>
      </c>
      <c r="G63">
        <v>687</v>
      </c>
      <c r="I63" t="s">
        <v>19</v>
      </c>
      <c r="J63" s="1">
        <f t="shared" ref="J63:J65" si="5">B63/$G63</f>
        <v>0.29403202328966521</v>
      </c>
      <c r="K63" s="1">
        <f t="shared" si="4"/>
        <v>0.3901018922852984</v>
      </c>
      <c r="L63" s="1">
        <f t="shared" si="4"/>
        <v>0.50800582241630277</v>
      </c>
      <c r="M63" s="1">
        <f t="shared" si="4"/>
        <v>5.2401746724890827E-2</v>
      </c>
      <c r="N63" s="1">
        <f t="shared" si="4"/>
        <v>0.1717612809315866</v>
      </c>
    </row>
    <row r="64" spans="1:14" x14ac:dyDescent="0.25">
      <c r="A64" s="4" t="s">
        <v>20</v>
      </c>
      <c r="B64">
        <v>31</v>
      </c>
      <c r="C64">
        <v>54</v>
      </c>
      <c r="D64">
        <v>83</v>
      </c>
      <c r="E64">
        <v>14</v>
      </c>
      <c r="F64">
        <v>17</v>
      </c>
      <c r="G64">
        <v>143</v>
      </c>
      <c r="I64" s="4" t="s">
        <v>20</v>
      </c>
      <c r="J64" s="1">
        <f t="shared" si="5"/>
        <v>0.21678321678321677</v>
      </c>
      <c r="K64" s="1">
        <f t="shared" si="4"/>
        <v>0.3776223776223776</v>
      </c>
      <c r="L64" s="1">
        <f t="shared" si="4"/>
        <v>0.58041958041958042</v>
      </c>
      <c r="M64" s="1">
        <f t="shared" si="4"/>
        <v>9.7902097902097904E-2</v>
      </c>
      <c r="N64" s="1">
        <f t="shared" si="4"/>
        <v>0.11888111888111888</v>
      </c>
    </row>
    <row r="65" spans="1:14" x14ac:dyDescent="0.25">
      <c r="A65" t="s">
        <v>21</v>
      </c>
      <c r="B65">
        <v>29</v>
      </c>
      <c r="C65">
        <v>49</v>
      </c>
      <c r="D65">
        <v>74</v>
      </c>
      <c r="E65">
        <v>7</v>
      </c>
      <c r="F65">
        <v>17</v>
      </c>
      <c r="G65">
        <v>120</v>
      </c>
      <c r="I65" t="s">
        <v>21</v>
      </c>
      <c r="J65" s="1">
        <f t="shared" si="5"/>
        <v>0.24166666666666667</v>
      </c>
      <c r="K65" s="1">
        <f t="shared" si="4"/>
        <v>0.40833333333333333</v>
      </c>
      <c r="L65" s="1">
        <f t="shared" si="4"/>
        <v>0.6166666666666667</v>
      </c>
      <c r="M65" s="1">
        <f t="shared" si="4"/>
        <v>5.8333333333333334E-2</v>
      </c>
      <c r="N65" s="1">
        <f t="shared" si="4"/>
        <v>0.14166666666666666</v>
      </c>
    </row>
    <row r="78" spans="1:14" x14ac:dyDescent="0.25">
      <c r="A78" t="s">
        <v>22</v>
      </c>
    </row>
    <row r="79" spans="1:14" x14ac:dyDescent="0.25">
      <c r="B79" t="s">
        <v>62</v>
      </c>
      <c r="C79" t="s">
        <v>63</v>
      </c>
      <c r="D79" t="s">
        <v>64</v>
      </c>
      <c r="E79" t="s">
        <v>65</v>
      </c>
      <c r="F79" t="s">
        <v>38</v>
      </c>
      <c r="G79" t="s">
        <v>4</v>
      </c>
      <c r="J79" t="s">
        <v>62</v>
      </c>
      <c r="K79" t="s">
        <v>63</v>
      </c>
      <c r="L79" t="s">
        <v>64</v>
      </c>
      <c r="M79" t="s">
        <v>65</v>
      </c>
      <c r="N79" t="s">
        <v>38</v>
      </c>
    </row>
    <row r="80" spans="1:14" x14ac:dyDescent="0.25">
      <c r="A80" t="s">
        <v>23</v>
      </c>
      <c r="B80">
        <v>53</v>
      </c>
      <c r="C80">
        <v>63</v>
      </c>
      <c r="D80">
        <v>94</v>
      </c>
      <c r="E80">
        <v>7</v>
      </c>
      <c r="F80">
        <v>47</v>
      </c>
      <c r="G80">
        <v>188</v>
      </c>
      <c r="I80" t="s">
        <v>23</v>
      </c>
      <c r="J80" s="1">
        <f>B80/$G80</f>
        <v>0.28191489361702127</v>
      </c>
      <c r="K80" s="1">
        <f t="shared" ref="K80:N89" si="6">C80/$G80</f>
        <v>0.33510638297872342</v>
      </c>
      <c r="L80" s="1">
        <f t="shared" si="6"/>
        <v>0.5</v>
      </c>
      <c r="M80" s="1">
        <f t="shared" si="6"/>
        <v>3.7234042553191488E-2</v>
      </c>
      <c r="N80" s="1">
        <f t="shared" si="6"/>
        <v>0.25</v>
      </c>
    </row>
    <row r="81" spans="1:14" x14ac:dyDescent="0.25">
      <c r="A81" t="s">
        <v>24</v>
      </c>
      <c r="B81">
        <v>21</v>
      </c>
      <c r="C81">
        <v>17</v>
      </c>
      <c r="D81">
        <v>25</v>
      </c>
      <c r="E81">
        <v>1</v>
      </c>
      <c r="F81">
        <v>9</v>
      </c>
      <c r="G81">
        <v>46</v>
      </c>
      <c r="I81" t="s">
        <v>24</v>
      </c>
      <c r="J81" s="1">
        <f t="shared" ref="J81:J89" si="7">B81/$G81</f>
        <v>0.45652173913043476</v>
      </c>
      <c r="K81" s="1">
        <f t="shared" si="6"/>
        <v>0.36956521739130432</v>
      </c>
      <c r="L81" s="1">
        <f t="shared" si="6"/>
        <v>0.54347826086956519</v>
      </c>
      <c r="M81" s="1">
        <f t="shared" si="6"/>
        <v>2.1739130434782608E-2</v>
      </c>
      <c r="N81" s="1">
        <f t="shared" si="6"/>
        <v>0.19565217391304349</v>
      </c>
    </row>
    <row r="82" spans="1:14" x14ac:dyDescent="0.25">
      <c r="A82" t="s">
        <v>25</v>
      </c>
      <c r="B82">
        <v>101</v>
      </c>
      <c r="C82">
        <v>84</v>
      </c>
      <c r="D82">
        <v>86</v>
      </c>
      <c r="E82">
        <v>12</v>
      </c>
      <c r="F82">
        <v>38</v>
      </c>
      <c r="G82">
        <v>208</v>
      </c>
      <c r="I82" t="s">
        <v>25</v>
      </c>
      <c r="J82" s="1">
        <f t="shared" si="7"/>
        <v>0.48557692307692307</v>
      </c>
      <c r="K82" s="1">
        <f t="shared" si="6"/>
        <v>0.40384615384615385</v>
      </c>
      <c r="L82" s="1">
        <f t="shared" si="6"/>
        <v>0.41346153846153844</v>
      </c>
      <c r="M82" s="1">
        <f t="shared" si="6"/>
        <v>5.7692307692307696E-2</v>
      </c>
      <c r="N82" s="1">
        <f t="shared" si="6"/>
        <v>0.18269230769230768</v>
      </c>
    </row>
    <row r="83" spans="1:14" x14ac:dyDescent="0.25">
      <c r="A83" t="s">
        <v>26</v>
      </c>
      <c r="B83">
        <v>11</v>
      </c>
      <c r="C83">
        <v>21</v>
      </c>
      <c r="D83">
        <v>25</v>
      </c>
      <c r="E83">
        <v>5</v>
      </c>
      <c r="F83">
        <v>14</v>
      </c>
      <c r="G83">
        <v>54</v>
      </c>
      <c r="I83" t="s">
        <v>26</v>
      </c>
      <c r="J83" s="1">
        <f t="shared" si="7"/>
        <v>0.20370370370370369</v>
      </c>
      <c r="K83" s="1">
        <f t="shared" si="6"/>
        <v>0.3888888888888889</v>
      </c>
      <c r="L83" s="1">
        <f t="shared" si="6"/>
        <v>0.46296296296296297</v>
      </c>
      <c r="M83" s="1">
        <f t="shared" si="6"/>
        <v>9.2592592592592587E-2</v>
      </c>
      <c r="N83" s="1">
        <f t="shared" si="6"/>
        <v>0.25925925925925924</v>
      </c>
    </row>
    <row r="84" spans="1:14" x14ac:dyDescent="0.25">
      <c r="A84" t="s">
        <v>27</v>
      </c>
      <c r="B84">
        <v>44</v>
      </c>
      <c r="C84">
        <v>58</v>
      </c>
      <c r="D84">
        <v>79</v>
      </c>
      <c r="E84">
        <v>7</v>
      </c>
      <c r="F84">
        <v>19</v>
      </c>
      <c r="G84">
        <v>128</v>
      </c>
      <c r="I84" t="s">
        <v>27</v>
      </c>
      <c r="J84" s="1">
        <f t="shared" si="7"/>
        <v>0.34375</v>
      </c>
      <c r="K84" s="1">
        <f t="shared" si="6"/>
        <v>0.453125</v>
      </c>
      <c r="L84" s="1">
        <f t="shared" si="6"/>
        <v>0.6171875</v>
      </c>
      <c r="M84" s="1">
        <f t="shared" si="6"/>
        <v>5.46875E-2</v>
      </c>
      <c r="N84" s="1">
        <f t="shared" si="6"/>
        <v>0.1484375</v>
      </c>
    </row>
    <row r="85" spans="1:14" x14ac:dyDescent="0.25">
      <c r="A85" t="s">
        <v>28</v>
      </c>
      <c r="B85">
        <v>39</v>
      </c>
      <c r="C85">
        <v>77</v>
      </c>
      <c r="D85">
        <v>140</v>
      </c>
      <c r="E85">
        <v>22</v>
      </c>
      <c r="F85">
        <v>23</v>
      </c>
      <c r="G85">
        <v>215</v>
      </c>
      <c r="I85" t="s">
        <v>28</v>
      </c>
      <c r="J85" s="1">
        <f t="shared" si="7"/>
        <v>0.18139534883720931</v>
      </c>
      <c r="K85" s="1">
        <f t="shared" si="6"/>
        <v>0.35813953488372091</v>
      </c>
      <c r="L85" s="1">
        <f t="shared" si="6"/>
        <v>0.65116279069767447</v>
      </c>
      <c r="M85" s="1">
        <f t="shared" si="6"/>
        <v>0.10232558139534884</v>
      </c>
      <c r="N85" s="1">
        <f t="shared" si="6"/>
        <v>0.10697674418604651</v>
      </c>
    </row>
    <row r="86" spans="1:14" x14ac:dyDescent="0.25">
      <c r="A86" t="s">
        <v>29</v>
      </c>
      <c r="B86">
        <v>32</v>
      </c>
      <c r="C86">
        <v>71</v>
      </c>
      <c r="D86">
        <v>103</v>
      </c>
      <c r="E86">
        <v>13</v>
      </c>
      <c r="F86">
        <v>28</v>
      </c>
      <c r="G86">
        <v>181</v>
      </c>
      <c r="I86" t="s">
        <v>29</v>
      </c>
      <c r="J86" s="1">
        <f t="shared" si="7"/>
        <v>0.17679558011049723</v>
      </c>
      <c r="K86" s="1">
        <f t="shared" si="6"/>
        <v>0.39226519337016574</v>
      </c>
      <c r="L86" s="1">
        <f t="shared" si="6"/>
        <v>0.56906077348066297</v>
      </c>
      <c r="M86" s="1">
        <f t="shared" si="6"/>
        <v>7.18232044198895E-2</v>
      </c>
      <c r="N86" s="1">
        <f t="shared" si="6"/>
        <v>0.15469613259668508</v>
      </c>
    </row>
    <row r="87" spans="1:14" x14ac:dyDescent="0.25">
      <c r="A87" t="s">
        <v>30</v>
      </c>
      <c r="B87">
        <v>108</v>
      </c>
      <c r="C87">
        <v>181</v>
      </c>
      <c r="D87">
        <v>192</v>
      </c>
      <c r="E87">
        <v>27</v>
      </c>
      <c r="F87">
        <v>57</v>
      </c>
      <c r="G87">
        <v>402</v>
      </c>
      <c r="I87" t="s">
        <v>30</v>
      </c>
      <c r="J87" s="1">
        <f t="shared" si="7"/>
        <v>0.26865671641791045</v>
      </c>
      <c r="K87" s="1">
        <f t="shared" si="6"/>
        <v>0.45024875621890548</v>
      </c>
      <c r="L87" s="1">
        <f t="shared" si="6"/>
        <v>0.47761194029850745</v>
      </c>
      <c r="M87" s="1">
        <f t="shared" si="6"/>
        <v>6.7164179104477612E-2</v>
      </c>
      <c r="N87" s="1">
        <f t="shared" si="6"/>
        <v>0.1417910447761194</v>
      </c>
    </row>
    <row r="88" spans="1:14" x14ac:dyDescent="0.25">
      <c r="A88" t="s">
        <v>31</v>
      </c>
      <c r="B88">
        <v>40</v>
      </c>
      <c r="C88">
        <v>40</v>
      </c>
      <c r="D88">
        <v>42</v>
      </c>
      <c r="E88">
        <v>6</v>
      </c>
      <c r="F88">
        <v>18</v>
      </c>
      <c r="G88">
        <v>102</v>
      </c>
      <c r="I88" t="s">
        <v>31</v>
      </c>
      <c r="J88" s="1">
        <f t="shared" si="7"/>
        <v>0.39215686274509803</v>
      </c>
      <c r="K88" s="1">
        <f t="shared" si="6"/>
        <v>0.39215686274509803</v>
      </c>
      <c r="L88" s="1">
        <f t="shared" si="6"/>
        <v>0.41176470588235292</v>
      </c>
      <c r="M88" s="1">
        <f t="shared" si="6"/>
        <v>5.8823529411764705E-2</v>
      </c>
      <c r="N88" s="1">
        <f t="shared" si="6"/>
        <v>0.17647058823529413</v>
      </c>
    </row>
    <row r="89" spans="1:14" x14ac:dyDescent="0.25">
      <c r="A89" t="s">
        <v>32</v>
      </c>
      <c r="B89">
        <v>38</v>
      </c>
      <c r="C89">
        <v>56</v>
      </c>
      <c r="D89">
        <v>63</v>
      </c>
      <c r="E89">
        <v>1</v>
      </c>
      <c r="F89">
        <v>17</v>
      </c>
      <c r="G89">
        <v>122</v>
      </c>
      <c r="I89" t="s">
        <v>32</v>
      </c>
      <c r="J89" s="1">
        <f t="shared" si="7"/>
        <v>0.31147540983606559</v>
      </c>
      <c r="K89" s="1">
        <f t="shared" si="6"/>
        <v>0.45901639344262296</v>
      </c>
      <c r="L89" s="1">
        <f t="shared" si="6"/>
        <v>0.51639344262295084</v>
      </c>
      <c r="M89" s="1">
        <f t="shared" si="6"/>
        <v>8.1967213114754103E-3</v>
      </c>
      <c r="N89" s="1">
        <f t="shared" si="6"/>
        <v>0.13934426229508196</v>
      </c>
    </row>
    <row r="101" spans="1:15" x14ac:dyDescent="0.25">
      <c r="A101" s="2" t="s">
        <v>33</v>
      </c>
    </row>
    <row r="102" spans="1:15" x14ac:dyDescent="0.25">
      <c r="B102" t="s">
        <v>62</v>
      </c>
      <c r="C102" t="s">
        <v>63</v>
      </c>
      <c r="D102" t="s">
        <v>64</v>
      </c>
      <c r="E102" t="s">
        <v>65</v>
      </c>
      <c r="F102" t="s">
        <v>38</v>
      </c>
      <c r="G102" t="s">
        <v>4</v>
      </c>
      <c r="J102" t="s">
        <v>62</v>
      </c>
      <c r="K102" t="s">
        <v>63</v>
      </c>
      <c r="L102" t="s">
        <v>64</v>
      </c>
      <c r="M102" t="s">
        <v>65</v>
      </c>
      <c r="N102" t="s">
        <v>38</v>
      </c>
    </row>
    <row r="103" spans="1:15" x14ac:dyDescent="0.25">
      <c r="A103" t="s">
        <v>34</v>
      </c>
      <c r="B103">
        <v>380</v>
      </c>
      <c r="C103">
        <v>540</v>
      </c>
      <c r="D103">
        <v>734</v>
      </c>
      <c r="E103">
        <v>83</v>
      </c>
      <c r="F103">
        <v>212</v>
      </c>
      <c r="G103">
        <v>1334</v>
      </c>
      <c r="I103" t="s">
        <v>34</v>
      </c>
      <c r="J103" s="1">
        <f>B103/$G103</f>
        <v>0.28485757121439281</v>
      </c>
      <c r="K103" s="1">
        <f t="shared" ref="K103:O107" si="8">C103/$G103</f>
        <v>0.40479760119940028</v>
      </c>
      <c r="L103" s="1">
        <f t="shared" si="8"/>
        <v>0.5502248875562219</v>
      </c>
      <c r="M103" s="1">
        <f t="shared" si="8"/>
        <v>6.2218890554722642E-2</v>
      </c>
      <c r="N103" s="1">
        <f t="shared" si="8"/>
        <v>0.15892053973013492</v>
      </c>
      <c r="O103">
        <f>G103/$G103</f>
        <v>1</v>
      </c>
    </row>
    <row r="104" spans="1:15" x14ac:dyDescent="0.25">
      <c r="A104" t="s">
        <v>35</v>
      </c>
      <c r="B104">
        <v>206</v>
      </c>
      <c r="C104">
        <v>273</v>
      </c>
      <c r="D104">
        <v>338</v>
      </c>
      <c r="E104">
        <v>45</v>
      </c>
      <c r="F104">
        <v>94</v>
      </c>
      <c r="G104">
        <v>657</v>
      </c>
      <c r="I104" t="s">
        <v>35</v>
      </c>
      <c r="J104" s="1">
        <f t="shared" ref="J104:J107" si="9">B104/$G104</f>
        <v>0.31354642313546421</v>
      </c>
      <c r="K104" s="1">
        <f t="shared" si="8"/>
        <v>0.41552511415525112</v>
      </c>
      <c r="L104" s="1">
        <f t="shared" si="8"/>
        <v>0.51445966514459662</v>
      </c>
      <c r="M104" s="1">
        <f t="shared" si="8"/>
        <v>6.8493150684931503E-2</v>
      </c>
      <c r="N104" s="1">
        <f t="shared" si="8"/>
        <v>0.14307458143074581</v>
      </c>
      <c r="O104">
        <f t="shared" si="8"/>
        <v>1</v>
      </c>
    </row>
    <row r="105" spans="1:15" x14ac:dyDescent="0.25">
      <c r="A105" t="s">
        <v>36</v>
      </c>
      <c r="B105">
        <v>5</v>
      </c>
      <c r="C105">
        <v>10</v>
      </c>
      <c r="D105">
        <v>13</v>
      </c>
      <c r="E105">
        <v>0</v>
      </c>
      <c r="F105">
        <v>15</v>
      </c>
      <c r="G105">
        <v>36</v>
      </c>
      <c r="I105" t="s">
        <v>36</v>
      </c>
      <c r="J105" s="1">
        <f t="shared" si="9"/>
        <v>0.1388888888888889</v>
      </c>
      <c r="K105" s="1">
        <f t="shared" si="8"/>
        <v>0.27777777777777779</v>
      </c>
      <c r="L105" s="1">
        <f t="shared" si="8"/>
        <v>0.3611111111111111</v>
      </c>
      <c r="M105" s="1">
        <f t="shared" si="8"/>
        <v>0</v>
      </c>
      <c r="N105" s="1">
        <f t="shared" si="8"/>
        <v>0.41666666666666669</v>
      </c>
      <c r="O105">
        <f t="shared" si="8"/>
        <v>1</v>
      </c>
    </row>
    <row r="106" spans="1:15" x14ac:dyDescent="0.25">
      <c r="A106" t="s">
        <v>37</v>
      </c>
      <c r="B106">
        <v>12</v>
      </c>
      <c r="C106">
        <v>9</v>
      </c>
      <c r="D106">
        <v>15</v>
      </c>
      <c r="E106">
        <v>5</v>
      </c>
      <c r="F106">
        <v>16</v>
      </c>
      <c r="G106">
        <v>47</v>
      </c>
      <c r="I106" t="s">
        <v>37</v>
      </c>
      <c r="J106" s="1">
        <f t="shared" si="9"/>
        <v>0.25531914893617019</v>
      </c>
      <c r="K106" s="1">
        <f t="shared" si="8"/>
        <v>0.19148936170212766</v>
      </c>
      <c r="L106" s="1">
        <f t="shared" si="8"/>
        <v>0.31914893617021278</v>
      </c>
      <c r="M106" s="1">
        <f t="shared" si="8"/>
        <v>0.10638297872340426</v>
      </c>
      <c r="N106" s="1">
        <f t="shared" si="8"/>
        <v>0.34042553191489361</v>
      </c>
      <c r="O106">
        <f t="shared" si="8"/>
        <v>1</v>
      </c>
    </row>
    <row r="107" spans="1:15" x14ac:dyDescent="0.25">
      <c r="A107" t="s">
        <v>38</v>
      </c>
      <c r="B107">
        <v>5</v>
      </c>
      <c r="C107">
        <v>4</v>
      </c>
      <c r="D107">
        <v>6</v>
      </c>
      <c r="E107">
        <v>0</v>
      </c>
      <c r="F107">
        <v>5</v>
      </c>
      <c r="G107">
        <v>16</v>
      </c>
      <c r="I107" t="s">
        <v>38</v>
      </c>
      <c r="J107" s="1">
        <f t="shared" si="9"/>
        <v>0.3125</v>
      </c>
      <c r="K107" s="1">
        <f t="shared" si="8"/>
        <v>0.25</v>
      </c>
      <c r="L107" s="1">
        <f t="shared" si="8"/>
        <v>0.375</v>
      </c>
      <c r="M107" s="1">
        <f t="shared" si="8"/>
        <v>0</v>
      </c>
      <c r="N107" s="1">
        <f t="shared" si="8"/>
        <v>0.3125</v>
      </c>
      <c r="O107">
        <f t="shared" si="8"/>
        <v>1</v>
      </c>
    </row>
    <row r="108" spans="1:15" x14ac:dyDescent="0.25">
      <c r="F108" s="3"/>
      <c r="N108" s="1"/>
    </row>
    <row r="109" spans="1:15" x14ac:dyDescent="0.25">
      <c r="F109" s="3"/>
    </row>
    <row r="110" spans="1:15" x14ac:dyDescent="0.25">
      <c r="F110" s="3"/>
    </row>
    <row r="111" spans="1:15" x14ac:dyDescent="0.25">
      <c r="F111" s="3"/>
    </row>
    <row r="112" spans="1:15" x14ac:dyDescent="0.25">
      <c r="F112" s="3"/>
    </row>
    <row r="117" spans="1:15" x14ac:dyDescent="0.25">
      <c r="A117" s="2" t="s">
        <v>39</v>
      </c>
    </row>
    <row r="118" spans="1:15" x14ac:dyDescent="0.25">
      <c r="B118" t="s">
        <v>62</v>
      </c>
      <c r="C118" t="s">
        <v>63</v>
      </c>
      <c r="D118" t="s">
        <v>64</v>
      </c>
      <c r="E118" t="s">
        <v>65</v>
      </c>
      <c r="F118" t="s">
        <v>38</v>
      </c>
      <c r="G118" t="s">
        <v>4</v>
      </c>
      <c r="J118" t="s">
        <v>62</v>
      </c>
      <c r="K118" t="s">
        <v>63</v>
      </c>
      <c r="L118" t="s">
        <v>64</v>
      </c>
      <c r="M118" t="s">
        <v>65</v>
      </c>
      <c r="N118" t="s">
        <v>38</v>
      </c>
    </row>
    <row r="119" spans="1:15" x14ac:dyDescent="0.25">
      <c r="A119" t="s">
        <v>40</v>
      </c>
      <c r="B119">
        <v>306</v>
      </c>
      <c r="C119">
        <v>391</v>
      </c>
      <c r="D119">
        <v>489</v>
      </c>
      <c r="E119">
        <v>24</v>
      </c>
      <c r="F119">
        <v>146</v>
      </c>
      <c r="G119">
        <v>857</v>
      </c>
      <c r="I119" t="s">
        <v>40</v>
      </c>
      <c r="J119" s="1">
        <f>B119/$G119</f>
        <v>0.3570595099183197</v>
      </c>
      <c r="K119" s="1">
        <f t="shared" ref="K119:N122" si="10">C119/$G119</f>
        <v>0.45624270711785297</v>
      </c>
      <c r="L119" s="1">
        <f t="shared" si="10"/>
        <v>0.57059509918319717</v>
      </c>
      <c r="M119" s="1">
        <f t="shared" si="10"/>
        <v>2.8004667444574097E-2</v>
      </c>
      <c r="N119" s="1">
        <f t="shared" si="10"/>
        <v>0.17036172695449242</v>
      </c>
    </row>
    <row r="120" spans="1:15" x14ac:dyDescent="0.25">
      <c r="A120" t="s">
        <v>41</v>
      </c>
      <c r="B120">
        <v>234</v>
      </c>
      <c r="C120">
        <v>352</v>
      </c>
      <c r="D120">
        <v>486</v>
      </c>
      <c r="E120">
        <v>61</v>
      </c>
      <c r="F120">
        <v>136</v>
      </c>
      <c r="G120">
        <v>919</v>
      </c>
      <c r="I120" t="s">
        <v>41</v>
      </c>
      <c r="J120" s="1">
        <f t="shared" ref="J120:J122" si="11">B120/$G120</f>
        <v>0.25462459194776932</v>
      </c>
      <c r="K120" s="1">
        <f t="shared" si="10"/>
        <v>0.38302502720348203</v>
      </c>
      <c r="L120" s="1">
        <f t="shared" si="10"/>
        <v>0.52883569096844396</v>
      </c>
      <c r="M120" s="1">
        <f t="shared" si="10"/>
        <v>6.6376496191512507E-2</v>
      </c>
      <c r="N120" s="1">
        <f t="shared" si="10"/>
        <v>0.14798694232861806</v>
      </c>
    </row>
    <row r="121" spans="1:15" x14ac:dyDescent="0.25">
      <c r="A121" t="s">
        <v>42</v>
      </c>
      <c r="B121">
        <v>93</v>
      </c>
      <c r="C121">
        <v>126</v>
      </c>
      <c r="D121">
        <v>159</v>
      </c>
      <c r="E121">
        <v>51</v>
      </c>
      <c r="F121">
        <v>56</v>
      </c>
      <c r="G121">
        <v>379</v>
      </c>
      <c r="I121" t="s">
        <v>42</v>
      </c>
      <c r="J121" s="1">
        <f t="shared" si="11"/>
        <v>0.24538258575197888</v>
      </c>
      <c r="K121" s="1">
        <f t="shared" si="10"/>
        <v>0.33245382585751981</v>
      </c>
      <c r="L121" s="1">
        <f t="shared" si="10"/>
        <v>0.41952506596306066</v>
      </c>
      <c r="M121" s="1">
        <f t="shared" si="10"/>
        <v>0.13456464379947231</v>
      </c>
      <c r="N121" s="1">
        <f t="shared" si="10"/>
        <v>0.14775725593667546</v>
      </c>
    </row>
    <row r="122" spans="1:15" x14ac:dyDescent="0.25">
      <c r="A122" t="s">
        <v>43</v>
      </c>
      <c r="B122">
        <v>6</v>
      </c>
      <c r="C122">
        <v>8</v>
      </c>
      <c r="D122">
        <v>18</v>
      </c>
      <c r="E122">
        <v>4</v>
      </c>
      <c r="F122">
        <v>12</v>
      </c>
      <c r="G122">
        <v>43</v>
      </c>
      <c r="I122" t="s">
        <v>43</v>
      </c>
      <c r="J122" s="1">
        <f t="shared" si="11"/>
        <v>0.13953488372093023</v>
      </c>
      <c r="K122" s="1">
        <f t="shared" si="10"/>
        <v>0.18604651162790697</v>
      </c>
      <c r="L122" s="1">
        <f t="shared" si="10"/>
        <v>0.41860465116279072</v>
      </c>
      <c r="M122" s="1">
        <f t="shared" si="10"/>
        <v>9.3023255813953487E-2</v>
      </c>
      <c r="N122" s="1">
        <f t="shared" si="10"/>
        <v>0.27906976744186046</v>
      </c>
    </row>
    <row r="123" spans="1:15" x14ac:dyDescent="0.25">
      <c r="F123" s="3"/>
      <c r="K123" s="1"/>
      <c r="L123" s="1"/>
      <c r="M123" s="1"/>
      <c r="N123" s="1"/>
      <c r="O123" s="1"/>
    </row>
    <row r="124" spans="1:15" x14ac:dyDescent="0.25">
      <c r="F124" s="3"/>
      <c r="K124" s="1"/>
      <c r="L124" s="1"/>
      <c r="M124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2553-0C37-40CA-9671-AF80EA4A8919}">
  <dimension ref="A1:AJ161"/>
  <sheetViews>
    <sheetView topLeftCell="A100" zoomScale="70" zoomScaleNormal="70" workbookViewId="0">
      <selection activeCell="L141" sqref="L141"/>
    </sheetView>
  </sheetViews>
  <sheetFormatPr defaultColWidth="8.85546875" defaultRowHeight="15" x14ac:dyDescent="0.25"/>
  <cols>
    <col min="1" max="1" width="22.85546875" customWidth="1"/>
    <col min="6" max="6" width="9.85546875" bestFit="1" customWidth="1"/>
  </cols>
  <sheetData>
    <row r="1" spans="1:14" x14ac:dyDescent="0.25">
      <c r="A1" s="2" t="s">
        <v>66</v>
      </c>
    </row>
    <row r="2" spans="1:14" x14ac:dyDescent="0.25">
      <c r="B2" t="s">
        <v>67</v>
      </c>
      <c r="C2" t="s">
        <v>68</v>
      </c>
      <c r="D2" t="s">
        <v>69</v>
      </c>
      <c r="E2" t="s">
        <v>70</v>
      </c>
      <c r="F2" t="s">
        <v>38</v>
      </c>
      <c r="G2" t="s">
        <v>4</v>
      </c>
      <c r="I2" t="s">
        <v>67</v>
      </c>
      <c r="J2" t="s">
        <v>68</v>
      </c>
      <c r="K2" t="s">
        <v>69</v>
      </c>
      <c r="L2" t="s">
        <v>70</v>
      </c>
      <c r="M2" t="s">
        <v>38</v>
      </c>
      <c r="N2" t="s">
        <v>4</v>
      </c>
    </row>
    <row r="3" spans="1:14" x14ac:dyDescent="0.25">
      <c r="A3" t="s">
        <v>5</v>
      </c>
      <c r="B3">
        <v>2622</v>
      </c>
      <c r="C3">
        <v>635</v>
      </c>
      <c r="D3">
        <v>4121</v>
      </c>
      <c r="E3">
        <v>1733</v>
      </c>
      <c r="F3">
        <v>407</v>
      </c>
      <c r="G3">
        <v>6796</v>
      </c>
      <c r="I3" s="1">
        <f>B3/$G3</f>
        <v>0.38581518540317833</v>
      </c>
      <c r="J3" s="1">
        <f t="shared" ref="J3:M3" si="0">C3/$G3</f>
        <v>9.3437316068275461E-2</v>
      </c>
      <c r="K3" s="1">
        <f t="shared" si="0"/>
        <v>0.60638610947616245</v>
      </c>
      <c r="L3" s="1">
        <f t="shared" si="0"/>
        <v>0.25500294290759268</v>
      </c>
      <c r="M3" s="1">
        <f t="shared" si="0"/>
        <v>5.9888169511477338E-2</v>
      </c>
    </row>
    <row r="5" spans="1:14" x14ac:dyDescent="0.25">
      <c r="I5" t="s">
        <v>71</v>
      </c>
      <c r="J5" t="s">
        <v>72</v>
      </c>
      <c r="K5" t="s">
        <v>70</v>
      </c>
      <c r="L5" t="s">
        <v>73</v>
      </c>
      <c r="M5" t="s">
        <v>38</v>
      </c>
    </row>
    <row r="6" spans="1:14" x14ac:dyDescent="0.25">
      <c r="I6" s="1">
        <v>0.60638610947616245</v>
      </c>
      <c r="J6" s="1">
        <v>0.38581518540317833</v>
      </c>
      <c r="K6" s="1">
        <v>0.25500294290759268</v>
      </c>
      <c r="L6" s="1">
        <v>9.3437316068275461E-2</v>
      </c>
      <c r="M6" s="1">
        <v>5.9888169511477338E-2</v>
      </c>
    </row>
    <row r="9" spans="1:14" x14ac:dyDescent="0.25">
      <c r="A9" s="2"/>
    </row>
    <row r="12" spans="1:14" x14ac:dyDescent="0.25">
      <c r="H12" s="1"/>
      <c r="I12" s="1"/>
      <c r="J12" s="1"/>
    </row>
    <row r="19" spans="1:32" x14ac:dyDescent="0.25">
      <c r="A19" s="2" t="s">
        <v>66</v>
      </c>
    </row>
    <row r="20" spans="1:32" x14ac:dyDescent="0.25">
      <c r="B20" t="s">
        <v>67</v>
      </c>
      <c r="C20" t="s">
        <v>68</v>
      </c>
      <c r="D20" t="s">
        <v>69</v>
      </c>
      <c r="E20" t="s">
        <v>70</v>
      </c>
      <c r="F20" t="s">
        <v>38</v>
      </c>
      <c r="G20" t="s">
        <v>4</v>
      </c>
      <c r="J20" t="s">
        <v>67</v>
      </c>
      <c r="K20" t="s">
        <v>68</v>
      </c>
      <c r="L20" t="s">
        <v>69</v>
      </c>
      <c r="M20" t="s">
        <v>70</v>
      </c>
      <c r="N20" t="s">
        <v>38</v>
      </c>
      <c r="O20" t="s">
        <v>4</v>
      </c>
    </row>
    <row r="21" spans="1:32" x14ac:dyDescent="0.25">
      <c r="A21" t="s">
        <v>7</v>
      </c>
      <c r="B21">
        <v>844</v>
      </c>
      <c r="C21">
        <v>215</v>
      </c>
      <c r="D21">
        <v>1596</v>
      </c>
      <c r="E21">
        <v>740</v>
      </c>
      <c r="F21">
        <v>153</v>
      </c>
      <c r="G21">
        <v>2475</v>
      </c>
      <c r="I21" t="s">
        <v>7</v>
      </c>
      <c r="J21" s="1">
        <f>B21/$G21</f>
        <v>0.34101010101010099</v>
      </c>
      <c r="K21" s="1">
        <f t="shared" ref="K21:N22" si="1">C21/$G21</f>
        <v>8.6868686868686873E-2</v>
      </c>
      <c r="L21" s="1">
        <f t="shared" si="1"/>
        <v>0.64484848484848489</v>
      </c>
      <c r="M21" s="1">
        <f t="shared" si="1"/>
        <v>0.29898989898989897</v>
      </c>
      <c r="N21" s="1">
        <f t="shared" si="1"/>
        <v>6.1818181818181821E-2</v>
      </c>
    </row>
    <row r="22" spans="1:32" x14ac:dyDescent="0.25">
      <c r="A22" t="s">
        <v>6</v>
      </c>
      <c r="B22">
        <v>1103</v>
      </c>
      <c r="C22">
        <v>283</v>
      </c>
      <c r="D22">
        <v>1561</v>
      </c>
      <c r="E22">
        <v>626</v>
      </c>
      <c r="F22">
        <v>162</v>
      </c>
      <c r="G22">
        <v>2650</v>
      </c>
      <c r="I22" t="s">
        <v>6</v>
      </c>
      <c r="J22" s="1">
        <f>B22/$G22</f>
        <v>0.41622641509433961</v>
      </c>
      <c r="K22" s="1">
        <f t="shared" si="1"/>
        <v>0.10679245283018868</v>
      </c>
      <c r="L22" s="1">
        <f t="shared" si="1"/>
        <v>0.58905660377358493</v>
      </c>
      <c r="M22" s="1">
        <f t="shared" si="1"/>
        <v>0.23622641509433961</v>
      </c>
      <c r="N22" s="1">
        <f t="shared" si="1"/>
        <v>6.1132075471698112E-2</v>
      </c>
    </row>
    <row r="24" spans="1:32" x14ac:dyDescent="0.25">
      <c r="AB24" s="1"/>
      <c r="AC24" s="1"/>
      <c r="AD24" s="1"/>
      <c r="AE24" s="1"/>
      <c r="AF24" s="1"/>
    </row>
    <row r="25" spans="1:32" x14ac:dyDescent="0.25">
      <c r="AB25" s="1"/>
      <c r="AC25" s="1"/>
      <c r="AD25" s="1"/>
      <c r="AE25" s="1"/>
      <c r="AF25" s="1"/>
    </row>
    <row r="26" spans="1:32" x14ac:dyDescent="0.25">
      <c r="AB26" s="1"/>
      <c r="AC26" s="1"/>
      <c r="AD26" s="1"/>
      <c r="AE26" s="1"/>
      <c r="AF26" s="1"/>
    </row>
    <row r="27" spans="1:32" x14ac:dyDescent="0.25">
      <c r="AB27" s="1"/>
      <c r="AC27" s="1"/>
      <c r="AD27" s="1"/>
      <c r="AE27" s="1"/>
      <c r="AF27" s="1"/>
    </row>
    <row r="28" spans="1:32" x14ac:dyDescent="0.25">
      <c r="AB28" s="1"/>
      <c r="AC28" s="1"/>
      <c r="AD28" s="1"/>
      <c r="AE28" s="1"/>
      <c r="AF28" s="1"/>
    </row>
    <row r="29" spans="1:32" x14ac:dyDescent="0.25">
      <c r="AB29" s="1"/>
      <c r="AC29" s="1"/>
      <c r="AD29" s="1"/>
      <c r="AE29" s="1"/>
      <c r="AF29" s="1"/>
    </row>
    <row r="30" spans="1:32" x14ac:dyDescent="0.25">
      <c r="AB30" s="1"/>
      <c r="AC30" s="1"/>
      <c r="AD30" s="1"/>
      <c r="AE30" s="1"/>
      <c r="AF30" s="1"/>
    </row>
    <row r="31" spans="1:32" x14ac:dyDescent="0.25">
      <c r="AB31" s="1"/>
      <c r="AC31" s="1"/>
      <c r="AD31" s="1"/>
      <c r="AE31" s="1"/>
      <c r="AF31" s="1"/>
    </row>
    <row r="32" spans="1:32" x14ac:dyDescent="0.25">
      <c r="AB32" s="1"/>
      <c r="AC32" s="1"/>
      <c r="AD32" s="1"/>
      <c r="AE32" s="1"/>
      <c r="AF32" s="1"/>
    </row>
    <row r="33" spans="1:36" x14ac:dyDescent="0.25">
      <c r="AB33" s="1"/>
      <c r="AC33" s="1"/>
      <c r="AD33" s="1"/>
      <c r="AE33" s="1"/>
      <c r="AF33" s="1"/>
    </row>
    <row r="34" spans="1:36" x14ac:dyDescent="0.25">
      <c r="AB34" s="1"/>
      <c r="AC34" s="1"/>
      <c r="AD34" s="1"/>
      <c r="AE34" s="1"/>
      <c r="AF34" s="1"/>
    </row>
    <row r="35" spans="1:36" x14ac:dyDescent="0.25">
      <c r="A35" s="2" t="s">
        <v>66</v>
      </c>
      <c r="AB35" s="1"/>
      <c r="AC35" s="1"/>
      <c r="AD35" s="1"/>
      <c r="AE35" s="1"/>
      <c r="AF35" s="1"/>
    </row>
    <row r="36" spans="1:36" x14ac:dyDescent="0.25">
      <c r="B36" t="s">
        <v>67</v>
      </c>
      <c r="C36" t="s">
        <v>68</v>
      </c>
      <c r="D36" t="s">
        <v>69</v>
      </c>
      <c r="E36" t="s">
        <v>70</v>
      </c>
      <c r="F36" t="s">
        <v>38</v>
      </c>
      <c r="G36" t="s">
        <v>4</v>
      </c>
      <c r="J36" t="s">
        <v>67</v>
      </c>
      <c r="K36" t="s">
        <v>68</v>
      </c>
      <c r="L36" t="s">
        <v>69</v>
      </c>
      <c r="M36" t="s">
        <v>70</v>
      </c>
      <c r="N36" t="s">
        <v>38</v>
      </c>
      <c r="AB36" s="1"/>
      <c r="AC36" s="1"/>
      <c r="AD36" s="1"/>
      <c r="AE36" s="1"/>
      <c r="AF36" t="s">
        <v>67</v>
      </c>
      <c r="AG36" t="s">
        <v>68</v>
      </c>
      <c r="AH36" t="s">
        <v>69</v>
      </c>
      <c r="AI36" t="s">
        <v>70</v>
      </c>
      <c r="AJ36" t="s">
        <v>38</v>
      </c>
    </row>
    <row r="37" spans="1:36" x14ac:dyDescent="0.25">
      <c r="A37" t="s">
        <v>9</v>
      </c>
      <c r="B37">
        <v>51</v>
      </c>
      <c r="C37">
        <v>13</v>
      </c>
      <c r="D37">
        <v>55</v>
      </c>
      <c r="E37">
        <v>35</v>
      </c>
      <c r="F37">
        <v>7</v>
      </c>
      <c r="G37">
        <v>116</v>
      </c>
      <c r="I37" t="s">
        <v>9</v>
      </c>
      <c r="J37" s="1">
        <f>B37/$G37</f>
        <v>0.43965517241379309</v>
      </c>
      <c r="K37" s="1">
        <f t="shared" ref="K37:N44" si="2">C37/$G37</f>
        <v>0.11206896551724138</v>
      </c>
      <c r="L37" s="1">
        <f t="shared" si="2"/>
        <v>0.47413793103448276</v>
      </c>
      <c r="M37" s="1">
        <f t="shared" si="2"/>
        <v>0.30172413793103448</v>
      </c>
      <c r="N37" s="1">
        <f>F37/$G37</f>
        <v>6.0344827586206899E-2</v>
      </c>
      <c r="AB37" s="1"/>
      <c r="AC37" s="1"/>
      <c r="AD37" s="1"/>
      <c r="AE37" s="1" t="s">
        <v>9</v>
      </c>
      <c r="AF37" s="1">
        <v>0.43965517241379309</v>
      </c>
      <c r="AG37" s="1">
        <v>0.11206896551724138</v>
      </c>
      <c r="AH37" s="1">
        <v>0.47413793103448276</v>
      </c>
      <c r="AI37" s="1">
        <v>0.30172413793103448</v>
      </c>
      <c r="AJ37" s="1">
        <v>6.0344827586206899E-2</v>
      </c>
    </row>
    <row r="38" spans="1:36" x14ac:dyDescent="0.25">
      <c r="A38" t="s">
        <v>10</v>
      </c>
      <c r="B38">
        <v>149</v>
      </c>
      <c r="C38">
        <v>50</v>
      </c>
      <c r="D38">
        <v>215</v>
      </c>
      <c r="E38">
        <v>104</v>
      </c>
      <c r="F38">
        <v>31</v>
      </c>
      <c r="G38">
        <v>375</v>
      </c>
      <c r="I38" t="s">
        <v>10</v>
      </c>
      <c r="J38" s="1">
        <f t="shared" ref="J38:J44" si="3">B38/$G38</f>
        <v>0.39733333333333332</v>
      </c>
      <c r="K38" s="1">
        <f t="shared" si="2"/>
        <v>0.13333333333333333</v>
      </c>
      <c r="L38" s="1">
        <f t="shared" si="2"/>
        <v>0.57333333333333336</v>
      </c>
      <c r="M38" s="1">
        <f t="shared" si="2"/>
        <v>0.27733333333333332</v>
      </c>
      <c r="N38" s="1">
        <f t="shared" si="2"/>
        <v>8.2666666666666666E-2</v>
      </c>
      <c r="AE38" t="s">
        <v>10</v>
      </c>
      <c r="AF38" s="1">
        <v>0.39733333333333332</v>
      </c>
      <c r="AG38" s="1">
        <v>0.13333333333333333</v>
      </c>
      <c r="AH38" s="1">
        <v>0.57333333333333336</v>
      </c>
      <c r="AI38" s="1">
        <v>0.27733333333333332</v>
      </c>
      <c r="AJ38" s="1">
        <v>8.2666666666666666E-2</v>
      </c>
    </row>
    <row r="39" spans="1:36" x14ac:dyDescent="0.25">
      <c r="A39" t="s">
        <v>11</v>
      </c>
      <c r="B39">
        <v>1328</v>
      </c>
      <c r="C39">
        <v>322</v>
      </c>
      <c r="D39">
        <v>1942</v>
      </c>
      <c r="E39">
        <v>776</v>
      </c>
      <c r="F39">
        <v>166</v>
      </c>
      <c r="G39">
        <v>3206</v>
      </c>
      <c r="I39" t="s">
        <v>11</v>
      </c>
      <c r="J39" s="1">
        <f t="shared" si="3"/>
        <v>0.41422333125389893</v>
      </c>
      <c r="K39" s="1">
        <f t="shared" si="2"/>
        <v>0.10043668122270742</v>
      </c>
      <c r="L39" s="1">
        <f t="shared" si="2"/>
        <v>0.60573923892701187</v>
      </c>
      <c r="M39" s="1">
        <f t="shared" si="2"/>
        <v>0.24204616344354335</v>
      </c>
      <c r="N39" s="1">
        <f t="shared" si="2"/>
        <v>5.1777916406737366E-2</v>
      </c>
      <c r="AE39" t="s">
        <v>11</v>
      </c>
      <c r="AF39" s="1">
        <v>0.41422333125389893</v>
      </c>
      <c r="AG39" s="1">
        <v>0.10043668122270742</v>
      </c>
      <c r="AH39" s="1">
        <v>0.60573923892701187</v>
      </c>
      <c r="AI39" s="1">
        <v>0.24204616344354335</v>
      </c>
      <c r="AJ39" s="1">
        <v>5.1777916406737366E-2</v>
      </c>
    </row>
    <row r="40" spans="1:36" x14ac:dyDescent="0.25">
      <c r="A40" t="s">
        <v>12</v>
      </c>
      <c r="B40">
        <v>9</v>
      </c>
      <c r="C40">
        <v>2</v>
      </c>
      <c r="D40">
        <v>21</v>
      </c>
      <c r="E40">
        <v>9</v>
      </c>
      <c r="F40">
        <v>1</v>
      </c>
      <c r="G40">
        <v>31</v>
      </c>
      <c r="I40" t="s">
        <v>12</v>
      </c>
      <c r="J40" s="1">
        <f t="shared" si="3"/>
        <v>0.29032258064516131</v>
      </c>
      <c r="K40" s="1">
        <f t="shared" si="2"/>
        <v>6.4516129032258063E-2</v>
      </c>
      <c r="L40" s="1">
        <f t="shared" si="2"/>
        <v>0.67741935483870963</v>
      </c>
      <c r="M40" s="1">
        <f t="shared" si="2"/>
        <v>0.29032258064516131</v>
      </c>
      <c r="N40" s="1">
        <f t="shared" si="2"/>
        <v>3.2258064516129031E-2</v>
      </c>
      <c r="AE40" t="s">
        <v>12</v>
      </c>
      <c r="AF40" s="1">
        <v>0.29032258064516131</v>
      </c>
      <c r="AG40" s="1">
        <v>6.4516129032258063E-2</v>
      </c>
      <c r="AH40" s="1">
        <v>0.67741935483870963</v>
      </c>
      <c r="AI40" s="1">
        <v>0.29032258064516131</v>
      </c>
      <c r="AJ40" s="1">
        <v>3.2258064516129031E-2</v>
      </c>
    </row>
    <row r="41" spans="1:36" x14ac:dyDescent="0.25">
      <c r="A41" t="s">
        <v>13</v>
      </c>
      <c r="B41">
        <v>58</v>
      </c>
      <c r="C41">
        <v>13</v>
      </c>
      <c r="D41">
        <v>121</v>
      </c>
      <c r="E41">
        <v>60</v>
      </c>
      <c r="F41">
        <v>7</v>
      </c>
      <c r="G41">
        <v>171</v>
      </c>
      <c r="I41" t="s">
        <v>13</v>
      </c>
      <c r="J41" s="1">
        <f t="shared" si="3"/>
        <v>0.33918128654970758</v>
      </c>
      <c r="K41" s="1">
        <f t="shared" si="2"/>
        <v>7.6023391812865493E-2</v>
      </c>
      <c r="L41" s="1">
        <f t="shared" si="2"/>
        <v>0.70760233918128657</v>
      </c>
      <c r="M41" s="1">
        <f t="shared" si="2"/>
        <v>0.35087719298245612</v>
      </c>
      <c r="N41" s="1">
        <f t="shared" si="2"/>
        <v>4.0935672514619881E-2</v>
      </c>
      <c r="AB41" s="1"/>
      <c r="AC41" s="1"/>
      <c r="AD41" s="1"/>
      <c r="AE41" s="1" t="s">
        <v>13</v>
      </c>
      <c r="AF41" s="1">
        <v>0.33918128654970758</v>
      </c>
      <c r="AG41" s="1">
        <v>7.6023391812865493E-2</v>
      </c>
      <c r="AH41" s="1">
        <v>0.70760233918128657</v>
      </c>
      <c r="AI41" s="1">
        <v>0.35087719298245612</v>
      </c>
      <c r="AJ41" s="1">
        <v>4.0935672514619881E-2</v>
      </c>
    </row>
    <row r="42" spans="1:36" x14ac:dyDescent="0.25">
      <c r="A42" t="s">
        <v>14</v>
      </c>
      <c r="B42">
        <v>224</v>
      </c>
      <c r="C42">
        <v>57</v>
      </c>
      <c r="D42">
        <v>452</v>
      </c>
      <c r="E42">
        <v>208</v>
      </c>
      <c r="F42">
        <v>58</v>
      </c>
      <c r="G42">
        <v>683</v>
      </c>
      <c r="I42" t="s">
        <v>14</v>
      </c>
      <c r="J42" s="1">
        <f t="shared" si="3"/>
        <v>0.32796486090775989</v>
      </c>
      <c r="K42" s="1">
        <f t="shared" si="2"/>
        <v>8.3455344070278187E-2</v>
      </c>
      <c r="L42" s="1">
        <f t="shared" si="2"/>
        <v>0.66178623718887264</v>
      </c>
      <c r="M42" s="1">
        <f t="shared" si="2"/>
        <v>0.30453879941434847</v>
      </c>
      <c r="N42" s="1">
        <f t="shared" si="2"/>
        <v>8.4919472913616401E-2</v>
      </c>
      <c r="AB42" s="1"/>
      <c r="AC42" s="1"/>
      <c r="AD42" s="1"/>
      <c r="AE42" s="1" t="s">
        <v>14</v>
      </c>
      <c r="AF42" s="1">
        <v>0.32796486090775989</v>
      </c>
      <c r="AG42" s="1">
        <v>8.3455344070278187E-2</v>
      </c>
      <c r="AH42" s="1">
        <v>0.66178623718887264</v>
      </c>
      <c r="AI42" s="1">
        <v>0.30453879941434847</v>
      </c>
      <c r="AJ42" s="1">
        <v>8.4919472913616401E-2</v>
      </c>
    </row>
    <row r="43" spans="1:36" x14ac:dyDescent="0.25">
      <c r="A43" t="s">
        <v>15</v>
      </c>
      <c r="B43">
        <v>34</v>
      </c>
      <c r="C43">
        <v>14</v>
      </c>
      <c r="D43">
        <v>72</v>
      </c>
      <c r="E43">
        <v>32</v>
      </c>
      <c r="F43">
        <v>14</v>
      </c>
      <c r="G43">
        <v>124</v>
      </c>
      <c r="I43" t="s">
        <v>15</v>
      </c>
      <c r="J43" s="1">
        <f t="shared" si="3"/>
        <v>0.27419354838709675</v>
      </c>
      <c r="K43" s="1">
        <f t="shared" si="2"/>
        <v>0.11290322580645161</v>
      </c>
      <c r="L43" s="1">
        <f t="shared" si="2"/>
        <v>0.58064516129032262</v>
      </c>
      <c r="M43" s="1">
        <f t="shared" si="2"/>
        <v>0.25806451612903225</v>
      </c>
      <c r="N43" s="1">
        <f t="shared" si="2"/>
        <v>0.11290322580645161</v>
      </c>
      <c r="AB43" s="1"/>
      <c r="AC43" s="1"/>
      <c r="AD43" s="1"/>
      <c r="AE43" s="1" t="s">
        <v>15</v>
      </c>
      <c r="AF43" s="1">
        <v>0.27419354838709675</v>
      </c>
      <c r="AG43" s="1">
        <v>0.11290322580645161</v>
      </c>
      <c r="AH43" s="1">
        <v>0.58064516129032262</v>
      </c>
      <c r="AI43" s="1">
        <v>0.25806451612903225</v>
      </c>
      <c r="AJ43" s="1">
        <v>0.11290322580645161</v>
      </c>
    </row>
    <row r="44" spans="1:36" x14ac:dyDescent="0.25">
      <c r="A44" t="s">
        <v>16</v>
      </c>
      <c r="B44">
        <v>229</v>
      </c>
      <c r="C44">
        <v>53</v>
      </c>
      <c r="D44">
        <v>501</v>
      </c>
      <c r="E44">
        <v>231</v>
      </c>
      <c r="F44">
        <v>58</v>
      </c>
      <c r="G44">
        <v>794</v>
      </c>
      <c r="I44" t="s">
        <v>16</v>
      </c>
      <c r="J44" s="1">
        <f t="shared" si="3"/>
        <v>0.2884130982367758</v>
      </c>
      <c r="K44" s="1">
        <f t="shared" si="2"/>
        <v>6.6750629722921909E-2</v>
      </c>
      <c r="L44" s="1">
        <f t="shared" si="2"/>
        <v>0.63098236775818639</v>
      </c>
      <c r="M44" s="1">
        <f t="shared" si="2"/>
        <v>0.29093198992443325</v>
      </c>
      <c r="N44" s="1">
        <f t="shared" si="2"/>
        <v>7.3047858942065488E-2</v>
      </c>
      <c r="AB44" s="1"/>
      <c r="AC44" s="1"/>
      <c r="AD44" s="1"/>
      <c r="AE44" s="1" t="s">
        <v>16</v>
      </c>
      <c r="AF44" s="1">
        <v>0.2884130982367758</v>
      </c>
      <c r="AG44" s="1">
        <v>6.6750629722921909E-2</v>
      </c>
      <c r="AH44" s="1">
        <v>0.63098236775818639</v>
      </c>
      <c r="AI44" s="1">
        <v>0.29093198992443325</v>
      </c>
      <c r="AJ44" s="1">
        <v>7.3047858942065488E-2</v>
      </c>
    </row>
    <row r="45" spans="1:36" x14ac:dyDescent="0.25">
      <c r="J45" s="1"/>
      <c r="K45" s="1"/>
      <c r="L45" s="1"/>
      <c r="M45" s="1"/>
      <c r="N45" s="1"/>
      <c r="AB45" s="1"/>
      <c r="AC45" s="1"/>
      <c r="AD45" s="1"/>
      <c r="AE45" t="s">
        <v>7</v>
      </c>
      <c r="AF45" s="1">
        <v>0.34101010101010099</v>
      </c>
      <c r="AG45" s="1">
        <v>8.6868686868686873E-2</v>
      </c>
      <c r="AH45" s="1">
        <v>0.64484848484848489</v>
      </c>
      <c r="AI45" s="1">
        <v>0.29898989898989897</v>
      </c>
      <c r="AJ45" s="1">
        <v>6.1818181818181821E-2</v>
      </c>
    </row>
    <row r="46" spans="1:36" x14ac:dyDescent="0.25">
      <c r="AB46" s="1"/>
      <c r="AC46" s="1"/>
      <c r="AD46" s="1"/>
      <c r="AE46" t="s">
        <v>6</v>
      </c>
      <c r="AF46" s="1">
        <v>0.41622641509433961</v>
      </c>
      <c r="AG46" s="1">
        <v>0.10679245283018868</v>
      </c>
      <c r="AH46" s="1">
        <v>0.58905660377358493</v>
      </c>
      <c r="AI46" s="1">
        <v>0.23622641509433961</v>
      </c>
      <c r="AJ46" s="1">
        <v>6.1132075471698112E-2</v>
      </c>
    </row>
    <row r="47" spans="1:36" x14ac:dyDescent="0.25">
      <c r="AB47" s="1"/>
      <c r="AC47" s="1"/>
      <c r="AD47" s="1"/>
      <c r="AE47" s="1" t="s">
        <v>4</v>
      </c>
      <c r="AF47" s="1">
        <v>0.38581518540317833</v>
      </c>
      <c r="AG47" s="1">
        <v>9.3437316068275461E-2</v>
      </c>
      <c r="AH47" s="1">
        <v>0.60638610947616245</v>
      </c>
      <c r="AI47" s="1">
        <v>0.25500294290759268</v>
      </c>
      <c r="AJ47" s="1">
        <v>5.9888169511477338E-2</v>
      </c>
    </row>
    <row r="48" spans="1:36" x14ac:dyDescent="0.25">
      <c r="AB48" s="1"/>
      <c r="AC48" s="1"/>
      <c r="AD48" s="1"/>
      <c r="AE48" s="1"/>
      <c r="AF48" s="1"/>
    </row>
    <row r="49" spans="1:32" x14ac:dyDescent="0.25">
      <c r="AB49" s="1"/>
      <c r="AC49" s="1"/>
      <c r="AD49" s="1"/>
      <c r="AE49" s="1"/>
      <c r="AF49" s="1"/>
    </row>
    <row r="50" spans="1:32" x14ac:dyDescent="0.25">
      <c r="AB50" s="1"/>
      <c r="AC50" s="1"/>
      <c r="AD50" s="1"/>
      <c r="AE50" s="1"/>
      <c r="AF50" s="1"/>
    </row>
    <row r="51" spans="1:32" x14ac:dyDescent="0.25">
      <c r="AB51" s="1"/>
      <c r="AC51" s="1"/>
      <c r="AD51" s="1"/>
      <c r="AE51" s="1"/>
      <c r="AF51" s="1"/>
    </row>
    <row r="52" spans="1:32" x14ac:dyDescent="0.25">
      <c r="AB52" s="1"/>
      <c r="AC52" s="1"/>
      <c r="AD52" s="1"/>
      <c r="AE52" s="1"/>
      <c r="AF52" s="1"/>
    </row>
    <row r="53" spans="1:32" x14ac:dyDescent="0.25">
      <c r="AB53" s="1"/>
      <c r="AC53" s="1"/>
      <c r="AD53" s="1"/>
      <c r="AE53" s="1"/>
      <c r="AF53" s="1"/>
    </row>
    <row r="54" spans="1:32" x14ac:dyDescent="0.25">
      <c r="AB54" s="1"/>
      <c r="AC54" s="1"/>
      <c r="AD54" s="1"/>
      <c r="AE54" s="1"/>
      <c r="AF54" s="1"/>
    </row>
    <row r="60" spans="1:32" x14ac:dyDescent="0.25">
      <c r="A60" s="2" t="s">
        <v>66</v>
      </c>
    </row>
    <row r="61" spans="1:32" x14ac:dyDescent="0.25">
      <c r="B61" t="s">
        <v>67</v>
      </c>
      <c r="C61" t="s">
        <v>68</v>
      </c>
      <c r="D61" t="s">
        <v>69</v>
      </c>
      <c r="E61" t="s">
        <v>70</v>
      </c>
      <c r="F61" t="s">
        <v>38</v>
      </c>
      <c r="G61" t="s">
        <v>4</v>
      </c>
      <c r="J61" t="s">
        <v>67</v>
      </c>
      <c r="K61" t="s">
        <v>68</v>
      </c>
      <c r="L61" t="s">
        <v>69</v>
      </c>
      <c r="M61" t="s">
        <v>70</v>
      </c>
      <c r="N61" t="s">
        <v>38</v>
      </c>
    </row>
    <row r="62" spans="1:32" x14ac:dyDescent="0.25">
      <c r="A62" t="s">
        <v>18</v>
      </c>
      <c r="B62">
        <v>880</v>
      </c>
      <c r="C62">
        <v>194</v>
      </c>
      <c r="D62">
        <v>1266</v>
      </c>
      <c r="E62">
        <v>559</v>
      </c>
      <c r="F62">
        <v>127</v>
      </c>
      <c r="G62">
        <v>2144</v>
      </c>
      <c r="I62" t="s">
        <v>18</v>
      </c>
      <c r="J62" s="1">
        <f>B62/$G62</f>
        <v>0.41044776119402987</v>
      </c>
      <c r="K62" s="1">
        <f t="shared" ref="K62:N65" si="4">C62/$G62</f>
        <v>9.0485074626865669E-2</v>
      </c>
      <c r="L62" s="1">
        <f t="shared" si="4"/>
        <v>0.59048507462686572</v>
      </c>
      <c r="M62" s="1">
        <f t="shared" si="4"/>
        <v>0.26072761194029853</v>
      </c>
      <c r="N62" s="1">
        <f>F62/$G62</f>
        <v>5.9235074626865669E-2</v>
      </c>
    </row>
    <row r="63" spans="1:32" x14ac:dyDescent="0.25">
      <c r="A63" t="s">
        <v>19</v>
      </c>
      <c r="B63">
        <v>813</v>
      </c>
      <c r="C63">
        <v>213</v>
      </c>
      <c r="D63">
        <v>1310</v>
      </c>
      <c r="E63">
        <v>587</v>
      </c>
      <c r="F63">
        <v>122</v>
      </c>
      <c r="G63">
        <v>2140</v>
      </c>
      <c r="I63" t="s">
        <v>19</v>
      </c>
      <c r="J63" s="1">
        <f t="shared" ref="J63:J65" si="5">B63/$G63</f>
        <v>0.37990654205607477</v>
      </c>
      <c r="K63" s="1">
        <f t="shared" si="4"/>
        <v>9.9532710280373832E-2</v>
      </c>
      <c r="L63" s="1">
        <f t="shared" si="4"/>
        <v>0.61214953271028039</v>
      </c>
      <c r="M63" s="1">
        <f t="shared" si="4"/>
        <v>0.27429906542056076</v>
      </c>
      <c r="N63" s="1">
        <f t="shared" si="4"/>
        <v>5.700934579439252E-2</v>
      </c>
    </row>
    <row r="64" spans="1:32" x14ac:dyDescent="0.25">
      <c r="A64" s="4" t="s">
        <v>20</v>
      </c>
      <c r="B64">
        <v>107</v>
      </c>
      <c r="C64">
        <v>34</v>
      </c>
      <c r="D64">
        <v>225</v>
      </c>
      <c r="E64">
        <v>95</v>
      </c>
      <c r="F64">
        <v>24</v>
      </c>
      <c r="G64">
        <v>352</v>
      </c>
      <c r="I64" s="4" t="s">
        <v>20</v>
      </c>
      <c r="J64" s="1">
        <f t="shared" si="5"/>
        <v>0.30397727272727271</v>
      </c>
      <c r="K64" s="1">
        <f t="shared" si="4"/>
        <v>9.6590909090909088E-2</v>
      </c>
      <c r="L64" s="1">
        <f t="shared" si="4"/>
        <v>0.63920454545454541</v>
      </c>
      <c r="M64" s="1">
        <f t="shared" si="4"/>
        <v>0.26988636363636365</v>
      </c>
      <c r="N64" s="1">
        <f t="shared" si="4"/>
        <v>6.8181818181818177E-2</v>
      </c>
    </row>
    <row r="65" spans="1:14" x14ac:dyDescent="0.25">
      <c r="A65" t="s">
        <v>21</v>
      </c>
      <c r="B65">
        <v>122</v>
      </c>
      <c r="C65">
        <v>27</v>
      </c>
      <c r="D65">
        <v>173</v>
      </c>
      <c r="E65">
        <v>80</v>
      </c>
      <c r="F65">
        <v>26</v>
      </c>
      <c r="G65">
        <v>308</v>
      </c>
      <c r="I65" t="s">
        <v>21</v>
      </c>
      <c r="J65" s="1">
        <f t="shared" si="5"/>
        <v>0.39610389610389612</v>
      </c>
      <c r="K65" s="1">
        <f t="shared" si="4"/>
        <v>8.7662337662337664E-2</v>
      </c>
      <c r="L65" s="1">
        <f t="shared" si="4"/>
        <v>0.56168831168831168</v>
      </c>
      <c r="M65" s="1">
        <f t="shared" si="4"/>
        <v>0.25974025974025972</v>
      </c>
      <c r="N65" s="1">
        <f t="shared" si="4"/>
        <v>8.4415584415584416E-2</v>
      </c>
    </row>
    <row r="78" spans="1:14" x14ac:dyDescent="0.25">
      <c r="A78" s="2" t="s">
        <v>66</v>
      </c>
    </row>
    <row r="79" spans="1:14" x14ac:dyDescent="0.25">
      <c r="B79" t="s">
        <v>67</v>
      </c>
      <c r="C79" t="s">
        <v>68</v>
      </c>
      <c r="D79" t="s">
        <v>69</v>
      </c>
      <c r="E79" t="s">
        <v>70</v>
      </c>
      <c r="F79" t="s">
        <v>38</v>
      </c>
      <c r="G79" t="s">
        <v>4</v>
      </c>
      <c r="J79" t="s">
        <v>67</v>
      </c>
      <c r="K79" t="s">
        <v>68</v>
      </c>
      <c r="L79" t="s">
        <v>69</v>
      </c>
      <c r="M79" t="s">
        <v>70</v>
      </c>
      <c r="N79" t="s">
        <v>38</v>
      </c>
    </row>
    <row r="80" spans="1:14" x14ac:dyDescent="0.25">
      <c r="A80" t="s">
        <v>23</v>
      </c>
      <c r="B80">
        <v>111</v>
      </c>
      <c r="C80">
        <v>57</v>
      </c>
      <c r="D80">
        <v>336</v>
      </c>
      <c r="E80">
        <v>146</v>
      </c>
      <c r="F80">
        <v>42</v>
      </c>
      <c r="G80">
        <v>490</v>
      </c>
      <c r="I80" t="s">
        <v>23</v>
      </c>
      <c r="J80" s="1">
        <f>B80/$G80</f>
        <v>0.22653061224489796</v>
      </c>
      <c r="K80" s="1">
        <f t="shared" ref="K80:N89" si="6">C80/$G80</f>
        <v>0.11632653061224489</v>
      </c>
      <c r="L80" s="1">
        <f t="shared" si="6"/>
        <v>0.68571428571428572</v>
      </c>
      <c r="M80" s="1">
        <f t="shared" si="6"/>
        <v>0.29795918367346941</v>
      </c>
      <c r="N80" s="1">
        <f t="shared" si="6"/>
        <v>8.5714285714285715E-2</v>
      </c>
    </row>
    <row r="81" spans="1:14" x14ac:dyDescent="0.25">
      <c r="A81" t="s">
        <v>24</v>
      </c>
      <c r="B81">
        <v>22</v>
      </c>
      <c r="C81">
        <v>9</v>
      </c>
      <c r="D81">
        <v>66</v>
      </c>
      <c r="E81">
        <v>25</v>
      </c>
      <c r="F81">
        <v>11</v>
      </c>
      <c r="G81">
        <v>102</v>
      </c>
      <c r="I81" t="s">
        <v>24</v>
      </c>
      <c r="J81" s="1">
        <f t="shared" ref="J81:J89" si="7">B81/$G81</f>
        <v>0.21568627450980393</v>
      </c>
      <c r="K81" s="1">
        <f t="shared" si="6"/>
        <v>8.8235294117647065E-2</v>
      </c>
      <c r="L81" s="1">
        <f t="shared" si="6"/>
        <v>0.6470588235294118</v>
      </c>
      <c r="M81" s="1">
        <f t="shared" si="6"/>
        <v>0.24509803921568626</v>
      </c>
      <c r="N81" s="1">
        <f t="shared" si="6"/>
        <v>0.10784313725490197</v>
      </c>
    </row>
    <row r="82" spans="1:14" x14ac:dyDescent="0.25">
      <c r="A82" t="s">
        <v>25</v>
      </c>
      <c r="B82">
        <v>187</v>
      </c>
      <c r="C82">
        <v>49</v>
      </c>
      <c r="D82">
        <v>391</v>
      </c>
      <c r="E82">
        <v>168</v>
      </c>
      <c r="F82">
        <v>40</v>
      </c>
      <c r="G82">
        <v>599</v>
      </c>
      <c r="I82" t="s">
        <v>25</v>
      </c>
      <c r="J82" s="1">
        <f t="shared" si="7"/>
        <v>0.31218697829716191</v>
      </c>
      <c r="K82" s="1">
        <f t="shared" si="6"/>
        <v>8.1803005008347252E-2</v>
      </c>
      <c r="L82" s="1">
        <f t="shared" si="6"/>
        <v>0.6527545909849749</v>
      </c>
      <c r="M82" s="1">
        <f t="shared" si="6"/>
        <v>0.28046744574290483</v>
      </c>
      <c r="N82" s="1">
        <f t="shared" si="6"/>
        <v>6.6777963272120197E-2</v>
      </c>
    </row>
    <row r="83" spans="1:14" x14ac:dyDescent="0.25">
      <c r="A83" t="s">
        <v>26</v>
      </c>
      <c r="B83">
        <v>70</v>
      </c>
      <c r="C83">
        <v>12</v>
      </c>
      <c r="D83">
        <v>94</v>
      </c>
      <c r="E83">
        <v>51</v>
      </c>
      <c r="F83">
        <v>7</v>
      </c>
      <c r="G83">
        <v>171</v>
      </c>
      <c r="I83" t="s">
        <v>26</v>
      </c>
      <c r="J83" s="1">
        <f t="shared" si="7"/>
        <v>0.40935672514619881</v>
      </c>
      <c r="K83" s="1">
        <f t="shared" si="6"/>
        <v>7.0175438596491224E-2</v>
      </c>
      <c r="L83" s="1">
        <f t="shared" si="6"/>
        <v>0.54970760233918126</v>
      </c>
      <c r="M83" s="1">
        <f t="shared" si="6"/>
        <v>0.2982456140350877</v>
      </c>
      <c r="N83" s="1">
        <f t="shared" si="6"/>
        <v>4.0935672514619881E-2</v>
      </c>
    </row>
    <row r="84" spans="1:14" x14ac:dyDescent="0.25">
      <c r="A84" t="s">
        <v>27</v>
      </c>
      <c r="B84">
        <v>133</v>
      </c>
      <c r="C84">
        <v>27</v>
      </c>
      <c r="D84">
        <v>193</v>
      </c>
      <c r="E84">
        <v>88</v>
      </c>
      <c r="F84">
        <v>19</v>
      </c>
      <c r="G84">
        <v>334</v>
      </c>
      <c r="I84" t="s">
        <v>27</v>
      </c>
      <c r="J84" s="1">
        <f t="shared" si="7"/>
        <v>0.39820359281437123</v>
      </c>
      <c r="K84" s="1">
        <f t="shared" si="6"/>
        <v>8.0838323353293412E-2</v>
      </c>
      <c r="L84" s="1">
        <f t="shared" si="6"/>
        <v>0.57784431137724546</v>
      </c>
      <c r="M84" s="1">
        <f t="shared" si="6"/>
        <v>0.26347305389221559</v>
      </c>
      <c r="N84" s="1">
        <f t="shared" si="6"/>
        <v>5.6886227544910177E-2</v>
      </c>
    </row>
    <row r="85" spans="1:14" x14ac:dyDescent="0.25">
      <c r="A85" t="s">
        <v>28</v>
      </c>
      <c r="B85">
        <v>165</v>
      </c>
      <c r="C85">
        <v>34</v>
      </c>
      <c r="D85">
        <v>300</v>
      </c>
      <c r="E85">
        <v>152</v>
      </c>
      <c r="F85">
        <v>37</v>
      </c>
      <c r="G85">
        <v>511</v>
      </c>
      <c r="I85" t="s">
        <v>28</v>
      </c>
      <c r="J85" s="1">
        <f t="shared" si="7"/>
        <v>0.32289628180039137</v>
      </c>
      <c r="K85" s="1">
        <f t="shared" si="6"/>
        <v>6.6536203522504889E-2</v>
      </c>
      <c r="L85" s="1">
        <f t="shared" si="6"/>
        <v>0.58708414872798431</v>
      </c>
      <c r="M85" s="1">
        <f t="shared" si="6"/>
        <v>0.29745596868884538</v>
      </c>
      <c r="N85" s="1">
        <f t="shared" si="6"/>
        <v>7.2407045009784732E-2</v>
      </c>
    </row>
    <row r="86" spans="1:14" x14ac:dyDescent="0.25">
      <c r="A86" t="s">
        <v>29</v>
      </c>
      <c r="B86">
        <v>391</v>
      </c>
      <c r="C86">
        <v>75</v>
      </c>
      <c r="D86">
        <v>325</v>
      </c>
      <c r="E86">
        <v>144</v>
      </c>
      <c r="F86">
        <v>32</v>
      </c>
      <c r="G86">
        <v>638</v>
      </c>
      <c r="I86" t="s">
        <v>29</v>
      </c>
      <c r="J86" s="1">
        <f t="shared" si="7"/>
        <v>0.61285266457680254</v>
      </c>
      <c r="K86" s="1">
        <f t="shared" si="6"/>
        <v>0.11755485893416928</v>
      </c>
      <c r="L86" s="1">
        <f t="shared" si="6"/>
        <v>0.50940438871473359</v>
      </c>
      <c r="M86" s="1">
        <f t="shared" si="6"/>
        <v>0.22570532915360503</v>
      </c>
      <c r="N86" s="1">
        <f t="shared" si="6"/>
        <v>5.0156739811912224E-2</v>
      </c>
    </row>
    <row r="87" spans="1:14" x14ac:dyDescent="0.25">
      <c r="A87" t="s">
        <v>30</v>
      </c>
      <c r="B87">
        <v>559</v>
      </c>
      <c r="C87">
        <v>121</v>
      </c>
      <c r="D87">
        <v>720</v>
      </c>
      <c r="E87">
        <v>322</v>
      </c>
      <c r="F87">
        <v>70</v>
      </c>
      <c r="G87">
        <v>1245</v>
      </c>
      <c r="I87" t="s">
        <v>30</v>
      </c>
      <c r="J87" s="1">
        <f t="shared" si="7"/>
        <v>0.44899598393574297</v>
      </c>
      <c r="K87" s="1">
        <f t="shared" si="6"/>
        <v>9.7188755020080328E-2</v>
      </c>
      <c r="L87" s="1">
        <f t="shared" si="6"/>
        <v>0.57831325301204817</v>
      </c>
      <c r="M87" s="1">
        <f t="shared" si="6"/>
        <v>0.25863453815261045</v>
      </c>
      <c r="N87" s="1">
        <f t="shared" si="6"/>
        <v>5.6224899598393573E-2</v>
      </c>
    </row>
    <row r="88" spans="1:14" x14ac:dyDescent="0.25">
      <c r="A88" t="s">
        <v>31</v>
      </c>
      <c r="B88">
        <v>143</v>
      </c>
      <c r="C88">
        <v>33</v>
      </c>
      <c r="D88">
        <v>208</v>
      </c>
      <c r="E88">
        <v>87</v>
      </c>
      <c r="F88">
        <v>15</v>
      </c>
      <c r="G88">
        <v>350</v>
      </c>
      <c r="I88" t="s">
        <v>31</v>
      </c>
      <c r="J88" s="1">
        <f t="shared" si="7"/>
        <v>0.40857142857142859</v>
      </c>
      <c r="K88" s="1">
        <f t="shared" si="6"/>
        <v>9.4285714285714292E-2</v>
      </c>
      <c r="L88" s="1">
        <f t="shared" si="6"/>
        <v>0.59428571428571431</v>
      </c>
      <c r="M88" s="1">
        <f t="shared" si="6"/>
        <v>0.24857142857142858</v>
      </c>
      <c r="N88" s="1">
        <f t="shared" si="6"/>
        <v>4.2857142857142858E-2</v>
      </c>
    </row>
    <row r="89" spans="1:14" x14ac:dyDescent="0.25">
      <c r="A89" t="s">
        <v>32</v>
      </c>
      <c r="B89">
        <v>96</v>
      </c>
      <c r="C89">
        <v>42</v>
      </c>
      <c r="D89">
        <v>262</v>
      </c>
      <c r="E89">
        <v>102</v>
      </c>
      <c r="F89">
        <v>21</v>
      </c>
      <c r="G89">
        <v>386</v>
      </c>
      <c r="I89" t="s">
        <v>32</v>
      </c>
      <c r="J89" s="1">
        <f t="shared" si="7"/>
        <v>0.24870466321243523</v>
      </c>
      <c r="K89" s="1">
        <f t="shared" si="6"/>
        <v>0.10880829015544041</v>
      </c>
      <c r="L89" s="1">
        <f t="shared" si="6"/>
        <v>0.67875647668393779</v>
      </c>
      <c r="M89" s="1">
        <f t="shared" si="6"/>
        <v>0.26424870466321243</v>
      </c>
      <c r="N89" s="1">
        <f t="shared" si="6"/>
        <v>5.4404145077720206E-2</v>
      </c>
    </row>
    <row r="101" spans="1:15" x14ac:dyDescent="0.25">
      <c r="A101" s="2" t="s">
        <v>66</v>
      </c>
    </row>
    <row r="102" spans="1:15" x14ac:dyDescent="0.25">
      <c r="B102" t="s">
        <v>67</v>
      </c>
      <c r="C102" t="s">
        <v>68</v>
      </c>
      <c r="D102" t="s">
        <v>69</v>
      </c>
      <c r="E102" t="s">
        <v>70</v>
      </c>
      <c r="F102" t="s">
        <v>38</v>
      </c>
      <c r="G102" t="s">
        <v>4</v>
      </c>
      <c r="J102" t="s">
        <v>67</v>
      </c>
      <c r="K102" t="s">
        <v>68</v>
      </c>
      <c r="L102" t="s">
        <v>69</v>
      </c>
      <c r="M102" t="s">
        <v>70</v>
      </c>
      <c r="N102" t="s">
        <v>38</v>
      </c>
    </row>
    <row r="103" spans="1:15" x14ac:dyDescent="0.25">
      <c r="A103" t="s">
        <v>34</v>
      </c>
      <c r="B103">
        <v>1249</v>
      </c>
      <c r="C103">
        <v>318</v>
      </c>
      <c r="D103">
        <v>2051</v>
      </c>
      <c r="E103">
        <v>886</v>
      </c>
      <c r="F103">
        <v>206</v>
      </c>
      <c r="G103">
        <v>3298</v>
      </c>
      <c r="I103" t="s">
        <v>34</v>
      </c>
      <c r="J103" s="1">
        <f>B103/$G103</f>
        <v>0.37871437234687688</v>
      </c>
      <c r="K103" s="1">
        <f t="shared" ref="K103:O107" si="8">C103/$G103</f>
        <v>9.6422073984232873E-2</v>
      </c>
      <c r="L103" s="1">
        <f t="shared" si="8"/>
        <v>0.62189205579138873</v>
      </c>
      <c r="M103" s="1">
        <f t="shared" si="8"/>
        <v>0.26864766525166767</v>
      </c>
      <c r="N103" s="1">
        <f t="shared" si="8"/>
        <v>6.2462098241358399E-2</v>
      </c>
      <c r="O103">
        <f>G103/$G103</f>
        <v>1</v>
      </c>
    </row>
    <row r="104" spans="1:15" x14ac:dyDescent="0.25">
      <c r="A104" t="s">
        <v>35</v>
      </c>
      <c r="B104">
        <v>726</v>
      </c>
      <c r="C104">
        <v>179</v>
      </c>
      <c r="D104">
        <v>1172</v>
      </c>
      <c r="E104">
        <v>477</v>
      </c>
      <c r="F104">
        <v>117</v>
      </c>
      <c r="G104">
        <v>1925</v>
      </c>
      <c r="I104" t="s">
        <v>35</v>
      </c>
      <c r="J104" s="1">
        <f t="shared" ref="J104:J107" si="9">B104/$G104</f>
        <v>0.37714285714285717</v>
      </c>
      <c r="K104" s="1">
        <f t="shared" si="8"/>
        <v>9.2987012987012993E-2</v>
      </c>
      <c r="L104" s="1">
        <f t="shared" si="8"/>
        <v>0.60883116883116883</v>
      </c>
      <c r="M104" s="1">
        <f t="shared" si="8"/>
        <v>0.24779220779220779</v>
      </c>
      <c r="N104" s="1">
        <f t="shared" si="8"/>
        <v>6.077922077922078E-2</v>
      </c>
      <c r="O104">
        <f t="shared" si="8"/>
        <v>1</v>
      </c>
    </row>
    <row r="105" spans="1:15" x14ac:dyDescent="0.25">
      <c r="A105" t="s">
        <v>36</v>
      </c>
      <c r="B105">
        <v>41</v>
      </c>
      <c r="C105">
        <v>14</v>
      </c>
      <c r="D105">
        <v>58</v>
      </c>
      <c r="E105">
        <v>35</v>
      </c>
      <c r="F105">
        <v>6</v>
      </c>
      <c r="G105">
        <v>110</v>
      </c>
      <c r="I105" t="s">
        <v>36</v>
      </c>
      <c r="J105" s="1">
        <f t="shared" si="9"/>
        <v>0.37272727272727274</v>
      </c>
      <c r="K105" s="1">
        <f t="shared" si="8"/>
        <v>0.12727272727272726</v>
      </c>
      <c r="L105" s="1">
        <f t="shared" si="8"/>
        <v>0.52727272727272723</v>
      </c>
      <c r="M105" s="1">
        <f t="shared" si="8"/>
        <v>0.31818181818181818</v>
      </c>
      <c r="N105" s="1">
        <f t="shared" si="8"/>
        <v>5.4545454545454543E-2</v>
      </c>
      <c r="O105">
        <f t="shared" si="8"/>
        <v>1</v>
      </c>
    </row>
    <row r="106" spans="1:15" x14ac:dyDescent="0.25">
      <c r="A106" t="s">
        <v>37</v>
      </c>
      <c r="B106">
        <v>52</v>
      </c>
      <c r="C106">
        <v>8</v>
      </c>
      <c r="D106">
        <v>78</v>
      </c>
      <c r="E106">
        <v>39</v>
      </c>
      <c r="F106">
        <v>8</v>
      </c>
      <c r="G106">
        <v>130</v>
      </c>
      <c r="I106" t="s">
        <v>37</v>
      </c>
      <c r="J106" s="1">
        <f t="shared" si="9"/>
        <v>0.4</v>
      </c>
      <c r="K106" s="1">
        <f t="shared" si="8"/>
        <v>6.1538461538461542E-2</v>
      </c>
      <c r="L106" s="1">
        <f t="shared" si="8"/>
        <v>0.6</v>
      </c>
      <c r="M106" s="1">
        <f t="shared" si="8"/>
        <v>0.3</v>
      </c>
      <c r="N106" s="1">
        <f t="shared" si="8"/>
        <v>6.1538461538461542E-2</v>
      </c>
      <c r="O106">
        <f t="shared" si="8"/>
        <v>1</v>
      </c>
    </row>
    <row r="107" spans="1:15" x14ac:dyDescent="0.25">
      <c r="A107" t="s">
        <v>38</v>
      </c>
      <c r="B107">
        <v>14</v>
      </c>
      <c r="C107">
        <v>3</v>
      </c>
      <c r="D107">
        <v>16</v>
      </c>
      <c r="E107">
        <v>16</v>
      </c>
      <c r="F107">
        <v>4</v>
      </c>
      <c r="G107">
        <v>35</v>
      </c>
      <c r="I107" t="s">
        <v>38</v>
      </c>
      <c r="J107" s="1">
        <f t="shared" si="9"/>
        <v>0.4</v>
      </c>
      <c r="K107" s="1">
        <f t="shared" si="8"/>
        <v>8.5714285714285715E-2</v>
      </c>
      <c r="L107" s="1">
        <f t="shared" si="8"/>
        <v>0.45714285714285713</v>
      </c>
      <c r="M107" s="1">
        <f t="shared" si="8"/>
        <v>0.45714285714285713</v>
      </c>
      <c r="N107" s="1">
        <f t="shared" si="8"/>
        <v>0.11428571428571428</v>
      </c>
      <c r="O107">
        <f t="shared" si="8"/>
        <v>1</v>
      </c>
    </row>
    <row r="108" spans="1:15" x14ac:dyDescent="0.25">
      <c r="F108" s="3"/>
      <c r="N108" s="1"/>
    </row>
    <row r="109" spans="1:15" x14ac:dyDescent="0.25">
      <c r="F109" s="3"/>
    </row>
    <row r="110" spans="1:15" x14ac:dyDescent="0.25">
      <c r="F110" s="3"/>
    </row>
    <row r="111" spans="1:15" x14ac:dyDescent="0.25">
      <c r="F111" s="3"/>
    </row>
    <row r="112" spans="1:15" x14ac:dyDescent="0.25">
      <c r="F112" s="3"/>
    </row>
    <row r="117" spans="1:15" x14ac:dyDescent="0.25">
      <c r="A117" s="2" t="s">
        <v>66</v>
      </c>
    </row>
    <row r="118" spans="1:15" x14ac:dyDescent="0.25">
      <c r="B118" t="s">
        <v>67</v>
      </c>
      <c r="C118" t="s">
        <v>68</v>
      </c>
      <c r="D118" t="s">
        <v>69</v>
      </c>
      <c r="E118" t="s">
        <v>70</v>
      </c>
      <c r="F118" t="s">
        <v>38</v>
      </c>
      <c r="G118" t="s">
        <v>4</v>
      </c>
      <c r="J118" t="s">
        <v>67</v>
      </c>
      <c r="K118" t="s">
        <v>68</v>
      </c>
      <c r="L118" t="s">
        <v>69</v>
      </c>
      <c r="M118" t="s">
        <v>70</v>
      </c>
      <c r="N118" t="s">
        <v>38</v>
      </c>
    </row>
    <row r="119" spans="1:15" x14ac:dyDescent="0.25">
      <c r="A119" t="s">
        <v>40</v>
      </c>
      <c r="B119">
        <v>306</v>
      </c>
      <c r="C119">
        <v>391</v>
      </c>
      <c r="D119">
        <v>489</v>
      </c>
      <c r="E119">
        <v>24</v>
      </c>
      <c r="F119">
        <v>146</v>
      </c>
      <c r="G119">
        <v>857</v>
      </c>
      <c r="I119" t="s">
        <v>40</v>
      </c>
      <c r="J119" s="1">
        <f>B119/$G119</f>
        <v>0.3570595099183197</v>
      </c>
      <c r="K119" s="1">
        <f t="shared" ref="K119:N122" si="10">C119/$G119</f>
        <v>0.45624270711785297</v>
      </c>
      <c r="L119" s="1">
        <f t="shared" si="10"/>
        <v>0.57059509918319717</v>
      </c>
      <c r="M119" s="1">
        <f t="shared" si="10"/>
        <v>2.8004667444574097E-2</v>
      </c>
      <c r="N119" s="1">
        <f t="shared" si="10"/>
        <v>0.17036172695449242</v>
      </c>
    </row>
    <row r="120" spans="1:15" x14ac:dyDescent="0.25">
      <c r="A120" t="s">
        <v>41</v>
      </c>
      <c r="B120">
        <v>234</v>
      </c>
      <c r="C120">
        <v>352</v>
      </c>
      <c r="D120">
        <v>486</v>
      </c>
      <c r="E120">
        <v>61</v>
      </c>
      <c r="F120">
        <v>136</v>
      </c>
      <c r="G120">
        <v>919</v>
      </c>
      <c r="I120" t="s">
        <v>41</v>
      </c>
      <c r="J120" s="1">
        <f t="shared" ref="J120:J122" si="11">B120/$G120</f>
        <v>0.25462459194776932</v>
      </c>
      <c r="K120" s="1">
        <f t="shared" si="10"/>
        <v>0.38302502720348203</v>
      </c>
      <c r="L120" s="1">
        <f t="shared" si="10"/>
        <v>0.52883569096844396</v>
      </c>
      <c r="M120" s="1">
        <f t="shared" si="10"/>
        <v>6.6376496191512507E-2</v>
      </c>
      <c r="N120" s="1">
        <f t="shared" si="10"/>
        <v>0.14798694232861806</v>
      </c>
    </row>
    <row r="121" spans="1:15" x14ac:dyDescent="0.25">
      <c r="A121" t="s">
        <v>42</v>
      </c>
      <c r="B121">
        <v>93</v>
      </c>
      <c r="C121">
        <v>126</v>
      </c>
      <c r="D121">
        <v>159</v>
      </c>
      <c r="E121">
        <v>51</v>
      </c>
      <c r="F121">
        <v>56</v>
      </c>
      <c r="G121">
        <v>379</v>
      </c>
      <c r="I121" t="s">
        <v>42</v>
      </c>
      <c r="J121" s="1">
        <f t="shared" si="11"/>
        <v>0.24538258575197888</v>
      </c>
      <c r="K121" s="1">
        <f t="shared" si="10"/>
        <v>0.33245382585751981</v>
      </c>
      <c r="L121" s="1">
        <f t="shared" si="10"/>
        <v>0.41952506596306066</v>
      </c>
      <c r="M121" s="1">
        <f t="shared" si="10"/>
        <v>0.13456464379947231</v>
      </c>
      <c r="N121" s="1">
        <f t="shared" si="10"/>
        <v>0.14775725593667546</v>
      </c>
    </row>
    <row r="122" spans="1:15" x14ac:dyDescent="0.25">
      <c r="A122" t="s">
        <v>43</v>
      </c>
      <c r="B122">
        <v>6</v>
      </c>
      <c r="C122">
        <v>8</v>
      </c>
      <c r="D122">
        <v>18</v>
      </c>
      <c r="E122">
        <v>4</v>
      </c>
      <c r="F122">
        <v>12</v>
      </c>
      <c r="G122">
        <v>43</v>
      </c>
      <c r="I122" t="s">
        <v>43</v>
      </c>
      <c r="J122" s="1">
        <f t="shared" si="11"/>
        <v>0.13953488372093023</v>
      </c>
      <c r="K122" s="1">
        <f t="shared" si="10"/>
        <v>0.18604651162790697</v>
      </c>
      <c r="L122" s="1">
        <f t="shared" si="10"/>
        <v>0.41860465116279072</v>
      </c>
      <c r="M122" s="1">
        <f t="shared" si="10"/>
        <v>9.3023255813953487E-2</v>
      </c>
      <c r="N122" s="1">
        <f t="shared" si="10"/>
        <v>0.27906976744186046</v>
      </c>
    </row>
    <row r="123" spans="1:15" x14ac:dyDescent="0.25">
      <c r="F123" s="3"/>
      <c r="K123" s="1"/>
      <c r="L123" s="1"/>
      <c r="M123" s="1"/>
      <c r="N123" s="1"/>
      <c r="O123" s="1"/>
    </row>
    <row r="124" spans="1:15" x14ac:dyDescent="0.25">
      <c r="F124" s="3"/>
      <c r="K124" s="1"/>
      <c r="L124" s="1"/>
      <c r="M124" s="1"/>
    </row>
    <row r="133" spans="1:14" x14ac:dyDescent="0.25">
      <c r="A133" t="s">
        <v>347</v>
      </c>
    </row>
    <row r="134" spans="1:14" x14ac:dyDescent="0.25">
      <c r="B134" t="s">
        <v>348</v>
      </c>
      <c r="G134" t="s">
        <v>4</v>
      </c>
      <c r="J134" t="s">
        <v>349</v>
      </c>
      <c r="N134" t="s">
        <v>38</v>
      </c>
    </row>
    <row r="135" spans="1:14" x14ac:dyDescent="0.25">
      <c r="A135" t="s">
        <v>16</v>
      </c>
      <c r="B135">
        <v>370</v>
      </c>
      <c r="G135">
        <v>794</v>
      </c>
      <c r="I135" t="s">
        <v>16</v>
      </c>
      <c r="J135" s="1">
        <f t="shared" ref="J135:J142" si="12">B135/$G135</f>
        <v>0.46599496221662468</v>
      </c>
      <c r="K135" s="1"/>
      <c r="L135" s="1"/>
      <c r="M135" s="1"/>
      <c r="N135" s="1">
        <f t="shared" ref="N135:N142" si="13">F135/$G135</f>
        <v>0</v>
      </c>
    </row>
    <row r="136" spans="1:14" x14ac:dyDescent="0.25">
      <c r="A136" t="s">
        <v>15</v>
      </c>
      <c r="B136">
        <v>67</v>
      </c>
      <c r="G136">
        <v>124</v>
      </c>
      <c r="I136" t="s">
        <v>15</v>
      </c>
      <c r="J136" s="1">
        <f t="shared" si="12"/>
        <v>0.54032258064516125</v>
      </c>
      <c r="K136" s="1"/>
      <c r="L136" s="1"/>
      <c r="M136" s="1"/>
      <c r="N136" s="1">
        <f t="shared" si="13"/>
        <v>0</v>
      </c>
    </row>
    <row r="137" spans="1:14" x14ac:dyDescent="0.25">
      <c r="A137" t="s">
        <v>12</v>
      </c>
      <c r="B137">
        <v>17</v>
      </c>
      <c r="G137">
        <v>31</v>
      </c>
      <c r="I137" t="s">
        <v>12</v>
      </c>
      <c r="J137" s="1">
        <f t="shared" si="12"/>
        <v>0.54838709677419351</v>
      </c>
      <c r="K137" s="1"/>
      <c r="L137" s="1"/>
      <c r="M137" s="1"/>
      <c r="N137" s="1">
        <f t="shared" si="13"/>
        <v>0</v>
      </c>
    </row>
    <row r="138" spans="1:14" x14ac:dyDescent="0.25">
      <c r="A138" t="s">
        <v>14</v>
      </c>
      <c r="B138">
        <v>386</v>
      </c>
      <c r="G138">
        <v>683</v>
      </c>
      <c r="I138" t="s">
        <v>14</v>
      </c>
      <c r="J138" s="1">
        <f t="shared" si="12"/>
        <v>0.56515373352855047</v>
      </c>
      <c r="K138" s="1"/>
      <c r="L138" s="1"/>
      <c r="M138" s="1"/>
      <c r="N138" s="1">
        <f t="shared" si="13"/>
        <v>0</v>
      </c>
    </row>
    <row r="139" spans="1:14" x14ac:dyDescent="0.25">
      <c r="A139" t="s">
        <v>13</v>
      </c>
      <c r="B139">
        <v>104</v>
      </c>
      <c r="G139">
        <v>171</v>
      </c>
      <c r="I139" t="s">
        <v>13</v>
      </c>
      <c r="J139" s="1">
        <f t="shared" si="12"/>
        <v>0.60818713450292394</v>
      </c>
      <c r="K139" s="1"/>
      <c r="L139" s="1"/>
      <c r="M139" s="1"/>
      <c r="N139" s="1">
        <f t="shared" si="13"/>
        <v>0</v>
      </c>
    </row>
    <row r="140" spans="1:14" x14ac:dyDescent="0.25">
      <c r="A140" t="s">
        <v>11</v>
      </c>
      <c r="B140">
        <v>1974</v>
      </c>
      <c r="G140">
        <v>3206</v>
      </c>
      <c r="I140" t="s">
        <v>11</v>
      </c>
      <c r="J140" s="1">
        <f t="shared" si="12"/>
        <v>0.61572052401746724</v>
      </c>
      <c r="K140" s="1"/>
      <c r="L140" s="1"/>
      <c r="M140" s="1"/>
      <c r="N140" s="1">
        <f t="shared" si="13"/>
        <v>0</v>
      </c>
    </row>
    <row r="141" spans="1:14" x14ac:dyDescent="0.25">
      <c r="A141" t="s">
        <v>10</v>
      </c>
      <c r="B141">
        <v>237</v>
      </c>
      <c r="G141">
        <v>375</v>
      </c>
      <c r="I141" t="s">
        <v>10</v>
      </c>
      <c r="J141" s="1">
        <f t="shared" si="12"/>
        <v>0.63200000000000001</v>
      </c>
      <c r="K141" s="1"/>
      <c r="L141" s="1"/>
      <c r="M141" s="1"/>
      <c r="N141" s="1">
        <f t="shared" si="13"/>
        <v>0</v>
      </c>
    </row>
    <row r="142" spans="1:14" x14ac:dyDescent="0.25">
      <c r="A142" t="s">
        <v>9</v>
      </c>
      <c r="B142">
        <v>78</v>
      </c>
      <c r="G142">
        <v>116</v>
      </c>
      <c r="I142" t="s">
        <v>9</v>
      </c>
      <c r="J142" s="1">
        <f t="shared" si="12"/>
        <v>0.67241379310344829</v>
      </c>
      <c r="K142" s="1"/>
      <c r="L142" s="1"/>
      <c r="M142" s="1"/>
      <c r="N142" s="1">
        <f t="shared" si="13"/>
        <v>0</v>
      </c>
    </row>
    <row r="143" spans="1:14" x14ac:dyDescent="0.25">
      <c r="A143" t="s">
        <v>4</v>
      </c>
      <c r="B143">
        <v>4056</v>
      </c>
      <c r="G143">
        <v>6796</v>
      </c>
      <c r="I143" s="1" t="s">
        <v>7</v>
      </c>
      <c r="J143" s="1">
        <v>0.58707070707070708</v>
      </c>
      <c r="N143" s="1">
        <f t="shared" ref="N143" si="14">F143/$G143</f>
        <v>0</v>
      </c>
    </row>
    <row r="144" spans="1:14" x14ac:dyDescent="0.25">
      <c r="I144" s="1" t="s">
        <v>6</v>
      </c>
      <c r="J144" s="1">
        <v>0.61132075471698111</v>
      </c>
    </row>
    <row r="145" spans="1:10" x14ac:dyDescent="0.25">
      <c r="I145" t="s">
        <v>4</v>
      </c>
      <c r="J145" s="1">
        <f>B143/$G143</f>
        <v>0.59682165979988233</v>
      </c>
    </row>
    <row r="158" spans="1:10" x14ac:dyDescent="0.25">
      <c r="A158" t="s">
        <v>352</v>
      </c>
    </row>
    <row r="159" spans="1:10" x14ac:dyDescent="0.25">
      <c r="B159" t="s">
        <v>348</v>
      </c>
      <c r="C159" t="s">
        <v>4</v>
      </c>
      <c r="H159" t="s">
        <v>348</v>
      </c>
    </row>
    <row r="160" spans="1:10" x14ac:dyDescent="0.25">
      <c r="A160" t="s">
        <v>7</v>
      </c>
      <c r="B160">
        <v>1453</v>
      </c>
      <c r="C160">
        <v>2475</v>
      </c>
      <c r="G160" t="s">
        <v>7</v>
      </c>
      <c r="H160" s="3">
        <f>B160/C160</f>
        <v>0.58707070707070708</v>
      </c>
    </row>
    <row r="161" spans="1:8" x14ac:dyDescent="0.25">
      <c r="A161" t="s">
        <v>6</v>
      </c>
      <c r="B161">
        <v>1620</v>
      </c>
      <c r="C161">
        <v>2650</v>
      </c>
      <c r="G161" t="s">
        <v>6</v>
      </c>
      <c r="H161" s="3">
        <f>B161/C161</f>
        <v>0.61132075471698111</v>
      </c>
    </row>
  </sheetData>
  <sortState xmlns:xlrd2="http://schemas.microsoft.com/office/spreadsheetml/2017/richdata2" ref="A135:N142">
    <sortCondition ref="J135:J14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0964-95D7-4841-8E09-67F2D2718937}">
  <dimension ref="A1:AJ110"/>
  <sheetViews>
    <sheetView topLeftCell="F1" zoomScale="85" zoomScaleNormal="85" workbookViewId="0">
      <selection activeCell="I19" sqref="I19"/>
    </sheetView>
  </sheetViews>
  <sheetFormatPr defaultColWidth="8.85546875" defaultRowHeight="15" x14ac:dyDescent="0.25"/>
  <cols>
    <col min="1" max="1" width="11.85546875" customWidth="1"/>
  </cols>
  <sheetData>
    <row r="1" spans="1:13" x14ac:dyDescent="0.25">
      <c r="A1" t="s">
        <v>74</v>
      </c>
    </row>
    <row r="2" spans="1:13" x14ac:dyDescent="0.25">
      <c r="B2" t="s">
        <v>75</v>
      </c>
      <c r="C2" t="s">
        <v>76</v>
      </c>
      <c r="D2" t="s">
        <v>77</v>
      </c>
      <c r="E2" t="s">
        <v>78</v>
      </c>
      <c r="H2" t="s">
        <v>77</v>
      </c>
      <c r="I2" t="s">
        <v>79</v>
      </c>
      <c r="J2" t="s">
        <v>80</v>
      </c>
      <c r="K2" t="s">
        <v>80</v>
      </c>
      <c r="L2" t="s">
        <v>79</v>
      </c>
      <c r="M2" t="s">
        <v>77</v>
      </c>
    </row>
    <row r="3" spans="1:13" x14ac:dyDescent="0.25">
      <c r="A3">
        <v>2024</v>
      </c>
      <c r="B3">
        <v>28</v>
      </c>
      <c r="C3">
        <v>32</v>
      </c>
      <c r="D3">
        <v>40</v>
      </c>
      <c r="G3">
        <v>2024</v>
      </c>
      <c r="H3" s="3">
        <v>0</v>
      </c>
      <c r="I3" s="3">
        <v>0</v>
      </c>
      <c r="J3" s="3">
        <v>0</v>
      </c>
      <c r="K3" s="3">
        <v>0.28000000000000003</v>
      </c>
      <c r="L3" s="3">
        <v>0.32</v>
      </c>
      <c r="M3" s="3">
        <v>0.4</v>
      </c>
    </row>
    <row r="4" spans="1:13" x14ac:dyDescent="0.25">
      <c r="A4">
        <v>2025</v>
      </c>
      <c r="B4">
        <v>2417</v>
      </c>
      <c r="C4">
        <v>2135</v>
      </c>
      <c r="D4">
        <v>2246</v>
      </c>
      <c r="E4">
        <v>6798</v>
      </c>
      <c r="G4">
        <v>2025</v>
      </c>
      <c r="H4" s="1">
        <v>0</v>
      </c>
      <c r="I4" s="1">
        <v>0</v>
      </c>
      <c r="J4" s="1">
        <v>0</v>
      </c>
      <c r="K4" s="1">
        <f>B4/$E4</f>
        <v>0.35554574874963224</v>
      </c>
      <c r="L4" s="1">
        <f>C4/$E4</f>
        <v>0.31406295969402764</v>
      </c>
      <c r="M4" s="1">
        <f>D4/$E4</f>
        <v>0.33039129155634012</v>
      </c>
    </row>
    <row r="17" spans="1:10" x14ac:dyDescent="0.25">
      <c r="A17" t="s">
        <v>81</v>
      </c>
    </row>
    <row r="18" spans="1:10" x14ac:dyDescent="0.25">
      <c r="B18" t="s">
        <v>75</v>
      </c>
      <c r="C18" t="s">
        <v>76</v>
      </c>
      <c r="D18" t="s">
        <v>77</v>
      </c>
      <c r="E18" t="s">
        <v>78</v>
      </c>
      <c r="H18" t="s">
        <v>75</v>
      </c>
      <c r="I18" t="s">
        <v>79</v>
      </c>
      <c r="J18" t="s">
        <v>77</v>
      </c>
    </row>
    <row r="19" spans="1:10" x14ac:dyDescent="0.25">
      <c r="A19" t="s">
        <v>82</v>
      </c>
      <c r="B19">
        <v>25</v>
      </c>
      <c r="C19">
        <v>31</v>
      </c>
      <c r="D19">
        <v>44</v>
      </c>
      <c r="G19" t="s">
        <v>82</v>
      </c>
      <c r="H19" s="3">
        <v>0.25</v>
      </c>
      <c r="I19" s="3">
        <v>0.31</v>
      </c>
      <c r="J19" s="3">
        <v>0.44</v>
      </c>
    </row>
    <row r="20" spans="1:10" x14ac:dyDescent="0.25">
      <c r="A20" t="s">
        <v>83</v>
      </c>
      <c r="B20">
        <v>827</v>
      </c>
      <c r="C20">
        <v>806</v>
      </c>
      <c r="D20">
        <v>1018</v>
      </c>
      <c r="E20">
        <v>2651</v>
      </c>
      <c r="G20" t="s">
        <v>83</v>
      </c>
      <c r="H20" s="1">
        <f>B20/$E20</f>
        <v>0.31195775179177671</v>
      </c>
      <c r="I20" s="1">
        <f t="shared" ref="I20" si="0">C20/$E20</f>
        <v>0.30403621274990572</v>
      </c>
      <c r="J20" s="1">
        <f t="shared" ref="J20" si="1">D20/$E20</f>
        <v>0.38400603545831763</v>
      </c>
    </row>
    <row r="21" spans="1:10" x14ac:dyDescent="0.25">
      <c r="A21" t="s">
        <v>84</v>
      </c>
      <c r="B21">
        <v>33</v>
      </c>
      <c r="C21">
        <v>34</v>
      </c>
      <c r="D21">
        <v>33</v>
      </c>
      <c r="G21" t="s">
        <v>84</v>
      </c>
      <c r="H21" s="3">
        <v>0.33</v>
      </c>
      <c r="I21" s="3">
        <v>0.34</v>
      </c>
      <c r="J21" s="3">
        <v>0.33</v>
      </c>
    </row>
    <row r="22" spans="1:10" x14ac:dyDescent="0.25">
      <c r="A22" t="s">
        <v>85</v>
      </c>
      <c r="B22">
        <v>964</v>
      </c>
      <c r="C22">
        <v>806</v>
      </c>
      <c r="D22">
        <v>704</v>
      </c>
      <c r="E22">
        <v>2474</v>
      </c>
      <c r="G22" t="s">
        <v>85</v>
      </c>
      <c r="H22" s="1">
        <f>B22/$E22</f>
        <v>0.3896523848019402</v>
      </c>
      <c r="I22" s="1">
        <f t="shared" ref="I22" si="2">C22/$E22</f>
        <v>0.32578819725141472</v>
      </c>
      <c r="J22" s="1">
        <f t="shared" ref="J22" si="3">D22/$E22</f>
        <v>0.28455941794664513</v>
      </c>
    </row>
    <row r="36" spans="1:11" x14ac:dyDescent="0.25">
      <c r="B36" t="s">
        <v>75</v>
      </c>
      <c r="C36" t="s">
        <v>76</v>
      </c>
      <c r="D36" t="s">
        <v>77</v>
      </c>
      <c r="E36" t="s">
        <v>78</v>
      </c>
      <c r="H36" t="s">
        <v>75</v>
      </c>
      <c r="I36" t="s">
        <v>76</v>
      </c>
      <c r="J36" t="s">
        <v>77</v>
      </c>
    </row>
    <row r="37" spans="1:11" x14ac:dyDescent="0.25">
      <c r="A37" t="s">
        <v>18</v>
      </c>
      <c r="B37">
        <v>735</v>
      </c>
      <c r="C37">
        <v>630</v>
      </c>
      <c r="D37">
        <v>779</v>
      </c>
      <c r="E37">
        <v>2144</v>
      </c>
      <c r="G37" t="s">
        <v>18</v>
      </c>
      <c r="H37" s="1">
        <f>B37/$E37</f>
        <v>0.34281716417910446</v>
      </c>
      <c r="I37" s="1">
        <f t="shared" ref="I37:K37" si="4">C37/$E37</f>
        <v>0.29384328358208955</v>
      </c>
      <c r="J37" s="1">
        <f t="shared" si="4"/>
        <v>0.36333955223880599</v>
      </c>
      <c r="K37" s="1">
        <f t="shared" si="4"/>
        <v>1</v>
      </c>
    </row>
    <row r="38" spans="1:11" x14ac:dyDescent="0.25">
      <c r="A38" t="s">
        <v>19</v>
      </c>
      <c r="B38">
        <v>733</v>
      </c>
      <c r="C38">
        <v>707</v>
      </c>
      <c r="D38">
        <v>700</v>
      </c>
      <c r="E38">
        <v>2140</v>
      </c>
      <c r="G38" t="s">
        <v>19</v>
      </c>
      <c r="H38" s="1">
        <f>B38/$E38</f>
        <v>0.34252336448598131</v>
      </c>
      <c r="I38" s="1">
        <f t="shared" ref="I38" si="5">C38/$E38</f>
        <v>0.33037383177570095</v>
      </c>
      <c r="J38" s="1">
        <f t="shared" ref="J38" si="6">D38/$E38</f>
        <v>0.32710280373831774</v>
      </c>
    </row>
    <row r="39" spans="1:11" x14ac:dyDescent="0.25">
      <c r="A39" t="s">
        <v>20</v>
      </c>
      <c r="B39">
        <v>110</v>
      </c>
      <c r="C39">
        <v>126</v>
      </c>
      <c r="D39">
        <v>116</v>
      </c>
      <c r="E39">
        <v>352</v>
      </c>
      <c r="G39" t="s">
        <v>20</v>
      </c>
      <c r="H39" s="3">
        <v>0.33</v>
      </c>
      <c r="I39" s="3">
        <v>0.34</v>
      </c>
      <c r="J39" s="3">
        <v>0.33</v>
      </c>
    </row>
    <row r="40" spans="1:11" x14ac:dyDescent="0.25">
      <c r="A40" t="s">
        <v>21</v>
      </c>
      <c r="B40">
        <v>104</v>
      </c>
      <c r="C40">
        <v>91</v>
      </c>
      <c r="D40">
        <v>113</v>
      </c>
      <c r="E40">
        <v>308</v>
      </c>
      <c r="G40" t="s">
        <v>21</v>
      </c>
      <c r="H40" s="1">
        <f>B40/$E40</f>
        <v>0.33766233766233766</v>
      </c>
      <c r="I40" s="1">
        <f t="shared" ref="I40" si="7">C40/$E40</f>
        <v>0.29545454545454547</v>
      </c>
      <c r="J40" s="1">
        <f t="shared" ref="J40" si="8">D40/$E40</f>
        <v>0.36688311688311687</v>
      </c>
    </row>
    <row r="50" spans="1:36" x14ac:dyDescent="0.25">
      <c r="AG50" t="s">
        <v>75</v>
      </c>
      <c r="AH50" t="s">
        <v>76</v>
      </c>
      <c r="AI50" t="s">
        <v>350</v>
      </c>
      <c r="AJ50" t="s">
        <v>351</v>
      </c>
    </row>
    <row r="51" spans="1:36" x14ac:dyDescent="0.25">
      <c r="AF51" t="s">
        <v>23</v>
      </c>
      <c r="AG51">
        <v>0.25</v>
      </c>
      <c r="AH51">
        <v>0.31</v>
      </c>
      <c r="AI51" s="1">
        <f>SUM(AG51:AH51)</f>
        <v>0.56000000000000005</v>
      </c>
      <c r="AJ51" s="1">
        <f>1-AI51</f>
        <v>0.43999999999999995</v>
      </c>
    </row>
    <row r="52" spans="1:36" x14ac:dyDescent="0.25">
      <c r="B52" t="s">
        <v>75</v>
      </c>
      <c r="C52" t="s">
        <v>76</v>
      </c>
      <c r="D52" t="s">
        <v>77</v>
      </c>
      <c r="E52" t="s">
        <v>78</v>
      </c>
      <c r="H52" t="s">
        <v>75</v>
      </c>
      <c r="I52" t="s">
        <v>76</v>
      </c>
      <c r="J52" t="s">
        <v>77</v>
      </c>
      <c r="AF52" t="s">
        <v>24</v>
      </c>
      <c r="AG52">
        <v>0.3235294117647059</v>
      </c>
      <c r="AH52">
        <v>0.26470588235294118</v>
      </c>
      <c r="AI52" s="1">
        <f t="shared" ref="AI52:AI60" si="9">SUM(AG52:AH52)</f>
        <v>0.58823529411764708</v>
      </c>
      <c r="AJ52" s="1">
        <f t="shared" ref="AJ52:AJ60" si="10">1-AI52</f>
        <v>0.41176470588235292</v>
      </c>
    </row>
    <row r="53" spans="1:36" x14ac:dyDescent="0.25">
      <c r="A53" t="s">
        <v>23</v>
      </c>
      <c r="B53">
        <v>164</v>
      </c>
      <c r="C53">
        <v>170</v>
      </c>
      <c r="D53">
        <v>156</v>
      </c>
      <c r="E53">
        <v>490</v>
      </c>
      <c r="G53" t="s">
        <v>23</v>
      </c>
      <c r="H53" s="3">
        <v>0.25</v>
      </c>
      <c r="I53" s="3">
        <v>0.31</v>
      </c>
      <c r="J53" s="3">
        <v>0.44</v>
      </c>
      <c r="AF53" t="s">
        <v>86</v>
      </c>
      <c r="AG53">
        <v>0.33</v>
      </c>
      <c r="AH53">
        <v>0.34</v>
      </c>
      <c r="AI53" s="1">
        <f t="shared" si="9"/>
        <v>0.67</v>
      </c>
      <c r="AJ53" s="1">
        <f t="shared" si="10"/>
        <v>0.32999999999999996</v>
      </c>
    </row>
    <row r="54" spans="1:36" x14ac:dyDescent="0.25">
      <c r="A54" t="s">
        <v>24</v>
      </c>
      <c r="B54">
        <v>33</v>
      </c>
      <c r="C54">
        <v>27</v>
      </c>
      <c r="D54">
        <v>42</v>
      </c>
      <c r="E54">
        <v>102</v>
      </c>
      <c r="G54" t="s">
        <v>24</v>
      </c>
      <c r="H54" s="1">
        <f>B54/$E54</f>
        <v>0.3235294117647059</v>
      </c>
      <c r="I54" s="1">
        <f t="shared" ref="I54" si="11">C54/$E54</f>
        <v>0.26470588235294118</v>
      </c>
      <c r="J54" s="1">
        <f t="shared" ref="J54" si="12">D54/$E54</f>
        <v>0.41176470588235292</v>
      </c>
      <c r="AF54" t="s">
        <v>87</v>
      </c>
      <c r="AG54">
        <v>0.26315789473684209</v>
      </c>
      <c r="AH54">
        <v>0.2982456140350877</v>
      </c>
      <c r="AI54" s="1">
        <f t="shared" si="9"/>
        <v>0.56140350877192979</v>
      </c>
      <c r="AJ54" s="1">
        <f t="shared" si="10"/>
        <v>0.43859649122807021</v>
      </c>
    </row>
    <row r="55" spans="1:36" x14ac:dyDescent="0.25">
      <c r="A55" t="s">
        <v>86</v>
      </c>
      <c r="B55">
        <v>210</v>
      </c>
      <c r="C55">
        <v>187</v>
      </c>
      <c r="D55">
        <v>202</v>
      </c>
      <c r="E55">
        <v>599</v>
      </c>
      <c r="G55" t="s">
        <v>86</v>
      </c>
      <c r="H55" s="3">
        <v>0.33</v>
      </c>
      <c r="I55" s="3">
        <v>0.34</v>
      </c>
      <c r="J55" s="3">
        <v>0.33</v>
      </c>
      <c r="AF55" t="s">
        <v>27</v>
      </c>
      <c r="AG55">
        <v>0.38208955223880597</v>
      </c>
      <c r="AH55">
        <v>0.29850746268656714</v>
      </c>
      <c r="AI55" s="1">
        <f t="shared" si="9"/>
        <v>0.68059701492537306</v>
      </c>
      <c r="AJ55" s="1">
        <f t="shared" si="10"/>
        <v>0.31940298507462694</v>
      </c>
    </row>
    <row r="56" spans="1:36" x14ac:dyDescent="0.25">
      <c r="A56" t="s">
        <v>87</v>
      </c>
      <c r="B56">
        <v>45</v>
      </c>
      <c r="C56">
        <v>51</v>
      </c>
      <c r="D56">
        <v>75</v>
      </c>
      <c r="E56">
        <v>171</v>
      </c>
      <c r="G56" t="s">
        <v>87</v>
      </c>
      <c r="H56" s="1">
        <f>B56/$E56</f>
        <v>0.26315789473684209</v>
      </c>
      <c r="I56" s="1">
        <f t="shared" ref="I56" si="13">C56/$E56</f>
        <v>0.2982456140350877</v>
      </c>
      <c r="J56" s="1">
        <f t="shared" ref="J56" si="14">D56/$E56</f>
        <v>0.43859649122807015</v>
      </c>
      <c r="AF56" t="s">
        <v>88</v>
      </c>
      <c r="AG56">
        <v>0.2857142857142857</v>
      </c>
      <c r="AH56">
        <v>0.30332681017612523</v>
      </c>
      <c r="AI56" s="1">
        <f t="shared" si="9"/>
        <v>0.58904109589041087</v>
      </c>
      <c r="AJ56" s="1">
        <f t="shared" si="10"/>
        <v>0.41095890410958913</v>
      </c>
    </row>
    <row r="57" spans="1:36" x14ac:dyDescent="0.25">
      <c r="A57" t="s">
        <v>27</v>
      </c>
      <c r="B57">
        <v>128</v>
      </c>
      <c r="C57">
        <v>100</v>
      </c>
      <c r="D57">
        <v>107</v>
      </c>
      <c r="E57">
        <v>335</v>
      </c>
      <c r="G57" t="s">
        <v>27</v>
      </c>
      <c r="H57" s="1">
        <f t="shared" ref="H57:H62" si="15">B57/$E57</f>
        <v>0.38208955223880597</v>
      </c>
      <c r="I57" s="1">
        <f t="shared" ref="I57:I62" si="16">C57/$E57</f>
        <v>0.29850746268656714</v>
      </c>
      <c r="J57" s="1">
        <f t="shared" ref="J57:J62" si="17">D57/$E57</f>
        <v>0.31940298507462689</v>
      </c>
      <c r="AF57" t="s">
        <v>29</v>
      </c>
      <c r="AG57">
        <v>0.36363636363636365</v>
      </c>
      <c r="AH57">
        <v>0.31504702194357365</v>
      </c>
      <c r="AI57" s="1">
        <f t="shared" si="9"/>
        <v>0.67868338557993724</v>
      </c>
      <c r="AJ57" s="1">
        <f t="shared" si="10"/>
        <v>0.32131661442006276</v>
      </c>
    </row>
    <row r="58" spans="1:36" x14ac:dyDescent="0.25">
      <c r="A58" t="s">
        <v>88</v>
      </c>
      <c r="B58">
        <v>146</v>
      </c>
      <c r="C58">
        <v>155</v>
      </c>
      <c r="D58">
        <v>210</v>
      </c>
      <c r="E58">
        <v>511</v>
      </c>
      <c r="G58" t="s">
        <v>88</v>
      </c>
      <c r="H58" s="1">
        <f t="shared" si="15"/>
        <v>0.2857142857142857</v>
      </c>
      <c r="I58" s="1">
        <f t="shared" si="16"/>
        <v>0.30332681017612523</v>
      </c>
      <c r="J58" s="1">
        <f t="shared" si="17"/>
        <v>0.41095890410958902</v>
      </c>
      <c r="AF58" t="s">
        <v>30</v>
      </c>
      <c r="AG58">
        <v>0.34056224899598392</v>
      </c>
      <c r="AH58">
        <v>0.3076305220883534</v>
      </c>
      <c r="AI58" s="1">
        <f t="shared" si="9"/>
        <v>0.64819277108433737</v>
      </c>
      <c r="AJ58" s="1">
        <f t="shared" si="10"/>
        <v>0.35180722891566263</v>
      </c>
    </row>
    <row r="59" spans="1:36" x14ac:dyDescent="0.25">
      <c r="A59" t="s">
        <v>29</v>
      </c>
      <c r="B59">
        <v>232</v>
      </c>
      <c r="C59">
        <v>201</v>
      </c>
      <c r="D59">
        <v>205</v>
      </c>
      <c r="E59">
        <v>638</v>
      </c>
      <c r="G59" t="s">
        <v>29</v>
      </c>
      <c r="H59" s="1">
        <f t="shared" si="15"/>
        <v>0.36363636363636365</v>
      </c>
      <c r="I59" s="1">
        <f t="shared" si="16"/>
        <v>0.31504702194357365</v>
      </c>
      <c r="J59" s="1">
        <f t="shared" si="17"/>
        <v>0.32131661442006271</v>
      </c>
      <c r="AF59" t="s">
        <v>31</v>
      </c>
      <c r="AG59">
        <v>0.36857142857142855</v>
      </c>
      <c r="AH59">
        <v>0.32571428571428573</v>
      </c>
      <c r="AI59" s="1">
        <f t="shared" si="9"/>
        <v>0.69428571428571428</v>
      </c>
      <c r="AJ59" s="1">
        <f t="shared" si="10"/>
        <v>0.30571428571428572</v>
      </c>
    </row>
    <row r="60" spans="1:36" x14ac:dyDescent="0.25">
      <c r="A60" t="s">
        <v>30</v>
      </c>
      <c r="B60">
        <v>424</v>
      </c>
      <c r="C60">
        <v>383</v>
      </c>
      <c r="D60">
        <v>438</v>
      </c>
      <c r="E60">
        <v>1245</v>
      </c>
      <c r="G60" t="s">
        <v>30</v>
      </c>
      <c r="H60" s="1">
        <f t="shared" si="15"/>
        <v>0.34056224899598392</v>
      </c>
      <c r="I60" s="1">
        <f t="shared" si="16"/>
        <v>0.3076305220883534</v>
      </c>
      <c r="J60" s="1">
        <f t="shared" si="17"/>
        <v>0.35180722891566263</v>
      </c>
      <c r="AF60" t="s">
        <v>32</v>
      </c>
      <c r="AG60">
        <v>0.34285714285714286</v>
      </c>
      <c r="AH60">
        <v>0.32467532467532467</v>
      </c>
      <c r="AI60" s="1">
        <f t="shared" si="9"/>
        <v>0.66753246753246753</v>
      </c>
      <c r="AJ60" s="1">
        <f t="shared" si="10"/>
        <v>0.33246753246753247</v>
      </c>
    </row>
    <row r="61" spans="1:36" x14ac:dyDescent="0.25">
      <c r="A61" t="s">
        <v>31</v>
      </c>
      <c r="B61">
        <v>129</v>
      </c>
      <c r="C61">
        <v>114</v>
      </c>
      <c r="D61">
        <v>107</v>
      </c>
      <c r="E61">
        <v>350</v>
      </c>
      <c r="G61" t="s">
        <v>31</v>
      </c>
      <c r="H61" s="1">
        <f t="shared" si="15"/>
        <v>0.36857142857142855</v>
      </c>
      <c r="I61" s="1">
        <f t="shared" si="16"/>
        <v>0.32571428571428573</v>
      </c>
      <c r="J61" s="1">
        <f t="shared" si="17"/>
        <v>0.30571428571428572</v>
      </c>
    </row>
    <row r="62" spans="1:36" x14ac:dyDescent="0.25">
      <c r="A62" t="s">
        <v>32</v>
      </c>
      <c r="B62">
        <v>132</v>
      </c>
      <c r="C62">
        <v>125</v>
      </c>
      <c r="D62">
        <v>128</v>
      </c>
      <c r="E62">
        <v>385</v>
      </c>
      <c r="G62" t="s">
        <v>32</v>
      </c>
      <c r="H62" s="1">
        <f t="shared" si="15"/>
        <v>0.34285714285714286</v>
      </c>
      <c r="I62" s="1">
        <f t="shared" si="16"/>
        <v>0.32467532467532467</v>
      </c>
      <c r="J62" s="1">
        <f t="shared" si="17"/>
        <v>0.33246753246753247</v>
      </c>
    </row>
    <row r="68" spans="1:10" x14ac:dyDescent="0.25">
      <c r="A68" t="s">
        <v>81</v>
      </c>
    </row>
    <row r="69" spans="1:10" x14ac:dyDescent="0.25">
      <c r="B69" t="s">
        <v>75</v>
      </c>
      <c r="C69" t="s">
        <v>76</v>
      </c>
      <c r="D69" t="s">
        <v>77</v>
      </c>
      <c r="E69" t="s">
        <v>78</v>
      </c>
      <c r="H69" t="s">
        <v>75</v>
      </c>
      <c r="I69" t="s">
        <v>76</v>
      </c>
      <c r="J69" t="s">
        <v>77</v>
      </c>
    </row>
    <row r="70" spans="1:10" x14ac:dyDescent="0.25">
      <c r="A70" t="s">
        <v>34</v>
      </c>
      <c r="B70">
        <v>1192</v>
      </c>
      <c r="C70">
        <v>1090</v>
      </c>
      <c r="D70">
        <v>1016</v>
      </c>
      <c r="E70">
        <v>3298</v>
      </c>
      <c r="G70" t="s">
        <v>34</v>
      </c>
      <c r="H70" s="3">
        <f>B70/$E70</f>
        <v>0.36143117040630685</v>
      </c>
      <c r="I70" s="3">
        <f t="shared" ref="I70:J72" si="18">C70/$E70</f>
        <v>0.33050333535476045</v>
      </c>
      <c r="J70" s="3">
        <f t="shared" si="18"/>
        <v>0.3080654942389327</v>
      </c>
    </row>
    <row r="71" spans="1:10" x14ac:dyDescent="0.25">
      <c r="A71" t="s">
        <v>35</v>
      </c>
      <c r="B71">
        <v>556</v>
      </c>
      <c r="C71">
        <v>560</v>
      </c>
      <c r="D71">
        <v>809</v>
      </c>
      <c r="E71">
        <v>1925</v>
      </c>
      <c r="G71" t="s">
        <v>35</v>
      </c>
      <c r="H71" s="3">
        <f t="shared" ref="H71:H72" si="19">B71/$E71</f>
        <v>0.28883116883116883</v>
      </c>
      <c r="I71" s="3">
        <f t="shared" si="18"/>
        <v>0.29090909090909089</v>
      </c>
      <c r="J71" s="3">
        <f t="shared" si="18"/>
        <v>0.42025974025974028</v>
      </c>
    </row>
    <row r="72" spans="1:10" x14ac:dyDescent="0.25">
      <c r="A72" t="s">
        <v>89</v>
      </c>
      <c r="B72">
        <v>52</v>
      </c>
      <c r="C72">
        <v>32</v>
      </c>
      <c r="D72">
        <v>26</v>
      </c>
      <c r="E72">
        <v>110</v>
      </c>
      <c r="G72" t="s">
        <v>89</v>
      </c>
      <c r="H72" s="3">
        <f t="shared" si="19"/>
        <v>0.47272727272727272</v>
      </c>
      <c r="I72" s="3">
        <f t="shared" si="18"/>
        <v>0.29090909090909089</v>
      </c>
      <c r="J72" s="3">
        <f t="shared" si="18"/>
        <v>0.23636363636363636</v>
      </c>
    </row>
    <row r="73" spans="1:10" x14ac:dyDescent="0.25">
      <c r="A73" t="s">
        <v>37</v>
      </c>
      <c r="B73">
        <v>45</v>
      </c>
      <c r="C73">
        <v>43</v>
      </c>
      <c r="D73">
        <v>42</v>
      </c>
      <c r="E73">
        <v>130</v>
      </c>
      <c r="G73" t="s">
        <v>37</v>
      </c>
      <c r="H73" s="3">
        <f t="shared" ref="H73:H74" si="20">B73/$E73</f>
        <v>0.34615384615384615</v>
      </c>
      <c r="I73" s="3">
        <f t="shared" ref="I73:I74" si="21">C73/$E73</f>
        <v>0.33076923076923076</v>
      </c>
      <c r="J73" s="3">
        <f t="shared" ref="J73:J74" si="22">D73/$E73</f>
        <v>0.32307692307692309</v>
      </c>
    </row>
    <row r="74" spans="1:10" x14ac:dyDescent="0.25">
      <c r="A74" t="s">
        <v>38</v>
      </c>
      <c r="B74">
        <v>21</v>
      </c>
      <c r="C74">
        <v>6</v>
      </c>
      <c r="D74">
        <v>8</v>
      </c>
      <c r="E74">
        <v>35</v>
      </c>
      <c r="G74" t="s">
        <v>38</v>
      </c>
      <c r="H74" s="3">
        <f t="shared" si="20"/>
        <v>0.6</v>
      </c>
      <c r="I74" s="3">
        <f t="shared" si="21"/>
        <v>0.17142857142857143</v>
      </c>
      <c r="J74" s="3">
        <f t="shared" si="22"/>
        <v>0.22857142857142856</v>
      </c>
    </row>
    <row r="84" spans="1:10" x14ac:dyDescent="0.25">
      <c r="A84" t="s">
        <v>90</v>
      </c>
    </row>
    <row r="85" spans="1:10" x14ac:dyDescent="0.25">
      <c r="B85" t="s">
        <v>75</v>
      </c>
      <c r="C85" t="s">
        <v>76</v>
      </c>
      <c r="D85" t="s">
        <v>77</v>
      </c>
      <c r="E85" t="s">
        <v>78</v>
      </c>
      <c r="H85" t="s">
        <v>75</v>
      </c>
      <c r="I85" t="s">
        <v>76</v>
      </c>
      <c r="J85" t="s">
        <v>77</v>
      </c>
    </row>
    <row r="86" spans="1:10" x14ac:dyDescent="0.25">
      <c r="A86" t="s">
        <v>9</v>
      </c>
      <c r="B86">
        <v>38</v>
      </c>
      <c r="C86">
        <v>42</v>
      </c>
      <c r="D86">
        <v>36</v>
      </c>
      <c r="E86">
        <v>116</v>
      </c>
      <c r="G86" t="s">
        <v>9</v>
      </c>
      <c r="H86" s="3">
        <f>B86/$E86</f>
        <v>0.32758620689655171</v>
      </c>
      <c r="I86" s="3">
        <f t="shared" ref="I86:I90" si="23">C86/$E86</f>
        <v>0.36206896551724138</v>
      </c>
      <c r="J86" s="3">
        <f t="shared" ref="J86:J90" si="24">D86/$E86</f>
        <v>0.31034482758620691</v>
      </c>
    </row>
    <row r="87" spans="1:10" x14ac:dyDescent="0.25">
      <c r="A87" t="s">
        <v>10</v>
      </c>
      <c r="B87">
        <v>117</v>
      </c>
      <c r="C87">
        <v>112</v>
      </c>
      <c r="D87">
        <v>145</v>
      </c>
      <c r="E87">
        <v>374</v>
      </c>
      <c r="G87" t="s">
        <v>10</v>
      </c>
      <c r="H87" s="3">
        <f t="shared" ref="H87:H90" si="25">B87/$E87</f>
        <v>0.31283422459893045</v>
      </c>
      <c r="I87" s="3">
        <f t="shared" si="23"/>
        <v>0.29946524064171121</v>
      </c>
      <c r="J87" s="3">
        <f t="shared" si="24"/>
        <v>0.38770053475935828</v>
      </c>
    </row>
    <row r="88" spans="1:10" x14ac:dyDescent="0.25">
      <c r="A88" t="s">
        <v>11</v>
      </c>
      <c r="B88">
        <v>1069</v>
      </c>
      <c r="C88">
        <v>1028</v>
      </c>
      <c r="D88">
        <v>1111</v>
      </c>
      <c r="E88">
        <v>3208</v>
      </c>
      <c r="G88" t="s">
        <v>11</v>
      </c>
      <c r="H88" s="3">
        <f t="shared" si="25"/>
        <v>0.33322942643391523</v>
      </c>
      <c r="I88" s="3">
        <f t="shared" si="23"/>
        <v>0.32044887780548631</v>
      </c>
      <c r="J88" s="3">
        <f t="shared" si="24"/>
        <v>0.34632169576059851</v>
      </c>
    </row>
    <row r="89" spans="1:10" x14ac:dyDescent="0.25">
      <c r="A89" t="s">
        <v>12</v>
      </c>
      <c r="B89">
        <v>9</v>
      </c>
      <c r="C89">
        <v>8</v>
      </c>
      <c r="D89">
        <v>14</v>
      </c>
      <c r="E89">
        <v>31</v>
      </c>
      <c r="G89" t="s">
        <v>12</v>
      </c>
      <c r="H89" s="3">
        <f t="shared" si="25"/>
        <v>0.29032258064516131</v>
      </c>
      <c r="I89" s="3">
        <f t="shared" si="23"/>
        <v>0.25806451612903225</v>
      </c>
      <c r="J89" s="3">
        <f t="shared" si="24"/>
        <v>0.45161290322580644</v>
      </c>
    </row>
    <row r="90" spans="1:10" x14ac:dyDescent="0.25">
      <c r="A90" t="s">
        <v>13</v>
      </c>
      <c r="B90">
        <v>66</v>
      </c>
      <c r="C90">
        <v>51</v>
      </c>
      <c r="D90">
        <v>54</v>
      </c>
      <c r="E90">
        <v>171</v>
      </c>
      <c r="G90" t="s">
        <v>13</v>
      </c>
      <c r="H90" s="3">
        <f t="shared" si="25"/>
        <v>0.38596491228070173</v>
      </c>
      <c r="I90" s="3">
        <f t="shared" si="23"/>
        <v>0.2982456140350877</v>
      </c>
      <c r="J90" s="3">
        <f t="shared" si="24"/>
        <v>0.31578947368421051</v>
      </c>
    </row>
    <row r="91" spans="1:10" x14ac:dyDescent="0.25">
      <c r="A91" t="s">
        <v>14</v>
      </c>
      <c r="B91">
        <v>224</v>
      </c>
      <c r="C91">
        <v>227</v>
      </c>
      <c r="D91">
        <v>231</v>
      </c>
      <c r="E91">
        <v>682</v>
      </c>
      <c r="G91" t="s">
        <v>14</v>
      </c>
      <c r="H91" s="3">
        <f>B91/$E91</f>
        <v>0.3284457478005865</v>
      </c>
      <c r="I91" s="3">
        <f t="shared" ref="I91:I94" si="26">C91/$E91</f>
        <v>0.33284457478005863</v>
      </c>
      <c r="J91" s="3">
        <f t="shared" ref="J91:J94" si="27">D91/$E91</f>
        <v>0.33870967741935482</v>
      </c>
    </row>
    <row r="92" spans="1:10" x14ac:dyDescent="0.25">
      <c r="A92" t="s">
        <v>15</v>
      </c>
      <c r="B92">
        <v>37</v>
      </c>
      <c r="C92">
        <v>36</v>
      </c>
      <c r="D92">
        <v>51</v>
      </c>
      <c r="E92">
        <v>124</v>
      </c>
      <c r="G92" t="s">
        <v>15</v>
      </c>
      <c r="H92" s="3">
        <f t="shared" ref="H92:H94" si="28">B92/$E92</f>
        <v>0.29838709677419356</v>
      </c>
      <c r="I92" s="3">
        <f t="shared" si="26"/>
        <v>0.29032258064516131</v>
      </c>
      <c r="J92" s="3">
        <f t="shared" si="27"/>
        <v>0.41129032258064518</v>
      </c>
    </row>
    <row r="93" spans="1:10" x14ac:dyDescent="0.25">
      <c r="A93" t="s">
        <v>16</v>
      </c>
      <c r="B93">
        <v>303</v>
      </c>
      <c r="C93">
        <v>231</v>
      </c>
      <c r="D93">
        <v>260</v>
      </c>
      <c r="E93">
        <v>794</v>
      </c>
      <c r="G93" t="s">
        <v>16</v>
      </c>
      <c r="H93" s="3">
        <f t="shared" si="28"/>
        <v>0.38161209068010077</v>
      </c>
      <c r="I93" s="3">
        <f t="shared" si="26"/>
        <v>0.29093198992443325</v>
      </c>
      <c r="J93" s="3">
        <f t="shared" si="27"/>
        <v>0.32745591939546598</v>
      </c>
    </row>
    <row r="94" spans="1:10" x14ac:dyDescent="0.25">
      <c r="A94" t="s">
        <v>4</v>
      </c>
      <c r="G94" t="s">
        <v>4</v>
      </c>
      <c r="H94" s="3" t="e">
        <f t="shared" si="28"/>
        <v>#DIV/0!</v>
      </c>
      <c r="I94" s="3" t="e">
        <f t="shared" si="26"/>
        <v>#DIV/0!</v>
      </c>
      <c r="J94" s="3" t="e">
        <f t="shared" si="27"/>
        <v>#DIV/0!</v>
      </c>
    </row>
    <row r="105" spans="1:10" x14ac:dyDescent="0.25">
      <c r="A105" t="s">
        <v>90</v>
      </c>
    </row>
    <row r="106" spans="1:10" x14ac:dyDescent="0.25">
      <c r="B106" t="s">
        <v>75</v>
      </c>
      <c r="C106" t="s">
        <v>76</v>
      </c>
      <c r="D106" t="s">
        <v>77</v>
      </c>
      <c r="E106" t="s">
        <v>78</v>
      </c>
      <c r="H106" t="s">
        <v>75</v>
      </c>
      <c r="I106" t="s">
        <v>76</v>
      </c>
      <c r="J106" t="s">
        <v>77</v>
      </c>
    </row>
    <row r="107" spans="1:10" x14ac:dyDescent="0.25">
      <c r="A107" t="s">
        <v>40</v>
      </c>
      <c r="B107">
        <v>695</v>
      </c>
      <c r="C107">
        <v>550</v>
      </c>
      <c r="D107">
        <v>398</v>
      </c>
      <c r="E107">
        <v>1643</v>
      </c>
      <c r="G107" t="s">
        <v>40</v>
      </c>
      <c r="H107" s="3">
        <f>B107/$E107</f>
        <v>0.42300669506999389</v>
      </c>
      <c r="I107" s="3">
        <f t="shared" ref="I107:I110" si="29">C107/$E107</f>
        <v>0.33475349969567864</v>
      </c>
      <c r="J107" s="3">
        <f t="shared" ref="J107:J110" si="30">D107/$E107</f>
        <v>0.24223980523432745</v>
      </c>
    </row>
    <row r="108" spans="1:10" x14ac:dyDescent="0.25">
      <c r="A108" t="s">
        <v>41</v>
      </c>
      <c r="B108">
        <v>763</v>
      </c>
      <c r="C108">
        <v>763</v>
      </c>
      <c r="D108">
        <v>880</v>
      </c>
      <c r="E108">
        <v>2406</v>
      </c>
      <c r="G108" t="s">
        <v>41</v>
      </c>
      <c r="H108" s="3">
        <f t="shared" ref="H108:H110" si="31">B108/$E108</f>
        <v>0.31712385702410639</v>
      </c>
      <c r="I108" s="3">
        <f t="shared" si="29"/>
        <v>0.31712385702410639</v>
      </c>
      <c r="J108" s="3">
        <f t="shared" si="30"/>
        <v>0.36575228595178721</v>
      </c>
    </row>
    <row r="109" spans="1:10" x14ac:dyDescent="0.25">
      <c r="A109" t="s">
        <v>42</v>
      </c>
      <c r="B109">
        <v>416</v>
      </c>
      <c r="C109">
        <v>443</v>
      </c>
      <c r="D109">
        <v>615</v>
      </c>
      <c r="E109">
        <v>1474</v>
      </c>
      <c r="G109" t="s">
        <v>42</v>
      </c>
      <c r="H109" s="3">
        <f t="shared" si="31"/>
        <v>0.28222523744911804</v>
      </c>
      <c r="I109" s="3">
        <f t="shared" si="29"/>
        <v>0.30054274084124832</v>
      </c>
      <c r="J109" s="3">
        <f t="shared" si="30"/>
        <v>0.41723202170963364</v>
      </c>
    </row>
    <row r="110" spans="1:10" x14ac:dyDescent="0.25">
      <c r="A110" t="s">
        <v>43</v>
      </c>
      <c r="B110">
        <v>90</v>
      </c>
      <c r="C110">
        <v>87</v>
      </c>
      <c r="D110">
        <v>130</v>
      </c>
      <c r="E110">
        <v>307</v>
      </c>
      <c r="G110" t="s">
        <v>43</v>
      </c>
      <c r="H110" s="3">
        <f t="shared" si="31"/>
        <v>0.29315960912052119</v>
      </c>
      <c r="I110" s="3">
        <f t="shared" si="29"/>
        <v>0.28338762214983715</v>
      </c>
      <c r="J110" s="3">
        <f t="shared" si="30"/>
        <v>0.42345276872964172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78F9-1560-4D02-AF5C-0AB406850597}">
  <dimension ref="A1:AY129"/>
  <sheetViews>
    <sheetView topLeftCell="AR1" zoomScale="60" zoomScaleNormal="60" workbookViewId="0">
      <selection activeCell="BL32" sqref="BL32"/>
    </sheetView>
  </sheetViews>
  <sheetFormatPr defaultColWidth="8.85546875" defaultRowHeight="15" x14ac:dyDescent="0.25"/>
  <cols>
    <col min="1" max="1" width="13.42578125" customWidth="1"/>
    <col min="9" max="9" width="19.42578125" customWidth="1"/>
    <col min="47" max="47" width="19.42578125" bestFit="1" customWidth="1"/>
  </cols>
  <sheetData>
    <row r="1" spans="1:51" x14ac:dyDescent="0.25">
      <c r="A1" t="s">
        <v>91</v>
      </c>
    </row>
    <row r="3" spans="1:51" x14ac:dyDescent="0.25">
      <c r="B3" t="s">
        <v>92</v>
      </c>
      <c r="C3" t="s">
        <v>93</v>
      </c>
      <c r="D3" t="s">
        <v>94</v>
      </c>
      <c r="E3" t="s">
        <v>95</v>
      </c>
      <c r="J3" t="s">
        <v>92</v>
      </c>
      <c r="K3" t="s">
        <v>93</v>
      </c>
      <c r="L3" t="s">
        <v>94</v>
      </c>
      <c r="M3" t="s">
        <v>95</v>
      </c>
    </row>
    <row r="4" spans="1:51" x14ac:dyDescent="0.25">
      <c r="A4">
        <v>2024</v>
      </c>
      <c r="I4">
        <v>2024</v>
      </c>
      <c r="J4" s="1">
        <v>0.1</v>
      </c>
      <c r="K4" s="1">
        <v>0.41</v>
      </c>
      <c r="L4" s="1">
        <v>0.37</v>
      </c>
      <c r="M4" s="1">
        <v>0.12</v>
      </c>
      <c r="N4" s="1"/>
      <c r="O4" s="1"/>
      <c r="AV4" t="s">
        <v>92</v>
      </c>
      <c r="AW4" t="s">
        <v>93</v>
      </c>
      <c r="AX4" t="s">
        <v>94</v>
      </c>
      <c r="AY4" t="s">
        <v>95</v>
      </c>
    </row>
    <row r="5" spans="1:51" x14ac:dyDescent="0.25">
      <c r="A5">
        <v>2025</v>
      </c>
      <c r="B5">
        <v>1117</v>
      </c>
      <c r="C5">
        <v>3460</v>
      </c>
      <c r="D5">
        <v>1690</v>
      </c>
      <c r="E5">
        <v>185</v>
      </c>
      <c r="F5">
        <v>6452</v>
      </c>
      <c r="I5">
        <v>2025</v>
      </c>
      <c r="J5" s="1">
        <f>B5/$F5</f>
        <v>0.17312461252324859</v>
      </c>
      <c r="K5" s="1">
        <f t="shared" ref="K5:M5" si="0">C5/$F5</f>
        <v>0.53626782393056416</v>
      </c>
      <c r="L5" s="1">
        <f t="shared" si="0"/>
        <v>0.26193428394296342</v>
      </c>
      <c r="M5" s="1">
        <f t="shared" si="0"/>
        <v>2.8673279603223807E-2</v>
      </c>
      <c r="AU5" t="s">
        <v>9</v>
      </c>
      <c r="AV5" s="1">
        <v>0.18965517241379309</v>
      </c>
      <c r="AW5" s="1">
        <v>0.63793103448275867</v>
      </c>
      <c r="AX5" s="1">
        <v>0.14655172413793102</v>
      </c>
      <c r="AY5" s="1">
        <v>2.5862068965517241E-2</v>
      </c>
    </row>
    <row r="6" spans="1:51" x14ac:dyDescent="0.25">
      <c r="AU6" t="s">
        <v>10</v>
      </c>
      <c r="AV6" s="1">
        <v>0.23466666666666666</v>
      </c>
      <c r="AW6" s="1">
        <v>0.54400000000000004</v>
      </c>
      <c r="AX6" s="1">
        <v>0.20266666666666666</v>
      </c>
      <c r="AY6" s="1">
        <v>1.8666666666666668E-2</v>
      </c>
    </row>
    <row r="7" spans="1:51" x14ac:dyDescent="0.25">
      <c r="AU7" t="s">
        <v>11</v>
      </c>
      <c r="AV7" s="1">
        <v>0.16552369077306733</v>
      </c>
      <c r="AW7" s="1">
        <v>0.52275561097256862</v>
      </c>
      <c r="AX7" s="1">
        <v>0.28054862842892769</v>
      </c>
      <c r="AY7" s="1">
        <v>3.117206982543641E-2</v>
      </c>
    </row>
    <row r="8" spans="1:51" x14ac:dyDescent="0.25">
      <c r="J8" t="s">
        <v>92</v>
      </c>
      <c r="K8" t="s">
        <v>93</v>
      </c>
      <c r="L8" t="s">
        <v>94</v>
      </c>
      <c r="M8" t="s">
        <v>95</v>
      </c>
      <c r="AU8" t="s">
        <v>12</v>
      </c>
      <c r="AV8" s="1">
        <v>0.12903225806451613</v>
      </c>
      <c r="AW8" s="1">
        <v>0.5161290322580645</v>
      </c>
      <c r="AX8" s="1">
        <v>0.32258064516129031</v>
      </c>
      <c r="AY8" s="1">
        <v>3.2258064516129031E-2</v>
      </c>
    </row>
    <row r="9" spans="1:51" x14ac:dyDescent="0.25">
      <c r="I9">
        <v>2025</v>
      </c>
      <c r="J9" s="1">
        <v>0.17312461252324859</v>
      </c>
      <c r="K9" s="1">
        <v>0.53626782393056416</v>
      </c>
      <c r="L9" s="1">
        <v>0.26193428394296342</v>
      </c>
      <c r="M9" s="1">
        <v>2.8673279603223807E-2</v>
      </c>
      <c r="AU9" t="s">
        <v>13</v>
      </c>
      <c r="AV9" s="1">
        <v>0.27485380116959063</v>
      </c>
      <c r="AW9" s="1">
        <v>0.49122807017543857</v>
      </c>
      <c r="AX9" s="1">
        <v>0.21637426900584794</v>
      </c>
      <c r="AY9" s="1">
        <v>1.7543859649122806E-2</v>
      </c>
    </row>
    <row r="10" spans="1:51" x14ac:dyDescent="0.25">
      <c r="I10">
        <v>2024</v>
      </c>
      <c r="J10" s="1">
        <v>0.1</v>
      </c>
      <c r="K10" s="1">
        <v>0.41</v>
      </c>
      <c r="L10" s="1">
        <v>0.37</v>
      </c>
      <c r="M10" s="1">
        <v>0.12</v>
      </c>
      <c r="AU10" t="s">
        <v>14</v>
      </c>
      <c r="AV10" s="1">
        <v>0.15519765739385066</v>
      </c>
      <c r="AW10" s="1">
        <v>0.56515373352855047</v>
      </c>
      <c r="AX10" s="1">
        <v>0.25915080527086382</v>
      </c>
      <c r="AY10" s="1">
        <v>2.0497803806734993E-2</v>
      </c>
    </row>
    <row r="11" spans="1:51" x14ac:dyDescent="0.25">
      <c r="AU11" t="s">
        <v>15</v>
      </c>
      <c r="AV11" s="1">
        <v>0.17073170731707318</v>
      </c>
      <c r="AW11" s="1">
        <v>0.48780487804878048</v>
      </c>
      <c r="AX11" s="1">
        <v>0.30081300813008133</v>
      </c>
      <c r="AY11" s="1">
        <v>4.065040650406504E-2</v>
      </c>
    </row>
    <row r="12" spans="1:51" x14ac:dyDescent="0.25">
      <c r="AU12" t="s">
        <v>16</v>
      </c>
      <c r="AV12" s="1">
        <v>0.14898989898989898</v>
      </c>
      <c r="AW12" s="1">
        <v>0.58207070707070707</v>
      </c>
      <c r="AX12" s="1">
        <v>0.23737373737373738</v>
      </c>
      <c r="AY12" s="1">
        <v>3.1565656565656568E-2</v>
      </c>
    </row>
    <row r="13" spans="1:51" x14ac:dyDescent="0.25">
      <c r="AU13" t="s">
        <v>7</v>
      </c>
      <c r="AV13" s="1">
        <v>0.171875</v>
      </c>
      <c r="AW13" s="1">
        <v>0.57565789473684215</v>
      </c>
      <c r="AX13" s="1">
        <v>0.22532894736842105</v>
      </c>
      <c r="AY13" s="1">
        <v>2.7138157894736843E-2</v>
      </c>
    </row>
    <row r="14" spans="1:51" x14ac:dyDescent="0.25">
      <c r="AU14" t="s">
        <v>6</v>
      </c>
      <c r="AV14" s="1">
        <v>0.17626459143968873</v>
      </c>
      <c r="AW14" s="1">
        <v>0.50739299610894939</v>
      </c>
      <c r="AX14" s="1">
        <v>0.28715953307392994</v>
      </c>
      <c r="AY14" s="1">
        <v>2.9182879377431907E-2</v>
      </c>
    </row>
    <row r="15" spans="1:51" x14ac:dyDescent="0.25">
      <c r="AU15" t="s">
        <v>4</v>
      </c>
      <c r="AV15" s="1">
        <v>0.17312461252324859</v>
      </c>
      <c r="AW15" s="1">
        <v>0.53626782393056416</v>
      </c>
      <c r="AX15" s="1">
        <v>0.26193428394296342</v>
      </c>
      <c r="AY15" s="1">
        <v>2.8673279603223807E-2</v>
      </c>
    </row>
    <row r="20" spans="1:13" x14ac:dyDescent="0.25">
      <c r="B20" t="s">
        <v>92</v>
      </c>
      <c r="C20" t="s">
        <v>93</v>
      </c>
      <c r="D20" t="s">
        <v>94</v>
      </c>
      <c r="E20" t="s">
        <v>95</v>
      </c>
      <c r="J20" t="s">
        <v>92</v>
      </c>
      <c r="K20" t="s">
        <v>93</v>
      </c>
      <c r="L20" t="s">
        <v>94</v>
      </c>
      <c r="M20" t="s">
        <v>95</v>
      </c>
    </row>
    <row r="21" spans="1:13" x14ac:dyDescent="0.25">
      <c r="A21" t="s">
        <v>82</v>
      </c>
      <c r="B21">
        <v>418</v>
      </c>
      <c r="C21">
        <v>1400</v>
      </c>
      <c r="D21">
        <v>548</v>
      </c>
      <c r="E21">
        <v>66</v>
      </c>
      <c r="F21">
        <v>2432</v>
      </c>
      <c r="I21" t="s">
        <v>83</v>
      </c>
      <c r="J21" s="1">
        <v>0.17626459143968873</v>
      </c>
      <c r="K21" s="1">
        <v>0.50739299610894939</v>
      </c>
      <c r="L21" s="1">
        <v>0.28715953307392994</v>
      </c>
      <c r="M21" s="1">
        <v>2.9182879377431907E-2</v>
      </c>
    </row>
    <row r="22" spans="1:13" x14ac:dyDescent="0.25">
      <c r="A22" t="s">
        <v>83</v>
      </c>
      <c r="B22">
        <v>453</v>
      </c>
      <c r="C22">
        <v>1304</v>
      </c>
      <c r="D22">
        <v>738</v>
      </c>
      <c r="E22">
        <v>75</v>
      </c>
      <c r="F22">
        <v>2570</v>
      </c>
      <c r="I22" t="s">
        <v>82</v>
      </c>
      <c r="J22" s="1">
        <v>0.1</v>
      </c>
      <c r="K22" s="1">
        <v>0.37</v>
      </c>
      <c r="L22" s="1">
        <v>0.37</v>
      </c>
      <c r="M22" s="1">
        <v>0.15</v>
      </c>
    </row>
    <row r="23" spans="1:13" x14ac:dyDescent="0.25">
      <c r="A23" t="s">
        <v>96</v>
      </c>
      <c r="I23" t="s">
        <v>97</v>
      </c>
      <c r="J23" s="1">
        <v>0.171875</v>
      </c>
      <c r="K23" s="1">
        <v>0.57565789473684215</v>
      </c>
      <c r="L23" s="1">
        <v>0.22532894736842105</v>
      </c>
      <c r="M23" s="1">
        <v>2.7138157894736843E-2</v>
      </c>
    </row>
    <row r="24" spans="1:13" x14ac:dyDescent="0.25">
      <c r="A24" t="s">
        <v>97</v>
      </c>
      <c r="B24">
        <v>418</v>
      </c>
      <c r="C24">
        <v>1400</v>
      </c>
      <c r="D24">
        <v>548</v>
      </c>
      <c r="E24">
        <v>66</v>
      </c>
      <c r="F24">
        <v>2432</v>
      </c>
      <c r="I24" t="s">
        <v>96</v>
      </c>
      <c r="J24" s="1">
        <v>0.1</v>
      </c>
      <c r="K24" s="1">
        <v>0.45</v>
      </c>
      <c r="L24" s="1">
        <v>0.35</v>
      </c>
      <c r="M24" s="1">
        <v>0.1</v>
      </c>
    </row>
    <row r="25" spans="1:13" x14ac:dyDescent="0.25">
      <c r="J25" t="s">
        <v>92</v>
      </c>
      <c r="K25" t="s">
        <v>93</v>
      </c>
      <c r="L25" t="s">
        <v>94</v>
      </c>
      <c r="M25" t="s">
        <v>95</v>
      </c>
    </row>
    <row r="26" spans="1:13" x14ac:dyDescent="0.25">
      <c r="I26" t="s">
        <v>7</v>
      </c>
      <c r="J26" s="1">
        <v>0.171875</v>
      </c>
      <c r="K26" s="1">
        <v>0.57565789473684215</v>
      </c>
      <c r="L26" s="1">
        <v>0.22532894736842105</v>
      </c>
      <c r="M26" s="1">
        <v>2.7138157894736843E-2</v>
      </c>
    </row>
    <row r="27" spans="1:13" x14ac:dyDescent="0.25">
      <c r="I27" t="s">
        <v>6</v>
      </c>
      <c r="J27" s="1">
        <v>0.17626459143968873</v>
      </c>
      <c r="K27" s="1">
        <v>0.50739299610894939</v>
      </c>
      <c r="L27" s="1">
        <v>0.28715953307392994</v>
      </c>
      <c r="M27" s="1">
        <v>2.9182879377431907E-2</v>
      </c>
    </row>
    <row r="28" spans="1:13" x14ac:dyDescent="0.25">
      <c r="I28" t="s">
        <v>100</v>
      </c>
      <c r="J28" s="1">
        <v>0.1</v>
      </c>
      <c r="K28" s="1">
        <v>0.45</v>
      </c>
      <c r="L28" s="1">
        <v>0.35</v>
      </c>
      <c r="M28" s="1">
        <v>0.1</v>
      </c>
    </row>
    <row r="29" spans="1:13" x14ac:dyDescent="0.25">
      <c r="I29" t="s">
        <v>101</v>
      </c>
      <c r="J29" s="1">
        <v>0.1</v>
      </c>
      <c r="K29" s="1">
        <v>0.37</v>
      </c>
      <c r="L29" s="1">
        <v>0.37</v>
      </c>
      <c r="M29" s="1">
        <v>0.15</v>
      </c>
    </row>
    <row r="38" spans="1:13" x14ac:dyDescent="0.25">
      <c r="B38" t="s">
        <v>92</v>
      </c>
      <c r="C38" t="s">
        <v>93</v>
      </c>
      <c r="D38" t="s">
        <v>94</v>
      </c>
      <c r="E38" t="s">
        <v>95</v>
      </c>
      <c r="J38" t="s">
        <v>92</v>
      </c>
      <c r="K38" t="s">
        <v>93</v>
      </c>
      <c r="L38" t="s">
        <v>94</v>
      </c>
      <c r="M38" t="s">
        <v>95</v>
      </c>
    </row>
    <row r="39" spans="1:13" x14ac:dyDescent="0.25">
      <c r="A39" t="s">
        <v>18</v>
      </c>
      <c r="B39">
        <v>370</v>
      </c>
      <c r="C39">
        <v>1143</v>
      </c>
      <c r="D39">
        <v>565</v>
      </c>
      <c r="E39">
        <v>64</v>
      </c>
      <c r="F39">
        <v>2142</v>
      </c>
      <c r="I39" t="s">
        <v>18</v>
      </c>
      <c r="J39" s="1">
        <f>B39/$F39</f>
        <v>0.17273576097105509</v>
      </c>
      <c r="K39" s="1">
        <f t="shared" ref="K39:M39" si="1">C39/$F39</f>
        <v>0.53361344537815125</v>
      </c>
      <c r="L39" s="1">
        <f t="shared" si="1"/>
        <v>0.26377217553688143</v>
      </c>
      <c r="M39" s="1">
        <f t="shared" si="1"/>
        <v>2.9878618113912233E-2</v>
      </c>
    </row>
    <row r="40" spans="1:13" x14ac:dyDescent="0.25">
      <c r="A40" t="s">
        <v>19</v>
      </c>
      <c r="B40">
        <v>369</v>
      </c>
      <c r="C40">
        <v>1177</v>
      </c>
      <c r="D40">
        <v>540</v>
      </c>
      <c r="E40">
        <v>54</v>
      </c>
      <c r="F40">
        <v>2140</v>
      </c>
      <c r="I40" t="s">
        <v>19</v>
      </c>
      <c r="J40" s="1">
        <f t="shared" ref="J40:J42" si="2">B40/$F40</f>
        <v>0.17242990654205609</v>
      </c>
      <c r="K40" s="1">
        <f t="shared" ref="K40:K42" si="3">C40/$F40</f>
        <v>0.55000000000000004</v>
      </c>
      <c r="L40" s="1">
        <f t="shared" ref="L40:L42" si="4">D40/$F40</f>
        <v>0.25233644859813081</v>
      </c>
      <c r="M40" s="1">
        <f t="shared" ref="M40:M42" si="5">E40/$F40</f>
        <v>2.5233644859813085E-2</v>
      </c>
    </row>
    <row r="41" spans="1:13" x14ac:dyDescent="0.25">
      <c r="A41" t="s">
        <v>20</v>
      </c>
      <c r="B41">
        <v>70</v>
      </c>
      <c r="C41">
        <v>180</v>
      </c>
      <c r="D41">
        <v>96</v>
      </c>
      <c r="E41">
        <v>6</v>
      </c>
      <c r="F41">
        <v>352</v>
      </c>
      <c r="I41" t="s">
        <v>20</v>
      </c>
      <c r="J41" s="1">
        <f t="shared" si="2"/>
        <v>0.19886363636363635</v>
      </c>
      <c r="K41" s="1">
        <f t="shared" si="3"/>
        <v>0.51136363636363635</v>
      </c>
      <c r="L41" s="1">
        <f t="shared" si="4"/>
        <v>0.27272727272727271</v>
      </c>
      <c r="M41" s="1">
        <f t="shared" si="5"/>
        <v>1.7045454545454544E-2</v>
      </c>
    </row>
    <row r="42" spans="1:13" x14ac:dyDescent="0.25">
      <c r="A42" t="s">
        <v>21</v>
      </c>
      <c r="B42">
        <v>58</v>
      </c>
      <c r="C42">
        <v>153</v>
      </c>
      <c r="D42">
        <v>89</v>
      </c>
      <c r="E42">
        <v>7</v>
      </c>
      <c r="F42">
        <v>307</v>
      </c>
      <c r="I42" t="s">
        <v>21</v>
      </c>
      <c r="J42" s="1">
        <f t="shared" si="2"/>
        <v>0.18892508143322476</v>
      </c>
      <c r="K42" s="1">
        <f t="shared" si="3"/>
        <v>0.49837133550488599</v>
      </c>
      <c r="L42" s="1">
        <f t="shared" si="4"/>
        <v>0.28990228013029318</v>
      </c>
      <c r="M42" s="1">
        <f t="shared" si="5"/>
        <v>2.2801302931596091E-2</v>
      </c>
    </row>
    <row r="43" spans="1:13" x14ac:dyDescent="0.25">
      <c r="J43" s="1"/>
      <c r="K43" s="1"/>
      <c r="L43" s="1"/>
      <c r="M43" s="1"/>
    </row>
    <row r="44" spans="1:13" x14ac:dyDescent="0.25">
      <c r="J44" s="1"/>
      <c r="K44" s="1"/>
      <c r="L44" s="1"/>
      <c r="M44" s="1"/>
    </row>
    <row r="45" spans="1:13" x14ac:dyDescent="0.25">
      <c r="J45" s="1"/>
      <c r="K45" s="1"/>
      <c r="L45" s="1"/>
      <c r="M45" s="1"/>
    </row>
    <row r="56" spans="1:13" x14ac:dyDescent="0.25">
      <c r="B56" t="s">
        <v>92</v>
      </c>
      <c r="C56" t="s">
        <v>93</v>
      </c>
      <c r="D56" t="s">
        <v>94</v>
      </c>
      <c r="E56" t="s">
        <v>95</v>
      </c>
      <c r="J56" t="s">
        <v>92</v>
      </c>
      <c r="K56" t="s">
        <v>93</v>
      </c>
      <c r="L56" t="s">
        <v>94</v>
      </c>
      <c r="M56" t="s">
        <v>95</v>
      </c>
    </row>
    <row r="57" spans="1:13" x14ac:dyDescent="0.25">
      <c r="A57" t="s">
        <v>9</v>
      </c>
      <c r="B57">
        <v>22</v>
      </c>
      <c r="C57">
        <v>74</v>
      </c>
      <c r="D57">
        <v>17</v>
      </c>
      <c r="E57">
        <v>3</v>
      </c>
      <c r="F57">
        <v>116</v>
      </c>
      <c r="I57" t="s">
        <v>9</v>
      </c>
      <c r="J57" s="1">
        <f>B57/$F57</f>
        <v>0.18965517241379309</v>
      </c>
      <c r="K57" s="1">
        <f t="shared" ref="K57:K64" si="6">C57/$F57</f>
        <v>0.63793103448275867</v>
      </c>
      <c r="L57" s="1">
        <f t="shared" ref="L57:L64" si="7">D57/$F57</f>
        <v>0.14655172413793102</v>
      </c>
      <c r="M57" s="1">
        <f t="shared" ref="M57:M64" si="8">E57/$F57</f>
        <v>2.5862068965517241E-2</v>
      </c>
    </row>
    <row r="58" spans="1:13" x14ac:dyDescent="0.25">
      <c r="A58" t="s">
        <v>10</v>
      </c>
      <c r="B58">
        <v>88</v>
      </c>
      <c r="C58">
        <v>204</v>
      </c>
      <c r="D58">
        <v>76</v>
      </c>
      <c r="E58">
        <v>7</v>
      </c>
      <c r="F58">
        <v>375</v>
      </c>
      <c r="I58" t="s">
        <v>10</v>
      </c>
      <c r="J58" s="1">
        <f t="shared" ref="J58:J64" si="9">B58/$F58</f>
        <v>0.23466666666666666</v>
      </c>
      <c r="K58" s="1">
        <f t="shared" si="6"/>
        <v>0.54400000000000004</v>
      </c>
      <c r="L58" s="1">
        <f t="shared" si="7"/>
        <v>0.20266666666666666</v>
      </c>
      <c r="M58" s="1">
        <f t="shared" si="8"/>
        <v>1.8666666666666668E-2</v>
      </c>
    </row>
    <row r="59" spans="1:13" x14ac:dyDescent="0.25">
      <c r="A59" t="s">
        <v>11</v>
      </c>
      <c r="B59">
        <v>531</v>
      </c>
      <c r="C59">
        <v>1677</v>
      </c>
      <c r="D59">
        <v>900</v>
      </c>
      <c r="E59">
        <v>100</v>
      </c>
      <c r="F59">
        <v>3208</v>
      </c>
      <c r="I59" t="s">
        <v>11</v>
      </c>
      <c r="J59" s="1">
        <f t="shared" si="9"/>
        <v>0.16552369077306733</v>
      </c>
      <c r="K59" s="1">
        <f t="shared" si="6"/>
        <v>0.52275561097256862</v>
      </c>
      <c r="L59" s="1">
        <f t="shared" si="7"/>
        <v>0.28054862842892769</v>
      </c>
      <c r="M59" s="1">
        <f t="shared" si="8"/>
        <v>3.117206982543641E-2</v>
      </c>
    </row>
    <row r="60" spans="1:13" x14ac:dyDescent="0.25">
      <c r="A60" t="s">
        <v>12</v>
      </c>
      <c r="B60">
        <v>4</v>
      </c>
      <c r="C60">
        <v>16</v>
      </c>
      <c r="D60">
        <v>10</v>
      </c>
      <c r="E60">
        <v>1</v>
      </c>
      <c r="F60">
        <v>31</v>
      </c>
      <c r="I60" t="s">
        <v>12</v>
      </c>
      <c r="J60" s="1">
        <f t="shared" si="9"/>
        <v>0.12903225806451613</v>
      </c>
      <c r="K60" s="1">
        <f t="shared" si="6"/>
        <v>0.5161290322580645</v>
      </c>
      <c r="L60" s="1">
        <f t="shared" si="7"/>
        <v>0.32258064516129031</v>
      </c>
      <c r="M60" s="1">
        <f t="shared" si="8"/>
        <v>3.2258064516129031E-2</v>
      </c>
    </row>
    <row r="61" spans="1:13" x14ac:dyDescent="0.25">
      <c r="A61" t="s">
        <v>13</v>
      </c>
      <c r="B61">
        <v>47</v>
      </c>
      <c r="C61">
        <v>84</v>
      </c>
      <c r="D61">
        <v>37</v>
      </c>
      <c r="E61">
        <v>3</v>
      </c>
      <c r="F61">
        <v>171</v>
      </c>
      <c r="I61" t="s">
        <v>13</v>
      </c>
      <c r="J61" s="1">
        <f t="shared" si="9"/>
        <v>0.27485380116959063</v>
      </c>
      <c r="K61" s="1">
        <f t="shared" si="6"/>
        <v>0.49122807017543857</v>
      </c>
      <c r="L61" s="1">
        <f t="shared" si="7"/>
        <v>0.21637426900584794</v>
      </c>
      <c r="M61" s="1">
        <f t="shared" si="8"/>
        <v>1.7543859649122806E-2</v>
      </c>
    </row>
    <row r="62" spans="1:13" x14ac:dyDescent="0.25">
      <c r="A62" t="s">
        <v>14</v>
      </c>
      <c r="B62">
        <v>106</v>
      </c>
      <c r="C62">
        <v>386</v>
      </c>
      <c r="D62">
        <v>177</v>
      </c>
      <c r="E62">
        <v>14</v>
      </c>
      <c r="F62">
        <v>683</v>
      </c>
      <c r="I62" t="s">
        <v>14</v>
      </c>
      <c r="J62" s="1">
        <f t="shared" si="9"/>
        <v>0.15519765739385066</v>
      </c>
      <c r="K62" s="1">
        <f t="shared" si="6"/>
        <v>0.56515373352855047</v>
      </c>
      <c r="L62" s="1">
        <f t="shared" si="7"/>
        <v>0.25915080527086382</v>
      </c>
      <c r="M62" s="1">
        <f t="shared" si="8"/>
        <v>2.0497803806734993E-2</v>
      </c>
    </row>
    <row r="63" spans="1:13" x14ac:dyDescent="0.25">
      <c r="A63" t="s">
        <v>15</v>
      </c>
      <c r="B63">
        <v>21</v>
      </c>
      <c r="C63">
        <v>60</v>
      </c>
      <c r="D63">
        <v>37</v>
      </c>
      <c r="E63">
        <v>5</v>
      </c>
      <c r="F63">
        <v>123</v>
      </c>
      <c r="I63" t="s">
        <v>15</v>
      </c>
      <c r="J63" s="1">
        <f t="shared" si="9"/>
        <v>0.17073170731707318</v>
      </c>
      <c r="K63" s="1">
        <f t="shared" si="6"/>
        <v>0.48780487804878048</v>
      </c>
      <c r="L63" s="1">
        <f t="shared" si="7"/>
        <v>0.30081300813008133</v>
      </c>
      <c r="M63" s="1">
        <f t="shared" si="8"/>
        <v>4.065040650406504E-2</v>
      </c>
    </row>
    <row r="64" spans="1:13" x14ac:dyDescent="0.25">
      <c r="A64" t="s">
        <v>16</v>
      </c>
      <c r="B64">
        <v>118</v>
      </c>
      <c r="C64">
        <v>461</v>
      </c>
      <c r="D64">
        <v>188</v>
      </c>
      <c r="E64">
        <v>25</v>
      </c>
      <c r="F64">
        <v>792</v>
      </c>
      <c r="I64" t="s">
        <v>16</v>
      </c>
      <c r="J64" s="1">
        <f t="shared" si="9"/>
        <v>0.14898989898989898</v>
      </c>
      <c r="K64" s="1">
        <f t="shared" si="6"/>
        <v>0.58207070707070707</v>
      </c>
      <c r="L64" s="1">
        <f t="shared" si="7"/>
        <v>0.23737373737373738</v>
      </c>
      <c r="M64" s="1">
        <f t="shared" si="8"/>
        <v>3.1565656565656568E-2</v>
      </c>
    </row>
    <row r="79" spans="1:13" x14ac:dyDescent="0.25">
      <c r="B79" t="s">
        <v>92</v>
      </c>
      <c r="C79" t="s">
        <v>93</v>
      </c>
      <c r="D79" t="s">
        <v>94</v>
      </c>
      <c r="E79" t="s">
        <v>95</v>
      </c>
      <c r="J79" t="s">
        <v>92</v>
      </c>
      <c r="K79" t="s">
        <v>93</v>
      </c>
      <c r="L79" t="s">
        <v>94</v>
      </c>
      <c r="M79" t="s">
        <v>95</v>
      </c>
    </row>
    <row r="80" spans="1:13" x14ac:dyDescent="0.25">
      <c r="A80" t="s">
        <v>34</v>
      </c>
      <c r="B80">
        <v>561</v>
      </c>
      <c r="C80">
        <v>1780</v>
      </c>
      <c r="D80">
        <v>868</v>
      </c>
      <c r="E80">
        <v>91</v>
      </c>
      <c r="F80">
        <v>3300</v>
      </c>
      <c r="I80" t="s">
        <v>34</v>
      </c>
      <c r="J80" s="1">
        <f>B80/$F80</f>
        <v>0.17</v>
      </c>
      <c r="K80" s="1">
        <f t="shared" ref="K80:K84" si="10">C80/$F80</f>
        <v>0.53939393939393943</v>
      </c>
      <c r="L80" s="1">
        <f t="shared" ref="L80:L84" si="11">D80/$F80</f>
        <v>0.263030303030303</v>
      </c>
      <c r="M80" s="1">
        <f t="shared" ref="M80:M84" si="12">E80/$F80</f>
        <v>2.7575757575757576E-2</v>
      </c>
    </row>
    <row r="81" spans="1:13" x14ac:dyDescent="0.25">
      <c r="A81" t="s">
        <v>35</v>
      </c>
      <c r="B81">
        <v>338</v>
      </c>
      <c r="C81">
        <v>1022</v>
      </c>
      <c r="D81">
        <v>503</v>
      </c>
      <c r="E81">
        <v>60</v>
      </c>
      <c r="F81">
        <v>1923</v>
      </c>
      <c r="I81" t="s">
        <v>35</v>
      </c>
      <c r="J81" s="1">
        <f t="shared" ref="J81:J84" si="13">B81/$F81</f>
        <v>0.17576703068122726</v>
      </c>
      <c r="K81" s="1">
        <f t="shared" si="10"/>
        <v>0.53146125845033798</v>
      </c>
      <c r="L81" s="1">
        <f t="shared" si="11"/>
        <v>0.26157046281851276</v>
      </c>
      <c r="M81" s="1">
        <f t="shared" si="12"/>
        <v>3.1201248049921998E-2</v>
      </c>
    </row>
    <row r="82" spans="1:13" x14ac:dyDescent="0.25">
      <c r="A82" t="s">
        <v>89</v>
      </c>
      <c r="B82">
        <v>13</v>
      </c>
      <c r="C82">
        <v>69</v>
      </c>
      <c r="D82">
        <v>24</v>
      </c>
      <c r="E82">
        <v>3</v>
      </c>
      <c r="F82">
        <v>109</v>
      </c>
      <c r="I82" t="s">
        <v>89</v>
      </c>
      <c r="J82" s="1">
        <f t="shared" si="13"/>
        <v>0.11926605504587157</v>
      </c>
      <c r="K82" s="1">
        <f t="shared" si="10"/>
        <v>0.6330275229357798</v>
      </c>
      <c r="L82" s="1">
        <f t="shared" si="11"/>
        <v>0.22018348623853212</v>
      </c>
      <c r="M82" s="1">
        <f t="shared" si="12"/>
        <v>2.7522935779816515E-2</v>
      </c>
    </row>
    <row r="83" spans="1:13" x14ac:dyDescent="0.25">
      <c r="A83" t="s">
        <v>37</v>
      </c>
      <c r="B83">
        <v>17</v>
      </c>
      <c r="C83">
        <v>72</v>
      </c>
      <c r="D83">
        <v>38</v>
      </c>
      <c r="E83">
        <v>3</v>
      </c>
      <c r="F83">
        <v>130</v>
      </c>
      <c r="I83" t="s">
        <v>37</v>
      </c>
      <c r="J83" s="1">
        <f t="shared" si="13"/>
        <v>0.13076923076923078</v>
      </c>
      <c r="K83" s="1">
        <f t="shared" si="10"/>
        <v>0.55384615384615388</v>
      </c>
      <c r="L83" s="1">
        <f t="shared" si="11"/>
        <v>0.29230769230769232</v>
      </c>
      <c r="M83" s="1">
        <f t="shared" si="12"/>
        <v>2.3076923076923078E-2</v>
      </c>
    </row>
    <row r="84" spans="1:13" x14ac:dyDescent="0.25">
      <c r="A84" t="s">
        <v>38</v>
      </c>
      <c r="B84">
        <v>4</v>
      </c>
      <c r="C84">
        <v>21</v>
      </c>
      <c r="D84">
        <v>7</v>
      </c>
      <c r="E84">
        <v>3</v>
      </c>
      <c r="F84">
        <v>35</v>
      </c>
      <c r="I84" t="s">
        <v>38</v>
      </c>
      <c r="J84" s="1">
        <f t="shared" si="13"/>
        <v>0.11428571428571428</v>
      </c>
      <c r="K84" s="1">
        <f t="shared" si="10"/>
        <v>0.6</v>
      </c>
      <c r="L84" s="1">
        <f t="shared" si="11"/>
        <v>0.2</v>
      </c>
      <c r="M84" s="1">
        <f t="shared" si="12"/>
        <v>8.5714285714285715E-2</v>
      </c>
    </row>
    <row r="85" spans="1:13" x14ac:dyDescent="0.25">
      <c r="J85" s="1"/>
      <c r="K85" s="1"/>
      <c r="L85" s="1"/>
      <c r="M85" s="1"/>
    </row>
    <row r="86" spans="1:13" x14ac:dyDescent="0.25">
      <c r="J86" s="1"/>
      <c r="K86" s="1"/>
      <c r="L86" s="1"/>
      <c r="M86" s="1"/>
    </row>
    <row r="100" spans="1:13" x14ac:dyDescent="0.25">
      <c r="B100" t="s">
        <v>92</v>
      </c>
      <c r="C100" t="s">
        <v>93</v>
      </c>
      <c r="D100" t="s">
        <v>94</v>
      </c>
      <c r="E100" t="s">
        <v>95</v>
      </c>
      <c r="J100" t="s">
        <v>92</v>
      </c>
      <c r="K100" t="s">
        <v>93</v>
      </c>
      <c r="L100" t="s">
        <v>94</v>
      </c>
      <c r="M100" t="s">
        <v>95</v>
      </c>
    </row>
    <row r="101" spans="1:13" x14ac:dyDescent="0.25">
      <c r="A101" t="s">
        <v>40</v>
      </c>
      <c r="B101">
        <v>317</v>
      </c>
      <c r="C101">
        <v>923</v>
      </c>
      <c r="D101">
        <v>365</v>
      </c>
      <c r="E101">
        <v>39</v>
      </c>
      <c r="F101">
        <v>1644</v>
      </c>
      <c r="I101" t="s">
        <v>40</v>
      </c>
      <c r="J101" s="1">
        <f>B101/$F101</f>
        <v>0.19282238442822383</v>
      </c>
      <c r="K101" s="1">
        <f t="shared" ref="K101:K104" si="14">C101/$F101</f>
        <v>0.56143552311435518</v>
      </c>
      <c r="L101" s="1">
        <f t="shared" ref="L101:L104" si="15">D101/$F101</f>
        <v>0.22201946472019465</v>
      </c>
      <c r="M101" s="1">
        <f t="shared" ref="M101:M104" si="16">E101/$F101</f>
        <v>2.3722627737226276E-2</v>
      </c>
    </row>
    <row r="102" spans="1:13" x14ac:dyDescent="0.25">
      <c r="A102" t="s">
        <v>41</v>
      </c>
      <c r="B102">
        <v>392</v>
      </c>
      <c r="C102">
        <v>1283</v>
      </c>
      <c r="D102">
        <v>651</v>
      </c>
      <c r="E102">
        <v>778</v>
      </c>
      <c r="F102">
        <v>2404</v>
      </c>
      <c r="I102" t="s">
        <v>41</v>
      </c>
      <c r="J102" s="1">
        <f t="shared" ref="J102:J104" si="17">B102/$F102</f>
        <v>0.16306156405990016</v>
      </c>
      <c r="K102" s="1">
        <f t="shared" si="14"/>
        <v>0.53369384359400995</v>
      </c>
      <c r="L102" s="1">
        <f t="shared" si="15"/>
        <v>0.27079866888519133</v>
      </c>
      <c r="M102" s="1">
        <f t="shared" si="16"/>
        <v>0.32362728785357736</v>
      </c>
    </row>
    <row r="103" spans="1:13" x14ac:dyDescent="0.25">
      <c r="A103" t="s">
        <v>42</v>
      </c>
      <c r="B103">
        <v>241</v>
      </c>
      <c r="C103">
        <v>781</v>
      </c>
      <c r="D103">
        <v>409</v>
      </c>
      <c r="E103">
        <v>43</v>
      </c>
      <c r="F103">
        <v>1474</v>
      </c>
      <c r="I103" t="s">
        <v>42</v>
      </c>
      <c r="J103" s="1">
        <f t="shared" si="17"/>
        <v>0.16350067842605157</v>
      </c>
      <c r="K103" s="1">
        <f t="shared" si="14"/>
        <v>0.52985074626865669</v>
      </c>
      <c r="L103" s="1">
        <f t="shared" si="15"/>
        <v>0.2774762550881954</v>
      </c>
      <c r="M103" s="1">
        <f t="shared" si="16"/>
        <v>2.9172320217096336E-2</v>
      </c>
    </row>
    <row r="104" spans="1:13" x14ac:dyDescent="0.25">
      <c r="A104" t="s">
        <v>43</v>
      </c>
      <c r="B104">
        <v>49</v>
      </c>
      <c r="C104">
        <v>140</v>
      </c>
      <c r="D104">
        <v>105</v>
      </c>
      <c r="E104">
        <v>13</v>
      </c>
      <c r="F104">
        <v>307</v>
      </c>
      <c r="I104" t="s">
        <v>43</v>
      </c>
      <c r="J104" s="1">
        <f t="shared" si="17"/>
        <v>0.15960912052117263</v>
      </c>
      <c r="K104" s="1">
        <f t="shared" si="14"/>
        <v>0.4560260586319218</v>
      </c>
      <c r="L104" s="1">
        <f t="shared" si="15"/>
        <v>0.34201954397394135</v>
      </c>
      <c r="M104" s="1">
        <f t="shared" si="16"/>
        <v>4.2345276872964167E-2</v>
      </c>
    </row>
    <row r="105" spans="1:13" x14ac:dyDescent="0.25">
      <c r="J105" s="1"/>
      <c r="K105" s="1"/>
      <c r="L105" s="1"/>
      <c r="M105" s="1"/>
    </row>
    <row r="106" spans="1:13" x14ac:dyDescent="0.25">
      <c r="J106" s="1"/>
      <c r="K106" s="1"/>
      <c r="L106" s="1"/>
      <c r="M106" s="1"/>
    </row>
    <row r="107" spans="1:13" x14ac:dyDescent="0.25">
      <c r="J107" s="1"/>
      <c r="K107" s="1"/>
      <c r="L107" s="1"/>
      <c r="M107" s="1"/>
    </row>
    <row r="119" spans="1:13" x14ac:dyDescent="0.25">
      <c r="B119" t="s">
        <v>92</v>
      </c>
      <c r="C119" t="s">
        <v>93</v>
      </c>
      <c r="D119" t="s">
        <v>94</v>
      </c>
      <c r="E119" t="s">
        <v>95</v>
      </c>
      <c r="J119" t="s">
        <v>92</v>
      </c>
      <c r="K119" t="s">
        <v>93</v>
      </c>
      <c r="L119" t="s">
        <v>94</v>
      </c>
      <c r="M119" t="s">
        <v>95</v>
      </c>
    </row>
    <row r="120" spans="1:13" x14ac:dyDescent="0.25">
      <c r="A120" t="s">
        <v>23</v>
      </c>
      <c r="B120">
        <v>89</v>
      </c>
      <c r="C120">
        <v>270</v>
      </c>
      <c r="D120">
        <v>122</v>
      </c>
      <c r="E120">
        <v>9</v>
      </c>
      <c r="F120">
        <v>490</v>
      </c>
      <c r="I120" t="s">
        <v>23</v>
      </c>
      <c r="J120" s="1">
        <f>B120/$F120</f>
        <v>0.1816326530612245</v>
      </c>
      <c r="K120" s="1">
        <f t="shared" ref="K120:K129" si="18">C120/$F120</f>
        <v>0.55102040816326525</v>
      </c>
      <c r="L120" s="1">
        <f t="shared" ref="L120:L129" si="19">D120/$F120</f>
        <v>0.24897959183673468</v>
      </c>
      <c r="M120" s="1">
        <f t="shared" ref="M120:M129" si="20">E120/$F120</f>
        <v>1.8367346938775512E-2</v>
      </c>
    </row>
    <row r="121" spans="1:13" x14ac:dyDescent="0.25">
      <c r="A121" t="s">
        <v>24</v>
      </c>
      <c r="B121">
        <v>13</v>
      </c>
      <c r="C121">
        <v>53</v>
      </c>
      <c r="D121">
        <v>31</v>
      </c>
      <c r="E121">
        <v>5</v>
      </c>
      <c r="F121">
        <v>102</v>
      </c>
      <c r="I121" t="s">
        <v>24</v>
      </c>
      <c r="J121" s="1">
        <f t="shared" ref="J121:J129" si="21">B121/$F121</f>
        <v>0.12745098039215685</v>
      </c>
      <c r="K121" s="1">
        <f t="shared" si="18"/>
        <v>0.51960784313725494</v>
      </c>
      <c r="L121" s="1">
        <f t="shared" si="19"/>
        <v>0.30392156862745096</v>
      </c>
      <c r="M121" s="1">
        <f t="shared" si="20"/>
        <v>4.9019607843137254E-2</v>
      </c>
    </row>
    <row r="122" spans="1:13" x14ac:dyDescent="0.25">
      <c r="A122" t="s">
        <v>86</v>
      </c>
      <c r="B122">
        <v>94</v>
      </c>
      <c r="C122">
        <v>325</v>
      </c>
      <c r="D122">
        <v>159</v>
      </c>
      <c r="E122">
        <v>19</v>
      </c>
      <c r="F122">
        <v>597</v>
      </c>
      <c r="I122" t="s">
        <v>86</v>
      </c>
      <c r="J122" s="1">
        <f t="shared" si="21"/>
        <v>0.15745393634840871</v>
      </c>
      <c r="K122" s="1">
        <f t="shared" si="18"/>
        <v>0.54438860971524283</v>
      </c>
      <c r="L122" s="1">
        <f t="shared" si="19"/>
        <v>0.26633165829145727</v>
      </c>
      <c r="M122" s="1">
        <f t="shared" si="20"/>
        <v>3.1825795644891124E-2</v>
      </c>
    </row>
    <row r="123" spans="1:13" x14ac:dyDescent="0.25">
      <c r="A123" t="s">
        <v>87</v>
      </c>
      <c r="B123">
        <v>26</v>
      </c>
      <c r="C123">
        <v>95</v>
      </c>
      <c r="D123">
        <v>47</v>
      </c>
      <c r="E123">
        <v>2</v>
      </c>
      <c r="F123">
        <v>170</v>
      </c>
      <c r="I123" t="s">
        <v>87</v>
      </c>
      <c r="J123" s="1">
        <f t="shared" si="21"/>
        <v>0.15294117647058825</v>
      </c>
      <c r="K123" s="1">
        <f t="shared" si="18"/>
        <v>0.55882352941176472</v>
      </c>
      <c r="L123" s="1">
        <f t="shared" si="19"/>
        <v>0.27647058823529413</v>
      </c>
      <c r="M123" s="1">
        <f t="shared" si="20"/>
        <v>1.1764705882352941E-2</v>
      </c>
    </row>
    <row r="124" spans="1:13" x14ac:dyDescent="0.25">
      <c r="A124" t="s">
        <v>27</v>
      </c>
      <c r="B124">
        <v>51</v>
      </c>
      <c r="C124">
        <v>190</v>
      </c>
      <c r="D124">
        <v>87</v>
      </c>
      <c r="E124">
        <v>7</v>
      </c>
      <c r="F124">
        <v>335</v>
      </c>
      <c r="I124" t="s">
        <v>27</v>
      </c>
      <c r="J124" s="1">
        <f t="shared" si="21"/>
        <v>0.15223880597014924</v>
      </c>
      <c r="K124" s="1">
        <f t="shared" si="18"/>
        <v>0.56716417910447758</v>
      </c>
      <c r="L124" s="1">
        <f t="shared" si="19"/>
        <v>0.25970149253731345</v>
      </c>
      <c r="M124" s="1">
        <f t="shared" si="20"/>
        <v>2.0895522388059702E-2</v>
      </c>
    </row>
    <row r="125" spans="1:13" x14ac:dyDescent="0.25">
      <c r="A125" t="s">
        <v>88</v>
      </c>
      <c r="B125">
        <v>96</v>
      </c>
      <c r="C125">
        <v>269</v>
      </c>
      <c r="D125">
        <v>131</v>
      </c>
      <c r="E125">
        <v>15</v>
      </c>
      <c r="F125">
        <v>511</v>
      </c>
      <c r="I125" t="s">
        <v>88</v>
      </c>
      <c r="J125" s="1">
        <f t="shared" si="21"/>
        <v>0.18786692759295498</v>
      </c>
      <c r="K125" s="1">
        <f t="shared" si="18"/>
        <v>0.52641878669275932</v>
      </c>
      <c r="L125" s="1">
        <f t="shared" si="19"/>
        <v>0.25636007827788648</v>
      </c>
      <c r="M125" s="1">
        <f t="shared" si="20"/>
        <v>2.9354207436399216E-2</v>
      </c>
    </row>
    <row r="126" spans="1:13" x14ac:dyDescent="0.25">
      <c r="A126" t="s">
        <v>29</v>
      </c>
      <c r="B126">
        <v>131</v>
      </c>
      <c r="C126">
        <v>340</v>
      </c>
      <c r="D126">
        <v>147</v>
      </c>
      <c r="E126">
        <v>20</v>
      </c>
      <c r="F126">
        <v>638</v>
      </c>
      <c r="I126" t="s">
        <v>29</v>
      </c>
      <c r="J126" s="1">
        <f t="shared" si="21"/>
        <v>0.20532915360501566</v>
      </c>
      <c r="K126" s="1">
        <f t="shared" si="18"/>
        <v>0.5329153605015674</v>
      </c>
      <c r="L126" s="1">
        <f t="shared" si="19"/>
        <v>0.2304075235109718</v>
      </c>
      <c r="M126" s="1">
        <f t="shared" si="20"/>
        <v>3.1347962382445138E-2</v>
      </c>
    </row>
    <row r="127" spans="1:13" x14ac:dyDescent="0.25">
      <c r="A127" t="s">
        <v>30</v>
      </c>
      <c r="B127">
        <v>226</v>
      </c>
      <c r="C127">
        <v>657</v>
      </c>
      <c r="D127">
        <v>342</v>
      </c>
      <c r="E127">
        <v>19</v>
      </c>
      <c r="F127">
        <v>1244</v>
      </c>
      <c r="I127" t="s">
        <v>30</v>
      </c>
      <c r="J127" s="1">
        <f t="shared" si="21"/>
        <v>0.18167202572347266</v>
      </c>
      <c r="K127" s="1">
        <f t="shared" si="18"/>
        <v>0.52813504823151125</v>
      </c>
      <c r="L127" s="1">
        <f t="shared" si="19"/>
        <v>0.27491961414790994</v>
      </c>
      <c r="M127" s="1">
        <f t="shared" si="20"/>
        <v>1.5273311897106109E-2</v>
      </c>
    </row>
    <row r="128" spans="1:13" x14ac:dyDescent="0.25">
      <c r="A128" t="s">
        <v>31</v>
      </c>
      <c r="B128">
        <v>58</v>
      </c>
      <c r="C128">
        <v>169</v>
      </c>
      <c r="D128">
        <v>102</v>
      </c>
      <c r="E128">
        <v>21</v>
      </c>
      <c r="F128">
        <v>350</v>
      </c>
      <c r="I128" t="s">
        <v>31</v>
      </c>
      <c r="J128" s="1">
        <f t="shared" si="21"/>
        <v>0.1657142857142857</v>
      </c>
      <c r="K128" s="1">
        <f t="shared" si="18"/>
        <v>0.48285714285714287</v>
      </c>
      <c r="L128" s="1">
        <f t="shared" si="19"/>
        <v>0.29142857142857143</v>
      </c>
      <c r="M128" s="1">
        <f t="shared" si="20"/>
        <v>0.06</v>
      </c>
    </row>
    <row r="129" spans="1:13" x14ac:dyDescent="0.25">
      <c r="A129" t="s">
        <v>32</v>
      </c>
      <c r="B129">
        <v>65</v>
      </c>
      <c r="C129">
        <v>222</v>
      </c>
      <c r="D129">
        <v>89</v>
      </c>
      <c r="E129">
        <v>10</v>
      </c>
      <c r="F129">
        <v>386</v>
      </c>
      <c r="I129" t="s">
        <v>32</v>
      </c>
      <c r="J129" s="1">
        <f t="shared" si="21"/>
        <v>0.16839378238341968</v>
      </c>
      <c r="K129" s="1">
        <f t="shared" si="18"/>
        <v>0.57512953367875652</v>
      </c>
      <c r="L129" s="1">
        <f t="shared" si="19"/>
        <v>0.23056994818652848</v>
      </c>
      <c r="M129" s="1">
        <f t="shared" si="20"/>
        <v>2.5906735751295335E-2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4EED-3C0F-460F-B1F9-45C7CB545DD8}">
  <dimension ref="A1:O29"/>
  <sheetViews>
    <sheetView zoomScale="55" zoomScaleNormal="55" workbookViewId="0">
      <selection activeCell="I9" sqref="I9:M10"/>
    </sheetView>
  </sheetViews>
  <sheetFormatPr defaultColWidth="8.85546875" defaultRowHeight="15" x14ac:dyDescent="0.25"/>
  <cols>
    <col min="1" max="1" width="13.42578125" customWidth="1"/>
    <col min="9" max="9" width="19.42578125" customWidth="1"/>
  </cols>
  <sheetData>
    <row r="1" spans="1:15" x14ac:dyDescent="0.25">
      <c r="A1" t="s">
        <v>91</v>
      </c>
    </row>
    <row r="3" spans="1:15" x14ac:dyDescent="0.25">
      <c r="B3" t="s">
        <v>92</v>
      </c>
      <c r="C3" t="s">
        <v>93</v>
      </c>
      <c r="D3" t="s">
        <v>94</v>
      </c>
      <c r="E3" t="s">
        <v>95</v>
      </c>
      <c r="J3" t="s">
        <v>92</v>
      </c>
      <c r="K3" t="s">
        <v>93</v>
      </c>
      <c r="L3" t="s">
        <v>94</v>
      </c>
      <c r="M3" t="s">
        <v>95</v>
      </c>
    </row>
    <row r="4" spans="1:15" x14ac:dyDescent="0.25">
      <c r="A4">
        <v>2024</v>
      </c>
      <c r="I4">
        <v>2024</v>
      </c>
      <c r="J4" s="1">
        <v>0.1</v>
      </c>
      <c r="K4" s="1">
        <v>0.41</v>
      </c>
      <c r="L4" s="1">
        <v>0.37</v>
      </c>
      <c r="M4" s="1">
        <v>0.12</v>
      </c>
      <c r="N4" s="1"/>
      <c r="O4" s="1"/>
    </row>
    <row r="5" spans="1:15" x14ac:dyDescent="0.25">
      <c r="A5">
        <v>2025</v>
      </c>
      <c r="B5">
        <v>1117</v>
      </c>
      <c r="C5">
        <v>3460</v>
      </c>
      <c r="D5">
        <v>1690</v>
      </c>
      <c r="E5">
        <v>185</v>
      </c>
      <c r="F5">
        <v>6452</v>
      </c>
      <c r="I5">
        <v>2025</v>
      </c>
      <c r="J5" s="1">
        <f>B5/$F5</f>
        <v>0.17312461252324859</v>
      </c>
      <c r="K5" s="1">
        <f t="shared" ref="K5:M5" si="0">C5/$F5</f>
        <v>0.53626782393056416</v>
      </c>
      <c r="L5" s="1">
        <f t="shared" si="0"/>
        <v>0.26193428394296342</v>
      </c>
      <c r="M5" s="1">
        <f t="shared" si="0"/>
        <v>2.8673279603223807E-2</v>
      </c>
    </row>
    <row r="8" spans="1:15" x14ac:dyDescent="0.25">
      <c r="J8" t="s">
        <v>92</v>
      </c>
      <c r="K8" t="s">
        <v>93</v>
      </c>
      <c r="L8" t="s">
        <v>94</v>
      </c>
      <c r="M8" t="s">
        <v>95</v>
      </c>
    </row>
    <row r="9" spans="1:15" x14ac:dyDescent="0.25">
      <c r="I9">
        <v>2025</v>
      </c>
      <c r="J9" s="1">
        <v>0.17312461252324859</v>
      </c>
      <c r="K9" s="1">
        <v>0.53626782393056416</v>
      </c>
      <c r="L9" s="1">
        <v>0.26193428394296342</v>
      </c>
      <c r="M9" s="1">
        <v>2.8673279603223807E-2</v>
      </c>
    </row>
    <row r="10" spans="1:15" x14ac:dyDescent="0.25">
      <c r="I10">
        <v>2024</v>
      </c>
      <c r="J10" s="1">
        <v>0.1</v>
      </c>
      <c r="K10" s="1">
        <v>0.41</v>
      </c>
      <c r="L10" s="1">
        <v>0.37</v>
      </c>
      <c r="M10" s="1">
        <v>0.12</v>
      </c>
    </row>
    <row r="11" spans="1:15" x14ac:dyDescent="0.25">
      <c r="I11">
        <v>2024</v>
      </c>
      <c r="J11" s="1">
        <v>0.1</v>
      </c>
      <c r="K11" s="1">
        <v>0.41</v>
      </c>
      <c r="L11" s="1">
        <v>0.37</v>
      </c>
      <c r="M11" s="1">
        <v>0.12</v>
      </c>
    </row>
    <row r="20" spans="1:13" x14ac:dyDescent="0.25">
      <c r="B20" t="s">
        <v>92</v>
      </c>
      <c r="C20" t="s">
        <v>93</v>
      </c>
      <c r="D20" t="s">
        <v>94</v>
      </c>
      <c r="E20" t="s">
        <v>95</v>
      </c>
      <c r="J20" t="s">
        <v>92</v>
      </c>
      <c r="K20" t="s">
        <v>93</v>
      </c>
      <c r="L20" t="s">
        <v>94</v>
      </c>
      <c r="M20" t="s">
        <v>95</v>
      </c>
    </row>
    <row r="21" spans="1:13" x14ac:dyDescent="0.25">
      <c r="A21" t="s">
        <v>82</v>
      </c>
      <c r="B21">
        <v>418</v>
      </c>
      <c r="C21">
        <v>1400</v>
      </c>
      <c r="D21">
        <v>548</v>
      </c>
      <c r="E21">
        <v>66</v>
      </c>
      <c r="F21">
        <v>2432</v>
      </c>
      <c r="I21" t="s">
        <v>83</v>
      </c>
      <c r="J21" s="1">
        <v>0.17626459143968873</v>
      </c>
      <c r="K21" s="1">
        <v>0.50739299610894939</v>
      </c>
      <c r="L21" s="1">
        <v>0.28715953307392994</v>
      </c>
      <c r="M21" s="1">
        <v>2.9182879377431907E-2</v>
      </c>
    </row>
    <row r="22" spans="1:13" x14ac:dyDescent="0.25">
      <c r="A22" t="s">
        <v>83</v>
      </c>
      <c r="B22">
        <v>453</v>
      </c>
      <c r="C22">
        <v>1304</v>
      </c>
      <c r="D22">
        <v>738</v>
      </c>
      <c r="E22">
        <v>75</v>
      </c>
      <c r="F22">
        <v>2570</v>
      </c>
      <c r="I22" t="s">
        <v>82</v>
      </c>
      <c r="J22" s="1">
        <v>0.1</v>
      </c>
      <c r="K22" s="1">
        <v>0.37</v>
      </c>
      <c r="L22" s="1">
        <v>0.37</v>
      </c>
      <c r="M22" s="1">
        <v>0.15</v>
      </c>
    </row>
    <row r="23" spans="1:13" x14ac:dyDescent="0.25">
      <c r="A23" t="s">
        <v>96</v>
      </c>
      <c r="I23" t="s">
        <v>97</v>
      </c>
      <c r="J23" s="1">
        <v>0.171875</v>
      </c>
      <c r="K23" s="1">
        <v>0.57565789473684215</v>
      </c>
      <c r="L23" s="1">
        <v>0.22532894736842105</v>
      </c>
      <c r="M23" s="1">
        <v>2.7138157894736843E-2</v>
      </c>
    </row>
    <row r="24" spans="1:13" x14ac:dyDescent="0.25">
      <c r="A24" t="s">
        <v>97</v>
      </c>
      <c r="B24">
        <v>418</v>
      </c>
      <c r="C24">
        <v>1400</v>
      </c>
      <c r="D24">
        <v>548</v>
      </c>
      <c r="E24">
        <v>66</v>
      </c>
      <c r="F24">
        <v>2432</v>
      </c>
      <c r="I24" t="s">
        <v>96</v>
      </c>
      <c r="J24" s="1">
        <v>0.1</v>
      </c>
      <c r="K24" s="1">
        <v>0.45</v>
      </c>
      <c r="L24" s="1">
        <v>0.35</v>
      </c>
      <c r="M24" s="1">
        <v>0.1</v>
      </c>
    </row>
    <row r="25" spans="1:13" x14ac:dyDescent="0.25">
      <c r="J25" t="s">
        <v>92</v>
      </c>
      <c r="K25" t="s">
        <v>93</v>
      </c>
      <c r="L25" t="s">
        <v>94</v>
      </c>
      <c r="M25" t="s">
        <v>95</v>
      </c>
    </row>
    <row r="26" spans="1:13" x14ac:dyDescent="0.25">
      <c r="I26" t="s">
        <v>98</v>
      </c>
      <c r="J26" s="1">
        <v>0.171875</v>
      </c>
      <c r="K26" s="1">
        <v>0.57565789473684215</v>
      </c>
      <c r="L26" s="1">
        <v>0.22532894736842105</v>
      </c>
      <c r="M26" s="1">
        <v>2.7138157894736843E-2</v>
      </c>
    </row>
    <row r="27" spans="1:13" x14ac:dyDescent="0.25">
      <c r="I27" t="s">
        <v>99</v>
      </c>
      <c r="J27" s="1">
        <v>0.17626459143968873</v>
      </c>
      <c r="K27" s="1">
        <v>0.50739299610894939</v>
      </c>
      <c r="L27" s="1">
        <v>0.28715953307392994</v>
      </c>
      <c r="M27" s="1">
        <v>2.9182879377431907E-2</v>
      </c>
    </row>
    <row r="28" spans="1:13" x14ac:dyDescent="0.25">
      <c r="I28" t="s">
        <v>100</v>
      </c>
      <c r="J28" s="1">
        <v>0.1</v>
      </c>
      <c r="K28" s="1">
        <v>0.45</v>
      </c>
      <c r="L28" s="1">
        <v>0.35</v>
      </c>
      <c r="M28" s="1">
        <v>0.1</v>
      </c>
    </row>
    <row r="29" spans="1:13" x14ac:dyDescent="0.25">
      <c r="I29" t="s">
        <v>101</v>
      </c>
      <c r="J29" s="1">
        <v>0.1</v>
      </c>
      <c r="K29" s="1">
        <v>0.37</v>
      </c>
      <c r="L29" s="1">
        <v>0.37</v>
      </c>
      <c r="M29" s="1">
        <v>0.15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79A0-315E-4F07-9B86-7844989D8EF8}">
  <dimension ref="A1:AT84"/>
  <sheetViews>
    <sheetView topLeftCell="T10" zoomScale="85" zoomScaleNormal="85" workbookViewId="0">
      <selection activeCell="D78" sqref="D78"/>
    </sheetView>
  </sheetViews>
  <sheetFormatPr defaultColWidth="8.85546875" defaultRowHeight="15" x14ac:dyDescent="0.25"/>
  <cols>
    <col min="2" max="2" width="11.42578125" bestFit="1" customWidth="1"/>
    <col min="3" max="3" width="12.140625" bestFit="1" customWidth="1"/>
    <col min="4" max="4" width="28.140625" bestFit="1" customWidth="1"/>
    <col min="5" max="5" width="29.140625" bestFit="1" customWidth="1"/>
    <col min="6" max="6" width="20.140625" bestFit="1" customWidth="1"/>
    <col min="7" max="7" width="19.28515625" bestFit="1" customWidth="1"/>
    <col min="8" max="8" width="27.140625" bestFit="1" customWidth="1"/>
    <col min="9" max="9" width="31.85546875" bestFit="1" customWidth="1"/>
    <col min="10" max="10" width="31.140625" bestFit="1" customWidth="1"/>
  </cols>
  <sheetData>
    <row r="1" spans="1:28" x14ac:dyDescent="0.25">
      <c r="A1" s="9" t="s">
        <v>102</v>
      </c>
    </row>
    <row r="2" spans="1:28" x14ac:dyDescent="0.25"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38</v>
      </c>
      <c r="L2" t="s">
        <v>4</v>
      </c>
      <c r="O2" t="s">
        <v>103</v>
      </c>
      <c r="P2" t="s">
        <v>104</v>
      </c>
      <c r="Q2" t="s">
        <v>105</v>
      </c>
      <c r="R2" t="s">
        <v>106</v>
      </c>
      <c r="S2" t="s">
        <v>107</v>
      </c>
      <c r="T2" t="s">
        <v>108</v>
      </c>
      <c r="U2" t="s">
        <v>109</v>
      </c>
      <c r="V2" t="s">
        <v>110</v>
      </c>
      <c r="W2" t="s">
        <v>111</v>
      </c>
      <c r="X2" t="s">
        <v>38</v>
      </c>
      <c r="Y2" t="s">
        <v>4</v>
      </c>
      <c r="AB2" t="s">
        <v>4</v>
      </c>
    </row>
    <row r="3" spans="1:28" x14ac:dyDescent="0.25">
      <c r="A3" t="s">
        <v>7</v>
      </c>
      <c r="B3">
        <v>954</v>
      </c>
      <c r="C3">
        <v>2729</v>
      </c>
      <c r="D3">
        <v>903</v>
      </c>
      <c r="E3">
        <v>810</v>
      </c>
      <c r="F3">
        <v>735</v>
      </c>
      <c r="G3">
        <v>1503</v>
      </c>
      <c r="H3">
        <v>355</v>
      </c>
      <c r="I3">
        <v>1088</v>
      </c>
      <c r="J3">
        <v>491</v>
      </c>
      <c r="K3">
        <v>186</v>
      </c>
      <c r="L3">
        <v>6750</v>
      </c>
      <c r="O3" s="1">
        <f t="shared" ref="O3:Y3" si="0">B3/$L3</f>
        <v>0.14133333333333334</v>
      </c>
      <c r="P3" s="1">
        <f t="shared" si="0"/>
        <v>0.40429629629629632</v>
      </c>
      <c r="Q3" s="1">
        <f t="shared" si="0"/>
        <v>0.13377777777777777</v>
      </c>
      <c r="R3" s="1">
        <f t="shared" si="0"/>
        <v>0.12</v>
      </c>
      <c r="S3" s="1">
        <f t="shared" si="0"/>
        <v>0.10888888888888888</v>
      </c>
      <c r="T3" s="1">
        <f t="shared" si="0"/>
        <v>0.22266666666666668</v>
      </c>
      <c r="U3" s="1">
        <f t="shared" si="0"/>
        <v>5.2592592592592594E-2</v>
      </c>
      <c r="V3" s="1">
        <f t="shared" si="0"/>
        <v>0.16118518518518518</v>
      </c>
      <c r="W3" s="1">
        <f t="shared" si="0"/>
        <v>7.2740740740740745E-2</v>
      </c>
      <c r="X3" s="1">
        <f t="shared" si="0"/>
        <v>2.7555555555555555E-2</v>
      </c>
      <c r="Y3" s="1">
        <f t="shared" si="0"/>
        <v>1</v>
      </c>
      <c r="Z3" s="1"/>
      <c r="AA3" s="1"/>
    </row>
    <row r="11" spans="1:28" x14ac:dyDescent="0.25">
      <c r="A11" s="2" t="s">
        <v>112</v>
      </c>
    </row>
    <row r="13" spans="1:28" x14ac:dyDescent="0.25"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38</v>
      </c>
      <c r="L13" t="s">
        <v>4</v>
      </c>
      <c r="O13" t="s">
        <v>103</v>
      </c>
      <c r="P13" t="s">
        <v>104</v>
      </c>
      <c r="Q13" t="s">
        <v>105</v>
      </c>
      <c r="R13" t="s">
        <v>106</v>
      </c>
      <c r="S13" t="s">
        <v>107</v>
      </c>
      <c r="T13" t="s">
        <v>108</v>
      </c>
      <c r="U13" t="s">
        <v>109</v>
      </c>
      <c r="V13" t="s">
        <v>110</v>
      </c>
      <c r="W13" t="s">
        <v>111</v>
      </c>
      <c r="X13" t="s">
        <v>38</v>
      </c>
      <c r="Y13" t="s">
        <v>4</v>
      </c>
      <c r="AA13" t="s">
        <v>113</v>
      </c>
      <c r="AB13" t="s">
        <v>4</v>
      </c>
    </row>
    <row r="14" spans="1:28" x14ac:dyDescent="0.25">
      <c r="A14" t="s">
        <v>7</v>
      </c>
      <c r="B14">
        <f>104+35+89+86</f>
        <v>314</v>
      </c>
      <c r="C14">
        <v>1067</v>
      </c>
      <c r="D14">
        <v>299</v>
      </c>
      <c r="E14">
        <v>312</v>
      </c>
      <c r="F14">
        <v>243</v>
      </c>
      <c r="G14">
        <v>563</v>
      </c>
      <c r="H14">
        <v>93</v>
      </c>
      <c r="I14">
        <v>363</v>
      </c>
      <c r="J14">
        <v>138</v>
      </c>
      <c r="K14">
        <v>99</v>
      </c>
      <c r="L14">
        <v>2443</v>
      </c>
      <c r="N14" t="s">
        <v>7</v>
      </c>
      <c r="O14" s="1">
        <f t="shared" ref="O14:Y15" si="1">B14/$L14</f>
        <v>0.12853049529267294</v>
      </c>
      <c r="P14" s="1">
        <f t="shared" si="1"/>
        <v>0.43675808432255425</v>
      </c>
      <c r="Q14" s="1">
        <f t="shared" si="1"/>
        <v>0.1223905034793287</v>
      </c>
      <c r="R14" s="1">
        <f t="shared" si="1"/>
        <v>0.12771182971756037</v>
      </c>
      <c r="S14" s="1">
        <f t="shared" si="1"/>
        <v>9.9467867376176827E-2</v>
      </c>
      <c r="T14" s="1">
        <f t="shared" si="1"/>
        <v>0.23045435939418749</v>
      </c>
      <c r="U14" s="1">
        <f t="shared" si="1"/>
        <v>3.8067949242734343E-2</v>
      </c>
      <c r="V14" s="1">
        <f t="shared" si="1"/>
        <v>0.14858780188293083</v>
      </c>
      <c r="W14" s="1">
        <f t="shared" si="1"/>
        <v>5.6487924682767088E-2</v>
      </c>
      <c r="X14" s="1">
        <f t="shared" si="1"/>
        <v>4.0523945968072045E-2</v>
      </c>
      <c r="Y14" s="1">
        <f t="shared" si="1"/>
        <v>1</v>
      </c>
    </row>
    <row r="15" spans="1:28" x14ac:dyDescent="0.25">
      <c r="A15" t="s">
        <v>6</v>
      </c>
      <c r="B15">
        <f>181+227</f>
        <v>408</v>
      </c>
      <c r="C15">
        <v>973</v>
      </c>
      <c r="D15">
        <v>403</v>
      </c>
      <c r="E15">
        <v>349</v>
      </c>
      <c r="F15">
        <v>330</v>
      </c>
      <c r="G15">
        <v>585</v>
      </c>
      <c r="H15">
        <v>161</v>
      </c>
      <c r="I15">
        <v>479</v>
      </c>
      <c r="J15">
        <v>219</v>
      </c>
      <c r="K15">
        <v>53</v>
      </c>
      <c r="L15">
        <v>2646</v>
      </c>
      <c r="N15" t="s">
        <v>6</v>
      </c>
      <c r="O15" s="1">
        <f t="shared" si="1"/>
        <v>0.15419501133786848</v>
      </c>
      <c r="P15" s="1">
        <f t="shared" si="1"/>
        <v>0.36772486772486773</v>
      </c>
      <c r="Q15" s="1">
        <f t="shared" si="1"/>
        <v>0.15230536659108088</v>
      </c>
      <c r="R15" s="1">
        <f t="shared" si="1"/>
        <v>0.13189720332577476</v>
      </c>
      <c r="S15" s="1">
        <f t="shared" si="1"/>
        <v>0.12471655328798185</v>
      </c>
      <c r="T15" s="1">
        <f t="shared" si="1"/>
        <v>0.22108843537414966</v>
      </c>
      <c r="U15" s="1">
        <f t="shared" si="1"/>
        <v>6.0846560846560843E-2</v>
      </c>
      <c r="V15" s="1">
        <f t="shared" si="1"/>
        <v>0.18102796674225247</v>
      </c>
      <c r="W15" s="1">
        <f t="shared" si="1"/>
        <v>8.2766439909297052E-2</v>
      </c>
      <c r="X15" s="1">
        <f t="shared" si="1"/>
        <v>2.0030234315948602E-2</v>
      </c>
      <c r="Y15" s="1">
        <f t="shared" si="1"/>
        <v>1</v>
      </c>
    </row>
    <row r="21" spans="1:41" x14ac:dyDescent="0.25">
      <c r="A21" s="2" t="s">
        <v>114</v>
      </c>
    </row>
    <row r="23" spans="1:41" x14ac:dyDescent="0.25"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110</v>
      </c>
      <c r="J23" t="s">
        <v>111</v>
      </c>
      <c r="K23" t="s">
        <v>38</v>
      </c>
      <c r="L23" t="s">
        <v>4</v>
      </c>
      <c r="O23" t="s">
        <v>103</v>
      </c>
      <c r="P23" t="s">
        <v>104</v>
      </c>
      <c r="Q23" t="s">
        <v>105</v>
      </c>
      <c r="R23" t="s">
        <v>106</v>
      </c>
      <c r="S23" t="s">
        <v>107</v>
      </c>
      <c r="T23" t="s">
        <v>108</v>
      </c>
      <c r="U23" t="s">
        <v>109</v>
      </c>
      <c r="V23" t="s">
        <v>110</v>
      </c>
      <c r="W23" t="s">
        <v>111</v>
      </c>
      <c r="X23" t="s">
        <v>38</v>
      </c>
      <c r="Y23" t="s">
        <v>4</v>
      </c>
      <c r="AA23" t="s">
        <v>113</v>
      </c>
      <c r="AB23" t="s">
        <v>4</v>
      </c>
    </row>
    <row r="24" spans="1:41" x14ac:dyDescent="0.25">
      <c r="A24" t="s">
        <v>55</v>
      </c>
      <c r="B24">
        <v>13</v>
      </c>
      <c r="C24">
        <v>54</v>
      </c>
      <c r="D24">
        <v>11</v>
      </c>
      <c r="E24">
        <v>8</v>
      </c>
      <c r="F24">
        <v>12</v>
      </c>
      <c r="G24">
        <v>19</v>
      </c>
      <c r="H24">
        <v>3</v>
      </c>
      <c r="I24">
        <v>17</v>
      </c>
      <c r="J24">
        <v>9</v>
      </c>
      <c r="K24">
        <v>3</v>
      </c>
      <c r="L24">
        <v>115</v>
      </c>
      <c r="N24" t="s">
        <v>55</v>
      </c>
      <c r="O24" s="1">
        <f t="shared" ref="O24:Y31" si="2">B24/$L24</f>
        <v>0.11304347826086956</v>
      </c>
      <c r="P24" s="1">
        <f t="shared" si="2"/>
        <v>0.46956521739130436</v>
      </c>
      <c r="Q24" s="1">
        <f t="shared" si="2"/>
        <v>9.5652173913043481E-2</v>
      </c>
      <c r="R24" s="1">
        <f t="shared" si="2"/>
        <v>6.9565217391304349E-2</v>
      </c>
      <c r="S24" s="1">
        <f t="shared" si="2"/>
        <v>0.10434782608695652</v>
      </c>
      <c r="T24" s="1">
        <f t="shared" si="2"/>
        <v>0.16521739130434782</v>
      </c>
      <c r="U24" s="1">
        <f t="shared" si="2"/>
        <v>2.6086956521739129E-2</v>
      </c>
      <c r="V24" s="1">
        <f t="shared" si="2"/>
        <v>0.14782608695652175</v>
      </c>
      <c r="W24" s="1">
        <f t="shared" si="2"/>
        <v>7.8260869565217397E-2</v>
      </c>
      <c r="X24" s="1">
        <f t="shared" si="2"/>
        <v>2.6086956521739129E-2</v>
      </c>
      <c r="Y24" s="1">
        <f t="shared" si="2"/>
        <v>1</v>
      </c>
    </row>
    <row r="25" spans="1:41" x14ac:dyDescent="0.25">
      <c r="A25" t="s">
        <v>10</v>
      </c>
      <c r="B25">
        <v>50</v>
      </c>
      <c r="C25">
        <v>175</v>
      </c>
      <c r="D25">
        <v>39</v>
      </c>
      <c r="E25">
        <v>36</v>
      </c>
      <c r="F25">
        <v>40</v>
      </c>
      <c r="G25">
        <v>63</v>
      </c>
      <c r="H25">
        <v>12</v>
      </c>
      <c r="I25">
        <v>50</v>
      </c>
      <c r="J25">
        <v>21</v>
      </c>
      <c r="K25">
        <v>11</v>
      </c>
      <c r="L25">
        <v>373</v>
      </c>
      <c r="N25" t="s">
        <v>10</v>
      </c>
      <c r="O25" s="1">
        <f t="shared" si="2"/>
        <v>0.13404825737265416</v>
      </c>
      <c r="P25" s="1">
        <f t="shared" si="2"/>
        <v>0.46916890080428952</v>
      </c>
      <c r="Q25" s="1">
        <f t="shared" si="2"/>
        <v>0.10455764075067024</v>
      </c>
      <c r="R25" s="1">
        <f t="shared" si="2"/>
        <v>9.6514745308310987E-2</v>
      </c>
      <c r="S25" s="1">
        <f t="shared" si="2"/>
        <v>0.10723860589812333</v>
      </c>
      <c r="T25" s="1">
        <f t="shared" si="2"/>
        <v>0.16890080428954424</v>
      </c>
      <c r="U25" s="1">
        <f t="shared" si="2"/>
        <v>3.2171581769436998E-2</v>
      </c>
      <c r="V25" s="1">
        <f t="shared" si="2"/>
        <v>0.13404825737265416</v>
      </c>
      <c r="W25" s="1">
        <f t="shared" si="2"/>
        <v>5.6300268096514748E-2</v>
      </c>
      <c r="X25" s="1">
        <f t="shared" si="2"/>
        <v>2.9490616621983913E-2</v>
      </c>
      <c r="Y25" s="1">
        <f t="shared" si="2"/>
        <v>1</v>
      </c>
      <c r="AM25">
        <v>2024</v>
      </c>
      <c r="AN25">
        <v>2025</v>
      </c>
    </row>
    <row r="26" spans="1:41" x14ac:dyDescent="0.25">
      <c r="A26" t="s">
        <v>56</v>
      </c>
      <c r="B26">
        <v>505</v>
      </c>
      <c r="C26">
        <v>1148</v>
      </c>
      <c r="D26">
        <v>502</v>
      </c>
      <c r="E26">
        <v>441</v>
      </c>
      <c r="F26">
        <v>395</v>
      </c>
      <c r="G26">
        <v>737</v>
      </c>
      <c r="H26">
        <v>191</v>
      </c>
      <c r="I26">
        <v>591</v>
      </c>
      <c r="J26">
        <v>238</v>
      </c>
      <c r="K26">
        <v>63</v>
      </c>
      <c r="L26">
        <v>3201</v>
      </c>
      <c r="N26" t="s">
        <v>56</v>
      </c>
      <c r="O26" s="1">
        <f t="shared" si="2"/>
        <v>0.15776319900031241</v>
      </c>
      <c r="P26" s="1">
        <f t="shared" si="2"/>
        <v>0.35863792564823493</v>
      </c>
      <c r="Q26" s="1">
        <f t="shared" si="2"/>
        <v>0.15682599187753826</v>
      </c>
      <c r="R26" s="1">
        <f t="shared" si="2"/>
        <v>0.13776944704779756</v>
      </c>
      <c r="S26" s="1">
        <f t="shared" si="2"/>
        <v>0.12339893783192753</v>
      </c>
      <c r="T26" s="1">
        <f t="shared" si="2"/>
        <v>0.23024054982817868</v>
      </c>
      <c r="U26" s="1">
        <f t="shared" si="2"/>
        <v>5.9668853483286474E-2</v>
      </c>
      <c r="V26" s="1">
        <f t="shared" si="2"/>
        <v>0.18462980318650421</v>
      </c>
      <c r="W26" s="1">
        <f t="shared" si="2"/>
        <v>7.4351765073414552E-2</v>
      </c>
      <c r="X26" s="1">
        <f t="shared" si="2"/>
        <v>1.9681349578256794E-2</v>
      </c>
      <c r="Y26" s="1">
        <f t="shared" si="2"/>
        <v>1</v>
      </c>
      <c r="AL26" t="s">
        <v>55</v>
      </c>
      <c r="AM26" s="1">
        <v>0.20297029702970298</v>
      </c>
      <c r="AN26" s="1">
        <v>0.14782608695652175</v>
      </c>
      <c r="AO26" s="1"/>
    </row>
    <row r="27" spans="1:41" x14ac:dyDescent="0.25">
      <c r="A27" t="s">
        <v>57</v>
      </c>
      <c r="B27">
        <v>8</v>
      </c>
      <c r="C27">
        <v>11</v>
      </c>
      <c r="D27">
        <v>3</v>
      </c>
      <c r="E27">
        <v>7</v>
      </c>
      <c r="F27">
        <v>3</v>
      </c>
      <c r="G27">
        <v>9</v>
      </c>
      <c r="H27">
        <v>1</v>
      </c>
      <c r="I27">
        <v>4</v>
      </c>
      <c r="J27">
        <v>2</v>
      </c>
      <c r="K27">
        <v>4</v>
      </c>
      <c r="L27">
        <v>31</v>
      </c>
      <c r="N27" t="s">
        <v>57</v>
      </c>
      <c r="O27" s="1">
        <f t="shared" si="2"/>
        <v>0.25806451612903225</v>
      </c>
      <c r="P27" s="1">
        <f t="shared" si="2"/>
        <v>0.35483870967741937</v>
      </c>
      <c r="Q27" s="1">
        <f t="shared" si="2"/>
        <v>9.6774193548387094E-2</v>
      </c>
      <c r="R27" s="1">
        <f t="shared" si="2"/>
        <v>0.22580645161290322</v>
      </c>
      <c r="S27" s="1">
        <f t="shared" si="2"/>
        <v>9.6774193548387094E-2</v>
      </c>
      <c r="T27" s="1">
        <f t="shared" si="2"/>
        <v>0.29032258064516131</v>
      </c>
      <c r="U27" s="1">
        <f t="shared" si="2"/>
        <v>3.2258064516129031E-2</v>
      </c>
      <c r="V27" s="1">
        <f t="shared" si="2"/>
        <v>0.12903225806451613</v>
      </c>
      <c r="W27" s="1">
        <f t="shared" si="2"/>
        <v>6.4516129032258063E-2</v>
      </c>
      <c r="X27" s="1">
        <f t="shared" si="2"/>
        <v>0.12903225806451613</v>
      </c>
      <c r="Y27" s="1">
        <f t="shared" si="2"/>
        <v>1</v>
      </c>
      <c r="AL27" t="s">
        <v>10</v>
      </c>
      <c r="AM27" s="1">
        <v>0.14664586583463338</v>
      </c>
      <c r="AN27" s="1">
        <v>0.13404825737265416</v>
      </c>
      <c r="AO27" s="1"/>
    </row>
    <row r="28" spans="1:41" x14ac:dyDescent="0.25">
      <c r="A28" t="s">
        <v>13</v>
      </c>
      <c r="B28">
        <v>22</v>
      </c>
      <c r="C28">
        <v>85</v>
      </c>
      <c r="D28">
        <v>13</v>
      </c>
      <c r="E28">
        <v>14</v>
      </c>
      <c r="F28">
        <v>16</v>
      </c>
      <c r="G28">
        <v>31</v>
      </c>
      <c r="H28">
        <v>7</v>
      </c>
      <c r="I28">
        <v>27</v>
      </c>
      <c r="J28">
        <v>7</v>
      </c>
      <c r="K28">
        <v>6</v>
      </c>
      <c r="L28">
        <v>167</v>
      </c>
      <c r="N28" t="s">
        <v>13</v>
      </c>
      <c r="O28" s="1">
        <f t="shared" si="2"/>
        <v>0.1317365269461078</v>
      </c>
      <c r="P28" s="1">
        <f t="shared" si="2"/>
        <v>0.50898203592814373</v>
      </c>
      <c r="Q28" s="1">
        <f t="shared" si="2"/>
        <v>7.7844311377245512E-2</v>
      </c>
      <c r="R28" s="1">
        <f t="shared" si="2"/>
        <v>8.3832335329341312E-2</v>
      </c>
      <c r="S28" s="1">
        <f t="shared" si="2"/>
        <v>9.580838323353294E-2</v>
      </c>
      <c r="T28" s="1">
        <f t="shared" si="2"/>
        <v>0.18562874251497005</v>
      </c>
      <c r="U28" s="1">
        <f t="shared" si="2"/>
        <v>4.1916167664670656E-2</v>
      </c>
      <c r="V28" s="1">
        <f t="shared" si="2"/>
        <v>0.16167664670658682</v>
      </c>
      <c r="W28" s="1">
        <f t="shared" si="2"/>
        <v>4.1916167664670656E-2</v>
      </c>
      <c r="X28" s="1">
        <f t="shared" si="2"/>
        <v>3.5928143712574849E-2</v>
      </c>
      <c r="Y28" s="1">
        <f t="shared" si="2"/>
        <v>1</v>
      </c>
      <c r="AL28" t="s">
        <v>56</v>
      </c>
      <c r="AM28" s="1">
        <v>0.12354025814382298</v>
      </c>
      <c r="AN28" s="1">
        <v>0.18462980318650421</v>
      </c>
      <c r="AO28" s="1"/>
    </row>
    <row r="29" spans="1:41" x14ac:dyDescent="0.25">
      <c r="A29" t="s">
        <v>14</v>
      </c>
      <c r="B29">
        <v>74</v>
      </c>
      <c r="C29">
        <v>305</v>
      </c>
      <c r="D29">
        <v>81</v>
      </c>
      <c r="E29">
        <v>78</v>
      </c>
      <c r="F29">
        <v>64</v>
      </c>
      <c r="G29">
        <v>151</v>
      </c>
      <c r="H29">
        <v>32</v>
      </c>
      <c r="I29">
        <v>98</v>
      </c>
      <c r="J29">
        <v>49</v>
      </c>
      <c r="K29">
        <v>23</v>
      </c>
      <c r="L29">
        <v>672</v>
      </c>
      <c r="N29" t="s">
        <v>14</v>
      </c>
      <c r="O29" s="1">
        <f t="shared" si="2"/>
        <v>0.11011904761904762</v>
      </c>
      <c r="P29" s="1">
        <f t="shared" si="2"/>
        <v>0.45386904761904762</v>
      </c>
      <c r="Q29" s="1">
        <f t="shared" si="2"/>
        <v>0.12053571428571429</v>
      </c>
      <c r="R29" s="1">
        <f t="shared" si="2"/>
        <v>0.11607142857142858</v>
      </c>
      <c r="S29" s="1">
        <f t="shared" si="2"/>
        <v>9.5238095238095233E-2</v>
      </c>
      <c r="T29" s="1">
        <f t="shared" si="2"/>
        <v>0.22470238095238096</v>
      </c>
      <c r="U29" s="1">
        <f t="shared" si="2"/>
        <v>4.7619047619047616E-2</v>
      </c>
      <c r="V29" s="1">
        <f t="shared" si="2"/>
        <v>0.14583333333333334</v>
      </c>
      <c r="W29" s="1">
        <f t="shared" si="2"/>
        <v>7.2916666666666671E-2</v>
      </c>
      <c r="X29" s="1">
        <f t="shared" si="2"/>
        <v>3.4226190476190479E-2</v>
      </c>
      <c r="Y29" s="1">
        <f t="shared" si="2"/>
        <v>1</v>
      </c>
      <c r="AL29" t="s">
        <v>57</v>
      </c>
      <c r="AM29" s="1">
        <v>0.14893617021276595</v>
      </c>
      <c r="AN29" s="1">
        <v>0.12903225806451613</v>
      </c>
      <c r="AO29" s="1"/>
    </row>
    <row r="30" spans="1:41" x14ac:dyDescent="0.25">
      <c r="A30" t="s">
        <v>15</v>
      </c>
      <c r="B30">
        <v>21</v>
      </c>
      <c r="C30">
        <v>47</v>
      </c>
      <c r="D30">
        <v>10</v>
      </c>
      <c r="E30">
        <v>14</v>
      </c>
      <c r="F30">
        <v>16</v>
      </c>
      <c r="G30">
        <v>39</v>
      </c>
      <c r="H30">
        <v>10</v>
      </c>
      <c r="I30">
        <v>22</v>
      </c>
      <c r="J30">
        <v>7</v>
      </c>
      <c r="K30">
        <v>10</v>
      </c>
      <c r="L30">
        <v>123</v>
      </c>
      <c r="N30" t="s">
        <v>15</v>
      </c>
      <c r="O30" s="1">
        <f t="shared" si="2"/>
        <v>0.17073170731707318</v>
      </c>
      <c r="P30" s="1">
        <f t="shared" si="2"/>
        <v>0.38211382113821141</v>
      </c>
      <c r="Q30" s="1">
        <f t="shared" si="2"/>
        <v>8.1300813008130079E-2</v>
      </c>
      <c r="R30" s="1">
        <f t="shared" si="2"/>
        <v>0.11382113821138211</v>
      </c>
      <c r="S30" s="1">
        <f t="shared" si="2"/>
        <v>0.13008130081300814</v>
      </c>
      <c r="T30" s="1">
        <f t="shared" si="2"/>
        <v>0.31707317073170732</v>
      </c>
      <c r="U30" s="1">
        <f t="shared" si="2"/>
        <v>8.1300813008130079E-2</v>
      </c>
      <c r="V30" s="1">
        <f t="shared" si="2"/>
        <v>0.17886178861788618</v>
      </c>
      <c r="W30" s="1">
        <f t="shared" si="2"/>
        <v>5.6910569105691054E-2</v>
      </c>
      <c r="X30" s="1">
        <f t="shared" si="2"/>
        <v>8.1300813008130079E-2</v>
      </c>
      <c r="Y30" s="1">
        <f t="shared" si="2"/>
        <v>1</v>
      </c>
      <c r="AL30" t="s">
        <v>13</v>
      </c>
      <c r="AM30" s="1">
        <v>0.1245674740484429</v>
      </c>
      <c r="AN30" s="1">
        <v>0.16167664670658682</v>
      </c>
      <c r="AO30" s="1"/>
    </row>
    <row r="31" spans="1:41" x14ac:dyDescent="0.25">
      <c r="A31" t="s">
        <v>16</v>
      </c>
      <c r="B31">
        <v>82</v>
      </c>
      <c r="C31">
        <v>334</v>
      </c>
      <c r="D31">
        <v>97</v>
      </c>
      <c r="E31">
        <v>96</v>
      </c>
      <c r="F31">
        <v>75</v>
      </c>
      <c r="G31">
        <v>193</v>
      </c>
      <c r="H31">
        <v>30</v>
      </c>
      <c r="I31">
        <v>105</v>
      </c>
      <c r="J31">
        <v>56</v>
      </c>
      <c r="K31">
        <v>44</v>
      </c>
      <c r="L31">
        <v>780</v>
      </c>
      <c r="N31" t="s">
        <v>16</v>
      </c>
      <c r="O31" s="1">
        <f t="shared" si="2"/>
        <v>0.10512820512820513</v>
      </c>
      <c r="P31" s="1">
        <f t="shared" si="2"/>
        <v>0.42820512820512818</v>
      </c>
      <c r="Q31" s="1">
        <f t="shared" si="2"/>
        <v>0.12435897435897436</v>
      </c>
      <c r="R31" s="1">
        <f t="shared" si="2"/>
        <v>0.12307692307692308</v>
      </c>
      <c r="S31" s="1">
        <f t="shared" si="2"/>
        <v>9.6153846153846159E-2</v>
      </c>
      <c r="T31" s="1">
        <f t="shared" si="2"/>
        <v>0.24743589743589745</v>
      </c>
      <c r="U31" s="1">
        <f t="shared" si="2"/>
        <v>3.8461538461538464E-2</v>
      </c>
      <c r="V31" s="1">
        <f t="shared" si="2"/>
        <v>0.13461538461538461</v>
      </c>
      <c r="W31" s="1">
        <f t="shared" si="2"/>
        <v>7.179487179487179E-2</v>
      </c>
      <c r="X31" s="1">
        <f t="shared" si="2"/>
        <v>5.6410256410256411E-2</v>
      </c>
      <c r="Y31" s="1">
        <f t="shared" si="2"/>
        <v>1</v>
      </c>
      <c r="AL31" t="s">
        <v>14</v>
      </c>
      <c r="AM31" s="1">
        <v>0.10707803992740472</v>
      </c>
      <c r="AN31" s="1">
        <v>0.14583333333333334</v>
      </c>
      <c r="AO31" s="1"/>
    </row>
    <row r="32" spans="1:41" x14ac:dyDescent="0.25">
      <c r="R32" s="3"/>
      <c r="S32" s="3"/>
      <c r="T32" s="3"/>
      <c r="U32" s="3"/>
      <c r="V32" s="3"/>
      <c r="W32" s="3"/>
      <c r="X32" s="3"/>
      <c r="Y32" s="3"/>
      <c r="AL32" t="s">
        <v>15</v>
      </c>
      <c r="AM32" s="1">
        <v>0.12796208530805686</v>
      </c>
      <c r="AN32" s="1">
        <v>0.17886178861788618</v>
      </c>
      <c r="AO32" s="1"/>
    </row>
    <row r="33" spans="1:46" x14ac:dyDescent="0.25">
      <c r="R33" s="3"/>
      <c r="S33" s="3"/>
      <c r="T33" s="3"/>
      <c r="U33" s="3"/>
      <c r="V33" s="3"/>
      <c r="W33" s="3"/>
      <c r="X33" s="3"/>
      <c r="Y33" s="3"/>
      <c r="AL33" t="s">
        <v>16</v>
      </c>
      <c r="AM33" s="1">
        <v>9.480122324159021E-2</v>
      </c>
      <c r="AN33" s="1">
        <v>0.13461538461538461</v>
      </c>
      <c r="AO33" s="1"/>
    </row>
    <row r="34" spans="1:46" x14ac:dyDescent="0.25">
      <c r="R34" s="3"/>
      <c r="S34" s="3"/>
      <c r="T34" s="3"/>
      <c r="U34" s="3"/>
      <c r="V34" s="3"/>
      <c r="W34" s="3"/>
      <c r="X34" s="3"/>
      <c r="Y34" s="3"/>
    </row>
    <row r="35" spans="1:46" x14ac:dyDescent="0.25">
      <c r="R35" s="3"/>
      <c r="S35" s="3"/>
      <c r="T35" s="3"/>
      <c r="U35" s="3"/>
      <c r="V35" s="3"/>
      <c r="W35" s="3"/>
      <c r="X35" s="3"/>
      <c r="Y35" s="3"/>
    </row>
    <row r="36" spans="1:46" x14ac:dyDescent="0.25">
      <c r="R36" s="3"/>
      <c r="S36" s="3"/>
      <c r="T36" s="3"/>
      <c r="U36" s="3"/>
      <c r="V36" s="3"/>
      <c r="W36" s="3"/>
      <c r="X36" s="3"/>
      <c r="Y36" s="3"/>
    </row>
    <row r="37" spans="1:46" x14ac:dyDescent="0.25">
      <c r="R37" s="3"/>
      <c r="S37" s="3"/>
      <c r="T37" s="3"/>
      <c r="U37" s="3"/>
      <c r="V37" s="3"/>
      <c r="W37" s="3"/>
      <c r="X37" s="3"/>
      <c r="Y37" s="3"/>
    </row>
    <row r="38" spans="1:46" x14ac:dyDescent="0.25">
      <c r="R38" s="3"/>
      <c r="S38" s="3"/>
      <c r="T38" s="3"/>
      <c r="U38" s="3"/>
      <c r="V38" s="3"/>
      <c r="W38" s="3"/>
      <c r="X38" s="3"/>
      <c r="Y38" s="3"/>
    </row>
    <row r="39" spans="1:46" x14ac:dyDescent="0.25">
      <c r="R39" s="3"/>
      <c r="S39" s="3"/>
      <c r="T39" s="3"/>
      <c r="U39" s="3"/>
      <c r="V39" s="3"/>
      <c r="W39" s="3"/>
      <c r="X39" s="3"/>
      <c r="Y39" s="3"/>
    </row>
    <row r="40" spans="1:46" x14ac:dyDescent="0.25">
      <c r="R40" s="3"/>
      <c r="S40" s="3"/>
      <c r="T40" s="3"/>
      <c r="U40" s="3"/>
      <c r="V40" s="3"/>
      <c r="W40" s="3"/>
      <c r="X40" s="3"/>
      <c r="Y40" s="3"/>
      <c r="AM40" t="s">
        <v>55</v>
      </c>
      <c r="AN40" t="s">
        <v>10</v>
      </c>
      <c r="AO40" t="s">
        <v>303</v>
      </c>
      <c r="AP40" t="s">
        <v>12</v>
      </c>
      <c r="AQ40" t="s">
        <v>13</v>
      </c>
      <c r="AR40" t="s">
        <v>14</v>
      </c>
      <c r="AS40" t="s">
        <v>15</v>
      </c>
      <c r="AT40" t="s">
        <v>16</v>
      </c>
    </row>
    <row r="41" spans="1:46" x14ac:dyDescent="0.25">
      <c r="R41" s="3"/>
      <c r="S41" s="3"/>
      <c r="T41" s="3"/>
      <c r="U41" s="3"/>
      <c r="V41" s="3"/>
      <c r="W41" s="3"/>
      <c r="X41" s="3"/>
      <c r="Y41" s="3"/>
      <c r="AM41" s="1">
        <v>0.20297029702970298</v>
      </c>
      <c r="AN41" s="1">
        <v>0.14664586583463338</v>
      </c>
      <c r="AO41" s="1">
        <v>0.12354025814382298</v>
      </c>
      <c r="AP41" s="1">
        <v>0.14893617021276595</v>
      </c>
      <c r="AQ41" s="1">
        <v>0.1245674740484429</v>
      </c>
      <c r="AR41" s="1">
        <v>0.10707803992740472</v>
      </c>
      <c r="AS41" s="1">
        <v>0.12796208530805686</v>
      </c>
      <c r="AT41" s="1">
        <v>9.480122324159021E-2</v>
      </c>
    </row>
    <row r="42" spans="1:46" x14ac:dyDescent="0.25">
      <c r="R42" s="3"/>
      <c r="S42" s="3"/>
      <c r="T42" s="3"/>
      <c r="U42" s="3"/>
      <c r="V42" s="3"/>
      <c r="W42" s="3"/>
      <c r="X42" s="3"/>
      <c r="Y42" s="3"/>
    </row>
    <row r="43" spans="1:46" x14ac:dyDescent="0.25">
      <c r="R43" s="3"/>
      <c r="S43" s="3"/>
      <c r="T43" s="3"/>
      <c r="U43" s="3"/>
      <c r="V43" s="3"/>
      <c r="W43" s="3"/>
      <c r="X43" s="3"/>
      <c r="Y43" s="3"/>
    </row>
    <row r="44" spans="1:46" x14ac:dyDescent="0.25">
      <c r="R44" s="3"/>
      <c r="S44" s="3"/>
      <c r="T44" s="3"/>
      <c r="U44" s="3"/>
      <c r="V44" s="3"/>
      <c r="W44" s="3"/>
      <c r="X44" s="3"/>
      <c r="Y44" s="3"/>
    </row>
    <row r="45" spans="1:46" x14ac:dyDescent="0.25">
      <c r="A45" s="2" t="s">
        <v>115</v>
      </c>
    </row>
    <row r="47" spans="1:46" x14ac:dyDescent="0.25">
      <c r="B47" t="s">
        <v>103</v>
      </c>
      <c r="C47" t="s">
        <v>104</v>
      </c>
      <c r="D47" t="s">
        <v>105</v>
      </c>
      <c r="E47" t="s">
        <v>106</v>
      </c>
      <c r="F47" t="s">
        <v>107</v>
      </c>
      <c r="G47" t="s">
        <v>108</v>
      </c>
      <c r="H47" t="s">
        <v>109</v>
      </c>
      <c r="I47" t="s">
        <v>110</v>
      </c>
      <c r="J47" t="s">
        <v>111</v>
      </c>
      <c r="K47" t="s">
        <v>38</v>
      </c>
      <c r="L47" t="s">
        <v>4</v>
      </c>
      <c r="O47" t="s">
        <v>103</v>
      </c>
      <c r="P47" t="s">
        <v>104</v>
      </c>
      <c r="Q47" t="s">
        <v>105</v>
      </c>
      <c r="R47" t="s">
        <v>106</v>
      </c>
      <c r="S47" t="s">
        <v>107</v>
      </c>
      <c r="T47" t="s">
        <v>108</v>
      </c>
      <c r="U47" t="s">
        <v>109</v>
      </c>
      <c r="V47" t="s">
        <v>110</v>
      </c>
      <c r="W47" t="s">
        <v>111</v>
      </c>
      <c r="X47" t="s">
        <v>38</v>
      </c>
      <c r="Y47" t="s">
        <v>4</v>
      </c>
    </row>
    <row r="48" spans="1:46" x14ac:dyDescent="0.25">
      <c r="A48" t="s">
        <v>34</v>
      </c>
      <c r="B48">
        <v>439</v>
      </c>
      <c r="C48">
        <v>1269</v>
      </c>
      <c r="D48">
        <v>439</v>
      </c>
      <c r="E48">
        <v>432</v>
      </c>
      <c r="F48">
        <v>400</v>
      </c>
      <c r="G48">
        <v>762</v>
      </c>
      <c r="H48">
        <v>191</v>
      </c>
      <c r="I48">
        <v>584</v>
      </c>
      <c r="J48">
        <v>238</v>
      </c>
      <c r="K48">
        <v>90</v>
      </c>
      <c r="L48">
        <v>3279</v>
      </c>
      <c r="N48" t="s">
        <v>34</v>
      </c>
      <c r="O48" s="1">
        <f t="shared" ref="O48:Y51" si="3">B48/$L48</f>
        <v>0.1338822811832876</v>
      </c>
      <c r="P48" s="1">
        <f t="shared" si="3"/>
        <v>0.38700823421774933</v>
      </c>
      <c r="Q48" s="1">
        <f t="shared" si="3"/>
        <v>0.1338822811832876</v>
      </c>
      <c r="R48" s="1">
        <f t="shared" si="3"/>
        <v>0.13174748398902103</v>
      </c>
      <c r="S48" s="1">
        <f t="shared" si="3"/>
        <v>0.12198841110094541</v>
      </c>
      <c r="T48" s="1">
        <f t="shared" si="3"/>
        <v>0.232387923147301</v>
      </c>
      <c r="U48" s="1">
        <f t="shared" si="3"/>
        <v>5.8249466300701436E-2</v>
      </c>
      <c r="V48" s="1">
        <f t="shared" si="3"/>
        <v>0.1781030802073803</v>
      </c>
      <c r="W48" s="1">
        <f t="shared" si="3"/>
        <v>7.2583104605062523E-2</v>
      </c>
      <c r="X48" s="1">
        <f t="shared" si="3"/>
        <v>2.7447392497712716E-2</v>
      </c>
      <c r="Y48" s="1">
        <f t="shared" si="3"/>
        <v>1</v>
      </c>
    </row>
    <row r="49" spans="1:25" x14ac:dyDescent="0.25">
      <c r="A49" t="s">
        <v>35</v>
      </c>
      <c r="B49">
        <v>265</v>
      </c>
      <c r="C49">
        <v>797</v>
      </c>
      <c r="D49">
        <v>265</v>
      </c>
      <c r="E49">
        <v>225</v>
      </c>
      <c r="F49">
        <v>206</v>
      </c>
      <c r="G49">
        <v>411</v>
      </c>
      <c r="H49">
        <v>82</v>
      </c>
      <c r="I49">
        <v>279</v>
      </c>
      <c r="J49">
        <v>134</v>
      </c>
      <c r="K49">
        <v>53</v>
      </c>
      <c r="L49">
        <v>1914</v>
      </c>
      <c r="N49" t="s">
        <v>35</v>
      </c>
      <c r="O49" s="1">
        <f t="shared" si="3"/>
        <v>0.13845350052246605</v>
      </c>
      <c r="P49" s="1">
        <f t="shared" si="3"/>
        <v>0.41640543364681298</v>
      </c>
      <c r="Q49" s="1">
        <f t="shared" si="3"/>
        <v>0.13845350052246605</v>
      </c>
      <c r="R49" s="1">
        <f t="shared" si="3"/>
        <v>0.11755485893416928</v>
      </c>
      <c r="S49" s="1">
        <f t="shared" si="3"/>
        <v>0.10762800417972831</v>
      </c>
      <c r="T49" s="1">
        <f t="shared" si="3"/>
        <v>0.21473354231974923</v>
      </c>
      <c r="U49" s="1">
        <f t="shared" si="3"/>
        <v>4.2842215256008356E-2</v>
      </c>
      <c r="V49" s="1">
        <f t="shared" si="3"/>
        <v>0.14576802507836992</v>
      </c>
      <c r="W49" s="1">
        <f t="shared" si="3"/>
        <v>7.0010449320794144E-2</v>
      </c>
      <c r="X49" s="1">
        <f t="shared" si="3"/>
        <v>2.7690700104493208E-2</v>
      </c>
      <c r="Y49" s="1">
        <f t="shared" si="3"/>
        <v>1</v>
      </c>
    </row>
    <row r="50" spans="1:25" x14ac:dyDescent="0.25">
      <c r="A50" t="s">
        <v>89</v>
      </c>
      <c r="B50">
        <v>24</v>
      </c>
      <c r="C50">
        <v>32</v>
      </c>
      <c r="D50">
        <v>24</v>
      </c>
      <c r="E50">
        <v>20</v>
      </c>
      <c r="F50">
        <v>6</v>
      </c>
      <c r="G50">
        <v>18</v>
      </c>
      <c r="H50">
        <v>6</v>
      </c>
      <c r="I50">
        <v>18</v>
      </c>
      <c r="J50">
        <v>9</v>
      </c>
      <c r="K50">
        <v>7</v>
      </c>
      <c r="L50">
        <v>107</v>
      </c>
      <c r="N50" t="s">
        <v>89</v>
      </c>
      <c r="O50" s="1">
        <f t="shared" si="3"/>
        <v>0.22429906542056074</v>
      </c>
      <c r="P50" s="1">
        <f t="shared" si="3"/>
        <v>0.29906542056074764</v>
      </c>
      <c r="Q50" s="1">
        <f t="shared" si="3"/>
        <v>0.22429906542056074</v>
      </c>
      <c r="R50" s="1">
        <f t="shared" si="3"/>
        <v>0.18691588785046728</v>
      </c>
      <c r="S50" s="1">
        <f t="shared" si="3"/>
        <v>5.6074766355140186E-2</v>
      </c>
      <c r="T50" s="1">
        <f t="shared" si="3"/>
        <v>0.16822429906542055</v>
      </c>
      <c r="U50" s="1">
        <f t="shared" si="3"/>
        <v>5.6074766355140186E-2</v>
      </c>
      <c r="V50" s="1">
        <f t="shared" si="3"/>
        <v>0.16822429906542055</v>
      </c>
      <c r="W50" s="1">
        <f t="shared" si="3"/>
        <v>8.4112149532710276E-2</v>
      </c>
      <c r="X50" s="1">
        <f t="shared" si="3"/>
        <v>6.5420560747663545E-2</v>
      </c>
      <c r="Y50" s="1">
        <f t="shared" si="3"/>
        <v>1</v>
      </c>
    </row>
    <row r="51" spans="1:25" x14ac:dyDescent="0.25">
      <c r="A51" t="s">
        <v>37</v>
      </c>
      <c r="B51">
        <v>17</v>
      </c>
      <c r="C51">
        <v>51</v>
      </c>
      <c r="D51">
        <v>17</v>
      </c>
      <c r="E51">
        <v>12</v>
      </c>
      <c r="F51">
        <v>9</v>
      </c>
      <c r="G51">
        <v>38</v>
      </c>
      <c r="H51">
        <v>4</v>
      </c>
      <c r="I51">
        <v>24</v>
      </c>
      <c r="J51">
        <v>5</v>
      </c>
      <c r="K51">
        <v>10</v>
      </c>
      <c r="L51">
        <v>127</v>
      </c>
      <c r="N51" t="s">
        <v>37</v>
      </c>
      <c r="O51" s="1">
        <f t="shared" si="3"/>
        <v>0.13385826771653545</v>
      </c>
      <c r="P51" s="1">
        <f t="shared" si="3"/>
        <v>0.40157480314960631</v>
      </c>
      <c r="Q51" s="1">
        <f t="shared" si="3"/>
        <v>0.13385826771653545</v>
      </c>
      <c r="R51" s="1">
        <f t="shared" si="3"/>
        <v>9.4488188976377951E-2</v>
      </c>
      <c r="S51" s="1">
        <f t="shared" si="3"/>
        <v>7.0866141732283464E-2</v>
      </c>
      <c r="T51" s="1">
        <f t="shared" si="3"/>
        <v>0.29921259842519687</v>
      </c>
      <c r="U51" s="1">
        <f t="shared" si="3"/>
        <v>3.1496062992125984E-2</v>
      </c>
      <c r="V51" s="1">
        <f t="shared" si="3"/>
        <v>0.1889763779527559</v>
      </c>
      <c r="W51" s="1">
        <f t="shared" si="3"/>
        <v>3.937007874015748E-2</v>
      </c>
      <c r="X51" s="1">
        <f t="shared" si="3"/>
        <v>7.874015748031496E-2</v>
      </c>
      <c r="Y51" s="1">
        <f t="shared" si="3"/>
        <v>1</v>
      </c>
    </row>
    <row r="53" spans="1:25" x14ac:dyDescent="0.25">
      <c r="A53" s="2" t="s">
        <v>116</v>
      </c>
    </row>
    <row r="55" spans="1:25" x14ac:dyDescent="0.25">
      <c r="B55" t="s">
        <v>103</v>
      </c>
      <c r="C55" t="s">
        <v>104</v>
      </c>
      <c r="D55" t="s">
        <v>105</v>
      </c>
      <c r="E55" t="s">
        <v>106</v>
      </c>
      <c r="F55" t="s">
        <v>107</v>
      </c>
      <c r="G55" t="s">
        <v>108</v>
      </c>
      <c r="H55" t="s">
        <v>109</v>
      </c>
      <c r="I55" t="s">
        <v>110</v>
      </c>
      <c r="J55" t="s">
        <v>111</v>
      </c>
      <c r="K55" t="s">
        <v>38</v>
      </c>
      <c r="L55" t="s">
        <v>4</v>
      </c>
      <c r="O55" t="s">
        <v>103</v>
      </c>
      <c r="P55" t="s">
        <v>104</v>
      </c>
      <c r="Q55" t="s">
        <v>105</v>
      </c>
      <c r="R55" t="s">
        <v>106</v>
      </c>
      <c r="S55" t="s">
        <v>107</v>
      </c>
      <c r="T55" t="s">
        <v>108</v>
      </c>
      <c r="U55" t="s">
        <v>109</v>
      </c>
      <c r="V55" t="s">
        <v>110</v>
      </c>
      <c r="W55" t="s">
        <v>111</v>
      </c>
      <c r="X55" t="s">
        <v>38</v>
      </c>
      <c r="Y55" t="s">
        <v>4</v>
      </c>
    </row>
    <row r="56" spans="1:25" x14ac:dyDescent="0.25">
      <c r="A56" t="s">
        <v>23</v>
      </c>
      <c r="B56">
        <v>62</v>
      </c>
      <c r="C56">
        <v>203</v>
      </c>
      <c r="D56">
        <v>59</v>
      </c>
      <c r="E56">
        <v>63</v>
      </c>
      <c r="F56">
        <v>48</v>
      </c>
      <c r="G56">
        <v>111</v>
      </c>
      <c r="H56">
        <v>32</v>
      </c>
      <c r="I56">
        <v>74</v>
      </c>
      <c r="J56">
        <v>37</v>
      </c>
      <c r="K56">
        <v>13</v>
      </c>
      <c r="L56">
        <v>488</v>
      </c>
      <c r="N56" t="s">
        <v>23</v>
      </c>
      <c r="O56" s="1">
        <f t="shared" ref="O56:Y65" si="4">B56/$L56</f>
        <v>0.12704918032786885</v>
      </c>
      <c r="P56" s="1">
        <f t="shared" si="4"/>
        <v>0.41598360655737704</v>
      </c>
      <c r="Q56" s="1">
        <f t="shared" si="4"/>
        <v>0.12090163934426229</v>
      </c>
      <c r="R56" s="1">
        <f t="shared" si="4"/>
        <v>0.12909836065573771</v>
      </c>
      <c r="S56" s="1">
        <f t="shared" si="4"/>
        <v>9.8360655737704916E-2</v>
      </c>
      <c r="T56" s="1">
        <f t="shared" si="4"/>
        <v>0.22745901639344263</v>
      </c>
      <c r="U56" s="1">
        <f t="shared" si="4"/>
        <v>6.5573770491803282E-2</v>
      </c>
      <c r="V56" s="1">
        <f t="shared" si="4"/>
        <v>0.15163934426229508</v>
      </c>
      <c r="W56" s="1">
        <f t="shared" si="4"/>
        <v>7.5819672131147542E-2</v>
      </c>
      <c r="X56" s="1">
        <f t="shared" si="4"/>
        <v>2.663934426229508E-2</v>
      </c>
      <c r="Y56" s="1">
        <f t="shared" si="4"/>
        <v>1</v>
      </c>
    </row>
    <row r="57" spans="1:25" x14ac:dyDescent="0.25">
      <c r="A57" t="s">
        <v>24</v>
      </c>
      <c r="B57">
        <v>15</v>
      </c>
      <c r="C57">
        <v>37</v>
      </c>
      <c r="D57">
        <v>19</v>
      </c>
      <c r="E57">
        <v>10</v>
      </c>
      <c r="F57">
        <v>13</v>
      </c>
      <c r="G57">
        <v>21</v>
      </c>
      <c r="H57">
        <v>4</v>
      </c>
      <c r="I57">
        <v>20</v>
      </c>
      <c r="J57">
        <v>8</v>
      </c>
      <c r="K57">
        <v>0</v>
      </c>
      <c r="L57">
        <v>101</v>
      </c>
      <c r="N57" t="s">
        <v>24</v>
      </c>
      <c r="O57" s="1">
        <f t="shared" si="4"/>
        <v>0.14851485148514851</v>
      </c>
      <c r="P57" s="1">
        <f t="shared" si="4"/>
        <v>0.36633663366336633</v>
      </c>
      <c r="Q57" s="1">
        <f t="shared" si="4"/>
        <v>0.18811881188118812</v>
      </c>
      <c r="R57" s="1">
        <f t="shared" si="4"/>
        <v>9.9009900990099015E-2</v>
      </c>
      <c r="S57" s="1">
        <f t="shared" si="4"/>
        <v>0.12871287128712872</v>
      </c>
      <c r="T57" s="1">
        <f t="shared" si="4"/>
        <v>0.20792079207920791</v>
      </c>
      <c r="U57" s="1">
        <f t="shared" si="4"/>
        <v>3.9603960396039604E-2</v>
      </c>
      <c r="V57" s="1">
        <f t="shared" si="4"/>
        <v>0.19801980198019803</v>
      </c>
      <c r="W57" s="1">
        <f t="shared" si="4"/>
        <v>7.9207920792079209E-2</v>
      </c>
      <c r="X57" s="1">
        <f t="shared" si="4"/>
        <v>0</v>
      </c>
      <c r="Y57" s="1">
        <f t="shared" si="4"/>
        <v>1</v>
      </c>
    </row>
    <row r="58" spans="1:25" x14ac:dyDescent="0.25">
      <c r="A58" t="s">
        <v>25</v>
      </c>
      <c r="B58">
        <v>74</v>
      </c>
      <c r="C58">
        <v>240</v>
      </c>
      <c r="D58">
        <v>90</v>
      </c>
      <c r="E58">
        <v>60</v>
      </c>
      <c r="F58">
        <v>62</v>
      </c>
      <c r="G58">
        <v>136</v>
      </c>
      <c r="H58">
        <v>27</v>
      </c>
      <c r="I58">
        <v>92</v>
      </c>
      <c r="J58">
        <v>36</v>
      </c>
      <c r="K58">
        <v>22</v>
      </c>
      <c r="L58">
        <v>588</v>
      </c>
      <c r="N58" t="s">
        <v>25</v>
      </c>
      <c r="O58" s="1">
        <f t="shared" si="4"/>
        <v>0.12585034013605442</v>
      </c>
      <c r="P58" s="1">
        <f t="shared" si="4"/>
        <v>0.40816326530612246</v>
      </c>
      <c r="Q58" s="1">
        <f t="shared" si="4"/>
        <v>0.15306122448979592</v>
      </c>
      <c r="R58" s="1">
        <f t="shared" si="4"/>
        <v>0.10204081632653061</v>
      </c>
      <c r="S58" s="1">
        <f t="shared" si="4"/>
        <v>0.10544217687074831</v>
      </c>
      <c r="T58" s="1">
        <f t="shared" si="4"/>
        <v>0.23129251700680273</v>
      </c>
      <c r="U58" s="1">
        <f t="shared" si="4"/>
        <v>4.5918367346938778E-2</v>
      </c>
      <c r="V58" s="1">
        <f t="shared" si="4"/>
        <v>0.15646258503401361</v>
      </c>
      <c r="W58" s="1">
        <f t="shared" si="4"/>
        <v>6.1224489795918366E-2</v>
      </c>
      <c r="X58" s="1">
        <f t="shared" si="4"/>
        <v>3.7414965986394558E-2</v>
      </c>
      <c r="Y58" s="1">
        <f t="shared" si="4"/>
        <v>1</v>
      </c>
    </row>
    <row r="59" spans="1:25" x14ac:dyDescent="0.25">
      <c r="A59" t="s">
        <v>26</v>
      </c>
      <c r="B59">
        <v>24</v>
      </c>
      <c r="C59">
        <v>66</v>
      </c>
      <c r="D59">
        <v>22</v>
      </c>
      <c r="E59">
        <v>28</v>
      </c>
      <c r="F59">
        <v>21</v>
      </c>
      <c r="G59">
        <v>39</v>
      </c>
      <c r="H59">
        <v>10</v>
      </c>
      <c r="I59">
        <v>26</v>
      </c>
      <c r="J59">
        <v>8</v>
      </c>
      <c r="K59">
        <v>2</v>
      </c>
      <c r="L59">
        <v>170</v>
      </c>
      <c r="N59" t="s">
        <v>26</v>
      </c>
      <c r="O59" s="1">
        <f t="shared" si="4"/>
        <v>0.14117647058823529</v>
      </c>
      <c r="P59" s="1">
        <f t="shared" si="4"/>
        <v>0.38823529411764707</v>
      </c>
      <c r="Q59" s="1">
        <f t="shared" si="4"/>
        <v>0.12941176470588237</v>
      </c>
      <c r="R59" s="1">
        <f t="shared" si="4"/>
        <v>0.16470588235294117</v>
      </c>
      <c r="S59" s="1">
        <f t="shared" si="4"/>
        <v>0.12352941176470589</v>
      </c>
      <c r="T59" s="1">
        <f t="shared" si="4"/>
        <v>0.22941176470588234</v>
      </c>
      <c r="U59" s="1">
        <f t="shared" si="4"/>
        <v>5.8823529411764705E-2</v>
      </c>
      <c r="V59" s="1">
        <f t="shared" si="4"/>
        <v>0.15294117647058825</v>
      </c>
      <c r="W59" s="1">
        <f t="shared" si="4"/>
        <v>4.7058823529411764E-2</v>
      </c>
      <c r="X59" s="1">
        <f t="shared" si="4"/>
        <v>1.1764705882352941E-2</v>
      </c>
      <c r="Y59" s="1">
        <f t="shared" si="4"/>
        <v>1</v>
      </c>
    </row>
    <row r="60" spans="1:25" x14ac:dyDescent="0.25">
      <c r="A60" t="s">
        <v>27</v>
      </c>
      <c r="B60">
        <v>60</v>
      </c>
      <c r="C60">
        <v>122</v>
      </c>
      <c r="D60">
        <v>43</v>
      </c>
      <c r="E60">
        <v>41</v>
      </c>
      <c r="F60">
        <v>32</v>
      </c>
      <c r="G60">
        <v>83</v>
      </c>
      <c r="H60">
        <v>9</v>
      </c>
      <c r="I60">
        <v>51</v>
      </c>
      <c r="J60">
        <v>17</v>
      </c>
      <c r="K60">
        <v>10</v>
      </c>
      <c r="L60">
        <v>327</v>
      </c>
      <c r="N60" t="s">
        <v>27</v>
      </c>
      <c r="O60" s="1">
        <f t="shared" si="4"/>
        <v>0.1834862385321101</v>
      </c>
      <c r="P60" s="1">
        <f t="shared" si="4"/>
        <v>0.37308868501529052</v>
      </c>
      <c r="Q60" s="1">
        <f t="shared" si="4"/>
        <v>0.13149847094801223</v>
      </c>
      <c r="R60" s="1">
        <f t="shared" si="4"/>
        <v>0.12538226299694188</v>
      </c>
      <c r="S60" s="1">
        <f t="shared" si="4"/>
        <v>9.7859327217125383E-2</v>
      </c>
      <c r="T60" s="1">
        <f t="shared" si="4"/>
        <v>0.25382262996941896</v>
      </c>
      <c r="U60" s="1">
        <f t="shared" si="4"/>
        <v>2.7522935779816515E-2</v>
      </c>
      <c r="V60" s="1">
        <f t="shared" si="4"/>
        <v>0.15596330275229359</v>
      </c>
      <c r="W60" s="1">
        <f t="shared" si="4"/>
        <v>5.1987767584097858E-2</v>
      </c>
      <c r="X60" s="1">
        <f t="shared" si="4"/>
        <v>3.0581039755351681E-2</v>
      </c>
      <c r="Y60" s="1">
        <f t="shared" si="4"/>
        <v>1</v>
      </c>
    </row>
    <row r="61" spans="1:25" x14ac:dyDescent="0.25">
      <c r="A61" t="s">
        <v>28</v>
      </c>
      <c r="B61">
        <v>79</v>
      </c>
      <c r="C61">
        <v>221</v>
      </c>
      <c r="D61">
        <v>67</v>
      </c>
      <c r="E61">
        <v>67</v>
      </c>
      <c r="F61">
        <v>63</v>
      </c>
      <c r="G61">
        <v>96</v>
      </c>
      <c r="H61">
        <v>23</v>
      </c>
      <c r="I61">
        <v>63</v>
      </c>
      <c r="J61">
        <v>42</v>
      </c>
      <c r="K61">
        <v>17</v>
      </c>
      <c r="L61">
        <v>508</v>
      </c>
      <c r="N61" t="s">
        <v>28</v>
      </c>
      <c r="O61" s="1">
        <f t="shared" si="4"/>
        <v>0.15551181102362205</v>
      </c>
      <c r="P61" s="1">
        <f t="shared" si="4"/>
        <v>0.43503937007874016</v>
      </c>
      <c r="Q61" s="1">
        <f t="shared" si="4"/>
        <v>0.13188976377952755</v>
      </c>
      <c r="R61" s="1">
        <f t="shared" si="4"/>
        <v>0.13188976377952755</v>
      </c>
      <c r="S61" s="1">
        <f t="shared" si="4"/>
        <v>0.12401574803149606</v>
      </c>
      <c r="T61" s="1">
        <f t="shared" si="4"/>
        <v>0.1889763779527559</v>
      </c>
      <c r="U61" s="1">
        <f t="shared" si="4"/>
        <v>4.5275590551181105E-2</v>
      </c>
      <c r="V61" s="1">
        <f t="shared" si="4"/>
        <v>0.12401574803149606</v>
      </c>
      <c r="W61" s="1">
        <f t="shared" si="4"/>
        <v>8.2677165354330714E-2</v>
      </c>
      <c r="X61" s="1">
        <f t="shared" si="4"/>
        <v>3.3464566929133861E-2</v>
      </c>
      <c r="Y61" s="1">
        <f t="shared" si="4"/>
        <v>1</v>
      </c>
    </row>
    <row r="62" spans="1:25" x14ac:dyDescent="0.25">
      <c r="A62" t="s">
        <v>29</v>
      </c>
      <c r="B62">
        <v>91</v>
      </c>
      <c r="C62">
        <v>262</v>
      </c>
      <c r="D62">
        <v>92</v>
      </c>
      <c r="E62">
        <v>77</v>
      </c>
      <c r="F62">
        <v>66</v>
      </c>
      <c r="G62">
        <v>122</v>
      </c>
      <c r="H62">
        <v>33</v>
      </c>
      <c r="I62">
        <v>88</v>
      </c>
      <c r="J62">
        <v>45</v>
      </c>
      <c r="K62">
        <v>18</v>
      </c>
      <c r="L62">
        <v>635</v>
      </c>
      <c r="N62" t="s">
        <v>29</v>
      </c>
      <c r="O62" s="1">
        <f t="shared" si="4"/>
        <v>0.14330708661417324</v>
      </c>
      <c r="P62" s="1">
        <f t="shared" si="4"/>
        <v>0.41259842519685042</v>
      </c>
      <c r="Q62" s="1">
        <f t="shared" si="4"/>
        <v>0.14488188976377953</v>
      </c>
      <c r="R62" s="1">
        <f t="shared" si="4"/>
        <v>0.12125984251968504</v>
      </c>
      <c r="S62" s="1">
        <f t="shared" si="4"/>
        <v>0.10393700787401575</v>
      </c>
      <c r="T62" s="1">
        <f t="shared" si="4"/>
        <v>0.1921259842519685</v>
      </c>
      <c r="U62" s="1">
        <f t="shared" si="4"/>
        <v>5.1968503937007873E-2</v>
      </c>
      <c r="V62" s="1">
        <f t="shared" si="4"/>
        <v>0.13858267716535433</v>
      </c>
      <c r="W62" s="1">
        <f t="shared" si="4"/>
        <v>7.0866141732283464E-2</v>
      </c>
      <c r="X62" s="1">
        <f t="shared" si="4"/>
        <v>2.8346456692913385E-2</v>
      </c>
      <c r="Y62" s="1">
        <f t="shared" si="4"/>
        <v>1</v>
      </c>
    </row>
    <row r="63" spans="1:25" x14ac:dyDescent="0.25">
      <c r="A63" t="s">
        <v>30</v>
      </c>
      <c r="B63">
        <v>172</v>
      </c>
      <c r="C63">
        <v>510</v>
      </c>
      <c r="D63">
        <v>154</v>
      </c>
      <c r="E63">
        <v>139</v>
      </c>
      <c r="F63">
        <v>136</v>
      </c>
      <c r="G63">
        <v>281</v>
      </c>
      <c r="H63">
        <v>64</v>
      </c>
      <c r="I63">
        <v>211</v>
      </c>
      <c r="J63">
        <v>91</v>
      </c>
      <c r="K63">
        <v>27</v>
      </c>
      <c r="L63">
        <v>1237</v>
      </c>
      <c r="N63" t="s">
        <v>30</v>
      </c>
      <c r="O63" s="1">
        <f t="shared" si="4"/>
        <v>0.13904607922392886</v>
      </c>
      <c r="P63" s="1">
        <f t="shared" si="4"/>
        <v>0.41228779304769603</v>
      </c>
      <c r="Q63" s="1">
        <f t="shared" si="4"/>
        <v>0.12449474535165723</v>
      </c>
      <c r="R63" s="1">
        <f t="shared" si="4"/>
        <v>0.11236863379143087</v>
      </c>
      <c r="S63" s="1">
        <f t="shared" si="4"/>
        <v>0.10994341147938561</v>
      </c>
      <c r="T63" s="1">
        <f t="shared" si="4"/>
        <v>0.22716248989490703</v>
      </c>
      <c r="U63" s="1">
        <f t="shared" si="4"/>
        <v>5.1738075990299108E-2</v>
      </c>
      <c r="V63" s="1">
        <f t="shared" si="4"/>
        <v>0.17057396928051738</v>
      </c>
      <c r="W63" s="1">
        <f t="shared" si="4"/>
        <v>7.3565076798706552E-2</v>
      </c>
      <c r="X63" s="1">
        <f t="shared" si="4"/>
        <v>2.1827000808407437E-2</v>
      </c>
      <c r="Y63" s="1">
        <f t="shared" si="4"/>
        <v>1</v>
      </c>
    </row>
    <row r="64" spans="1:25" x14ac:dyDescent="0.25">
      <c r="A64" t="s">
        <v>31</v>
      </c>
      <c r="B64">
        <v>57</v>
      </c>
      <c r="C64">
        <v>142</v>
      </c>
      <c r="D64">
        <v>41</v>
      </c>
      <c r="E64">
        <v>44</v>
      </c>
      <c r="F64">
        <v>42</v>
      </c>
      <c r="G64">
        <v>92</v>
      </c>
      <c r="H64">
        <v>25</v>
      </c>
      <c r="I64">
        <v>64</v>
      </c>
      <c r="J64">
        <v>25</v>
      </c>
      <c r="K64">
        <v>14</v>
      </c>
      <c r="L64">
        <v>347</v>
      </c>
      <c r="N64" t="s">
        <v>31</v>
      </c>
      <c r="O64" s="1">
        <f t="shared" si="4"/>
        <v>0.16426512968299711</v>
      </c>
      <c r="P64" s="1">
        <f t="shared" si="4"/>
        <v>0.40922190201729108</v>
      </c>
      <c r="Q64" s="1">
        <f t="shared" si="4"/>
        <v>0.11815561959654179</v>
      </c>
      <c r="R64" s="1">
        <f t="shared" si="4"/>
        <v>0.12680115273775217</v>
      </c>
      <c r="S64" s="1">
        <f t="shared" si="4"/>
        <v>0.12103746397694524</v>
      </c>
      <c r="T64" s="1">
        <f t="shared" si="4"/>
        <v>0.26512968299711814</v>
      </c>
      <c r="U64" s="1">
        <f t="shared" si="4"/>
        <v>7.2046109510086456E-2</v>
      </c>
      <c r="V64" s="1">
        <f t="shared" si="4"/>
        <v>0.18443804034582131</v>
      </c>
      <c r="W64" s="1">
        <f t="shared" si="4"/>
        <v>7.2046109510086456E-2</v>
      </c>
      <c r="X64" s="1">
        <f t="shared" si="4"/>
        <v>4.0345821325648415E-2</v>
      </c>
      <c r="Y64" s="1">
        <f t="shared" si="4"/>
        <v>1</v>
      </c>
    </row>
    <row r="65" spans="1:25" x14ac:dyDescent="0.25">
      <c r="A65" t="s">
        <v>32</v>
      </c>
      <c r="B65">
        <v>334</v>
      </c>
      <c r="C65">
        <v>156</v>
      </c>
      <c r="D65">
        <v>50</v>
      </c>
      <c r="E65">
        <v>48</v>
      </c>
      <c r="F65">
        <v>45</v>
      </c>
      <c r="G65">
        <v>92</v>
      </c>
      <c r="H65">
        <v>21</v>
      </c>
      <c r="I65">
        <v>58</v>
      </c>
      <c r="J65">
        <v>26</v>
      </c>
      <c r="K65">
        <v>14</v>
      </c>
      <c r="L65">
        <v>384</v>
      </c>
      <c r="N65" t="s">
        <v>32</v>
      </c>
      <c r="O65" s="1">
        <f t="shared" si="4"/>
        <v>0.86979166666666663</v>
      </c>
      <c r="P65" s="1">
        <f t="shared" si="4"/>
        <v>0.40625</v>
      </c>
      <c r="Q65" s="1">
        <f t="shared" si="4"/>
        <v>0.13020833333333334</v>
      </c>
      <c r="R65" s="1">
        <f t="shared" si="4"/>
        <v>0.125</v>
      </c>
      <c r="S65" s="1">
        <f t="shared" si="4"/>
        <v>0.1171875</v>
      </c>
      <c r="T65" s="1">
        <f t="shared" si="4"/>
        <v>0.23958333333333334</v>
      </c>
      <c r="U65" s="1">
        <f t="shared" si="4"/>
        <v>5.46875E-2</v>
      </c>
      <c r="V65" s="1">
        <f t="shared" si="4"/>
        <v>0.15104166666666666</v>
      </c>
      <c r="W65" s="1">
        <f t="shared" si="4"/>
        <v>6.7708333333333329E-2</v>
      </c>
      <c r="X65" s="1">
        <f t="shared" si="4"/>
        <v>3.6458333333333336E-2</v>
      </c>
      <c r="Y65" s="1">
        <f t="shared" si="4"/>
        <v>1</v>
      </c>
    </row>
    <row r="69" spans="1:25" x14ac:dyDescent="0.25">
      <c r="A69" s="2" t="s">
        <v>117</v>
      </c>
    </row>
    <row r="70" spans="1:25" x14ac:dyDescent="0.25">
      <c r="B70" t="s">
        <v>103</v>
      </c>
      <c r="C70" t="s">
        <v>104</v>
      </c>
      <c r="D70" t="s">
        <v>105</v>
      </c>
      <c r="E70" t="s">
        <v>106</v>
      </c>
      <c r="F70" t="s">
        <v>107</v>
      </c>
      <c r="G70" t="s">
        <v>108</v>
      </c>
      <c r="H70" t="s">
        <v>109</v>
      </c>
      <c r="I70" t="s">
        <v>110</v>
      </c>
      <c r="J70" t="s">
        <v>111</v>
      </c>
      <c r="K70" t="s">
        <v>38</v>
      </c>
      <c r="L70" t="s">
        <v>4</v>
      </c>
      <c r="O70" t="s">
        <v>103</v>
      </c>
      <c r="P70" t="s">
        <v>104</v>
      </c>
      <c r="Q70" t="s">
        <v>105</v>
      </c>
      <c r="R70" t="s">
        <v>106</v>
      </c>
      <c r="S70" t="s">
        <v>107</v>
      </c>
      <c r="T70" t="s">
        <v>108</v>
      </c>
      <c r="U70" t="s">
        <v>109</v>
      </c>
      <c r="V70" t="s">
        <v>110</v>
      </c>
      <c r="W70" t="s">
        <v>111</v>
      </c>
      <c r="X70" t="s">
        <v>38</v>
      </c>
      <c r="Y70" t="s">
        <v>4</v>
      </c>
    </row>
    <row r="71" spans="1:25" x14ac:dyDescent="0.25">
      <c r="A71" t="s">
        <v>18</v>
      </c>
      <c r="B71">
        <v>1815</v>
      </c>
      <c r="C71">
        <v>845</v>
      </c>
      <c r="D71">
        <v>306</v>
      </c>
      <c r="E71">
        <v>266</v>
      </c>
      <c r="F71">
        <v>265</v>
      </c>
      <c r="G71">
        <v>468</v>
      </c>
      <c r="H71">
        <v>103</v>
      </c>
      <c r="I71">
        <v>350</v>
      </c>
      <c r="J71">
        <v>159</v>
      </c>
      <c r="K71">
        <v>53</v>
      </c>
      <c r="L71">
        <v>2126</v>
      </c>
      <c r="N71" t="s">
        <v>18</v>
      </c>
      <c r="O71" s="1">
        <f t="shared" ref="O71:Y74" si="5">B71/$L71</f>
        <v>0.85371589840075257</v>
      </c>
      <c r="P71" s="1">
        <f t="shared" si="5"/>
        <v>0.39746001881467546</v>
      </c>
      <c r="Q71" s="1">
        <f t="shared" si="5"/>
        <v>0.14393226716839136</v>
      </c>
      <c r="R71" s="1">
        <f t="shared" si="5"/>
        <v>0.1251175917215428</v>
      </c>
      <c r="S71" s="1">
        <f t="shared" si="5"/>
        <v>0.12464722483537159</v>
      </c>
      <c r="T71" s="1">
        <f t="shared" si="5"/>
        <v>0.22013170272812793</v>
      </c>
      <c r="U71" s="1">
        <f t="shared" si="5"/>
        <v>4.8447789275634992E-2</v>
      </c>
      <c r="V71" s="1">
        <f t="shared" si="5"/>
        <v>0.16462841015992474</v>
      </c>
      <c r="W71" s="1">
        <f t="shared" si="5"/>
        <v>7.4788334901222955E-2</v>
      </c>
      <c r="X71" s="1">
        <f t="shared" si="5"/>
        <v>2.4929444967074318E-2</v>
      </c>
      <c r="Y71" s="1">
        <f t="shared" si="5"/>
        <v>1</v>
      </c>
    </row>
    <row r="72" spans="1:25" x14ac:dyDescent="0.25">
      <c r="A72" t="s">
        <v>19</v>
      </c>
      <c r="B72">
        <v>1834</v>
      </c>
      <c r="C72">
        <v>897</v>
      </c>
      <c r="D72">
        <v>270</v>
      </c>
      <c r="E72">
        <v>236</v>
      </c>
      <c r="F72">
        <v>210</v>
      </c>
      <c r="G72">
        <v>492</v>
      </c>
      <c r="H72">
        <v>122</v>
      </c>
      <c r="I72">
        <v>330</v>
      </c>
      <c r="J72">
        <v>143</v>
      </c>
      <c r="K72">
        <v>66</v>
      </c>
      <c r="L72">
        <v>2121</v>
      </c>
      <c r="N72" t="s">
        <v>19</v>
      </c>
      <c r="O72" s="1">
        <f t="shared" si="5"/>
        <v>0.86468646864686471</v>
      </c>
      <c r="P72" s="1">
        <f t="shared" si="5"/>
        <v>0.42291371994342292</v>
      </c>
      <c r="Q72" s="1">
        <f t="shared" si="5"/>
        <v>0.12729844413012731</v>
      </c>
      <c r="R72" s="1">
        <f t="shared" si="5"/>
        <v>0.11126826968411127</v>
      </c>
      <c r="S72" s="1">
        <f t="shared" si="5"/>
        <v>9.9009900990099015E-2</v>
      </c>
      <c r="T72" s="1">
        <f t="shared" si="5"/>
        <v>0.23196605374823195</v>
      </c>
      <c r="U72" s="1">
        <f t="shared" si="5"/>
        <v>5.7520037718057519E-2</v>
      </c>
      <c r="V72" s="1">
        <f t="shared" si="5"/>
        <v>0.15558698727015557</v>
      </c>
      <c r="W72" s="1">
        <f t="shared" si="5"/>
        <v>6.7421027817067422E-2</v>
      </c>
      <c r="X72" s="1">
        <f t="shared" si="5"/>
        <v>3.1117397454031116E-2</v>
      </c>
      <c r="Y72" s="1">
        <f t="shared" si="5"/>
        <v>1</v>
      </c>
    </row>
    <row r="73" spans="1:25" x14ac:dyDescent="0.25">
      <c r="A73" t="s">
        <v>20</v>
      </c>
      <c r="B73">
        <v>286</v>
      </c>
      <c r="C73">
        <v>134</v>
      </c>
      <c r="D73">
        <v>38</v>
      </c>
      <c r="E73">
        <v>50</v>
      </c>
      <c r="F73">
        <v>34</v>
      </c>
      <c r="G73">
        <v>76</v>
      </c>
      <c r="H73">
        <v>14</v>
      </c>
      <c r="I73">
        <v>50</v>
      </c>
      <c r="J73">
        <v>24</v>
      </c>
      <c r="K73">
        <v>10</v>
      </c>
      <c r="L73">
        <v>351</v>
      </c>
      <c r="N73" t="s">
        <v>20</v>
      </c>
      <c r="O73" s="1">
        <f t="shared" si="5"/>
        <v>0.81481481481481477</v>
      </c>
      <c r="P73" s="1">
        <f t="shared" si="5"/>
        <v>0.38176638176638178</v>
      </c>
      <c r="Q73" s="1">
        <f t="shared" si="5"/>
        <v>0.10826210826210826</v>
      </c>
      <c r="R73" s="1">
        <f t="shared" si="5"/>
        <v>0.14245014245014245</v>
      </c>
      <c r="S73" s="1">
        <f t="shared" si="5"/>
        <v>9.686609686609686E-2</v>
      </c>
      <c r="T73" s="1">
        <f t="shared" si="5"/>
        <v>0.21652421652421652</v>
      </c>
      <c r="U73" s="1">
        <f t="shared" si="5"/>
        <v>3.9886039886039885E-2</v>
      </c>
      <c r="V73" s="1">
        <f t="shared" si="5"/>
        <v>0.14245014245014245</v>
      </c>
      <c r="W73" s="1">
        <f t="shared" si="5"/>
        <v>6.8376068376068383E-2</v>
      </c>
      <c r="X73" s="1">
        <f t="shared" si="5"/>
        <v>2.8490028490028491E-2</v>
      </c>
      <c r="Y73" s="1">
        <f t="shared" si="5"/>
        <v>1</v>
      </c>
    </row>
    <row r="74" spans="1:25" x14ac:dyDescent="0.25">
      <c r="A74" t="s">
        <v>21</v>
      </c>
      <c r="B74">
        <v>261</v>
      </c>
      <c r="C74">
        <v>123</v>
      </c>
      <c r="D74">
        <v>39</v>
      </c>
      <c r="E74">
        <v>41</v>
      </c>
      <c r="F74">
        <v>32</v>
      </c>
      <c r="G74">
        <v>68</v>
      </c>
      <c r="H74">
        <v>13</v>
      </c>
      <c r="I74">
        <v>33</v>
      </c>
      <c r="J74">
        <v>18</v>
      </c>
      <c r="K74">
        <v>8</v>
      </c>
      <c r="L74">
        <v>305</v>
      </c>
      <c r="N74" t="s">
        <v>21</v>
      </c>
      <c r="O74" s="1">
        <f t="shared" si="5"/>
        <v>0.8557377049180328</v>
      </c>
      <c r="P74" s="1">
        <f t="shared" si="5"/>
        <v>0.40327868852459015</v>
      </c>
      <c r="Q74" s="1">
        <f t="shared" si="5"/>
        <v>0.12786885245901639</v>
      </c>
      <c r="R74" s="1">
        <f t="shared" si="5"/>
        <v>0.13442622950819672</v>
      </c>
      <c r="S74" s="1">
        <f t="shared" si="5"/>
        <v>0.10491803278688525</v>
      </c>
      <c r="T74" s="1">
        <f t="shared" si="5"/>
        <v>0.22295081967213115</v>
      </c>
      <c r="U74" s="1">
        <f t="shared" si="5"/>
        <v>4.2622950819672129E-2</v>
      </c>
      <c r="V74" s="1">
        <f t="shared" si="5"/>
        <v>0.10819672131147541</v>
      </c>
      <c r="W74" s="1">
        <f t="shared" si="5"/>
        <v>5.9016393442622953E-2</v>
      </c>
      <c r="X74" s="1">
        <f t="shared" si="5"/>
        <v>2.6229508196721311E-2</v>
      </c>
      <c r="Y74" s="1">
        <f t="shared" si="5"/>
        <v>1</v>
      </c>
    </row>
    <row r="77" spans="1:25" x14ac:dyDescent="0.25">
      <c r="A77" s="2" t="s">
        <v>118</v>
      </c>
    </row>
    <row r="80" spans="1:25" x14ac:dyDescent="0.25">
      <c r="B80" t="s">
        <v>103</v>
      </c>
      <c r="C80" t="s">
        <v>104</v>
      </c>
      <c r="D80" t="s">
        <v>105</v>
      </c>
      <c r="E80" t="s">
        <v>106</v>
      </c>
      <c r="F80" t="s">
        <v>107</v>
      </c>
      <c r="G80" t="s">
        <v>108</v>
      </c>
      <c r="H80" t="s">
        <v>109</v>
      </c>
      <c r="I80" t="s">
        <v>110</v>
      </c>
      <c r="J80" t="s">
        <v>111</v>
      </c>
      <c r="K80" t="s">
        <v>38</v>
      </c>
      <c r="L80" t="s">
        <v>4</v>
      </c>
      <c r="O80" t="s">
        <v>103</v>
      </c>
      <c r="P80" t="s">
        <v>104</v>
      </c>
      <c r="Q80" t="s">
        <v>105</v>
      </c>
      <c r="R80" t="s">
        <v>106</v>
      </c>
      <c r="S80" t="s">
        <v>107</v>
      </c>
      <c r="T80" t="s">
        <v>108</v>
      </c>
      <c r="U80" t="s">
        <v>109</v>
      </c>
      <c r="V80" t="s">
        <v>110</v>
      </c>
      <c r="W80" t="s">
        <v>111</v>
      </c>
      <c r="X80" t="s">
        <v>38</v>
      </c>
      <c r="Y80" t="s">
        <v>4</v>
      </c>
    </row>
    <row r="81" spans="1:25" x14ac:dyDescent="0.25">
      <c r="A81" t="s">
        <v>40</v>
      </c>
      <c r="B81">
        <v>204</v>
      </c>
      <c r="C81">
        <v>739</v>
      </c>
      <c r="D81">
        <v>177</v>
      </c>
      <c r="E81">
        <v>211</v>
      </c>
      <c r="F81">
        <v>138</v>
      </c>
      <c r="G81">
        <v>359</v>
      </c>
      <c r="H81">
        <v>65</v>
      </c>
      <c r="I81">
        <v>259</v>
      </c>
      <c r="J81">
        <v>87</v>
      </c>
      <c r="K81">
        <v>60</v>
      </c>
      <c r="L81">
        <v>1622</v>
      </c>
      <c r="N81" t="s">
        <v>40</v>
      </c>
      <c r="O81" s="1">
        <f t="shared" ref="O81:Y84" si="6">B81/$L81</f>
        <v>0.12577065351418001</v>
      </c>
      <c r="P81" s="1">
        <f t="shared" si="6"/>
        <v>0.4556103575832306</v>
      </c>
      <c r="Q81" s="1">
        <f t="shared" si="6"/>
        <v>0.10912453760789149</v>
      </c>
      <c r="R81" s="1">
        <f t="shared" si="6"/>
        <v>0.13008631319358815</v>
      </c>
      <c r="S81" s="1">
        <f t="shared" si="6"/>
        <v>8.5080147965474723E-2</v>
      </c>
      <c r="T81" s="1">
        <f t="shared" si="6"/>
        <v>0.22133168927250307</v>
      </c>
      <c r="U81" s="1">
        <f t="shared" si="6"/>
        <v>4.0073982737361284E-2</v>
      </c>
      <c r="V81" s="1">
        <f t="shared" si="6"/>
        <v>0.15967940813810111</v>
      </c>
      <c r="W81" s="1">
        <f t="shared" si="6"/>
        <v>5.3637484586929719E-2</v>
      </c>
      <c r="X81" s="1">
        <f t="shared" si="6"/>
        <v>3.6991368680641186E-2</v>
      </c>
      <c r="Y81" s="1">
        <f t="shared" si="6"/>
        <v>1</v>
      </c>
    </row>
    <row r="82" spans="1:25" x14ac:dyDescent="0.25">
      <c r="A82" t="s">
        <v>41</v>
      </c>
      <c r="B82">
        <v>338</v>
      </c>
      <c r="C82">
        <v>907</v>
      </c>
      <c r="D82">
        <v>347</v>
      </c>
      <c r="E82">
        <v>313</v>
      </c>
      <c r="F82">
        <v>277</v>
      </c>
      <c r="G82">
        <v>564</v>
      </c>
      <c r="H82">
        <v>123</v>
      </c>
      <c r="I82">
        <v>429</v>
      </c>
      <c r="J82">
        <v>169</v>
      </c>
      <c r="K82">
        <v>71</v>
      </c>
      <c r="L82">
        <v>2393</v>
      </c>
      <c r="N82" t="s">
        <v>41</v>
      </c>
      <c r="O82" s="1">
        <f t="shared" si="6"/>
        <v>0.14124529878813205</v>
      </c>
      <c r="P82" s="1">
        <f t="shared" si="6"/>
        <v>0.37902214793146677</v>
      </c>
      <c r="Q82" s="1">
        <f t="shared" si="6"/>
        <v>0.14500626828249061</v>
      </c>
      <c r="R82" s="1">
        <f t="shared" si="6"/>
        <v>0.13079816130380276</v>
      </c>
      <c r="S82" s="1">
        <f t="shared" si="6"/>
        <v>0.11575428332636857</v>
      </c>
      <c r="T82" s="1">
        <f t="shared" si="6"/>
        <v>0.23568742164646886</v>
      </c>
      <c r="U82" s="1">
        <f t="shared" si="6"/>
        <v>5.1399916422900128E-2</v>
      </c>
      <c r="V82" s="1">
        <f t="shared" si="6"/>
        <v>0.17927287923109067</v>
      </c>
      <c r="W82" s="1">
        <f t="shared" si="6"/>
        <v>7.0622649394066025E-2</v>
      </c>
      <c r="X82" s="1">
        <f t="shared" si="6"/>
        <v>2.9669870455495195E-2</v>
      </c>
      <c r="Y82" s="1">
        <f t="shared" si="6"/>
        <v>1</v>
      </c>
    </row>
    <row r="83" spans="1:25" x14ac:dyDescent="0.25">
      <c r="A83" t="s">
        <v>42</v>
      </c>
      <c r="B83">
        <v>219</v>
      </c>
      <c r="C83">
        <v>573</v>
      </c>
      <c r="D83">
        <v>218</v>
      </c>
      <c r="E83">
        <v>162</v>
      </c>
      <c r="F83">
        <v>188</v>
      </c>
      <c r="G83">
        <v>320</v>
      </c>
      <c r="H83">
        <v>91</v>
      </c>
      <c r="I83">
        <v>232</v>
      </c>
      <c r="J83">
        <v>123</v>
      </c>
      <c r="K83">
        <v>32</v>
      </c>
      <c r="L83">
        <v>1470</v>
      </c>
      <c r="N83" t="s">
        <v>42</v>
      </c>
      <c r="O83" s="1">
        <f t="shared" si="6"/>
        <v>0.1489795918367347</v>
      </c>
      <c r="P83" s="1">
        <f t="shared" si="6"/>
        <v>0.38979591836734695</v>
      </c>
      <c r="Q83" s="1">
        <f t="shared" si="6"/>
        <v>0.14829931972789115</v>
      </c>
      <c r="R83" s="1">
        <f t="shared" si="6"/>
        <v>0.11020408163265306</v>
      </c>
      <c r="S83" s="1">
        <f t="shared" si="6"/>
        <v>0.12789115646258503</v>
      </c>
      <c r="T83" s="1">
        <f t="shared" si="6"/>
        <v>0.21768707482993196</v>
      </c>
      <c r="U83" s="1">
        <f t="shared" si="6"/>
        <v>6.1904761904761907E-2</v>
      </c>
      <c r="V83" s="1">
        <f t="shared" si="6"/>
        <v>0.15782312925170067</v>
      </c>
      <c r="W83" s="1">
        <f t="shared" si="6"/>
        <v>8.3673469387755106E-2</v>
      </c>
      <c r="X83" s="1">
        <f t="shared" si="6"/>
        <v>2.1768707482993196E-2</v>
      </c>
      <c r="Y83" s="1">
        <f t="shared" si="6"/>
        <v>1</v>
      </c>
    </row>
    <row r="84" spans="1:25" x14ac:dyDescent="0.25">
      <c r="A84" t="s">
        <v>43</v>
      </c>
      <c r="B84">
        <v>56</v>
      </c>
      <c r="C84">
        <v>92</v>
      </c>
      <c r="D84">
        <v>48</v>
      </c>
      <c r="E84">
        <v>40</v>
      </c>
      <c r="F84">
        <v>46</v>
      </c>
      <c r="G84">
        <v>70</v>
      </c>
      <c r="H84">
        <v>21</v>
      </c>
      <c r="I84">
        <v>50</v>
      </c>
      <c r="J84">
        <v>29</v>
      </c>
      <c r="K84">
        <v>7</v>
      </c>
      <c r="L84">
        <v>306</v>
      </c>
      <c r="N84" t="s">
        <v>43</v>
      </c>
      <c r="O84" s="1">
        <f t="shared" si="6"/>
        <v>0.18300653594771241</v>
      </c>
      <c r="P84" s="1">
        <f t="shared" si="6"/>
        <v>0.30065359477124182</v>
      </c>
      <c r="Q84" s="1">
        <f t="shared" si="6"/>
        <v>0.15686274509803921</v>
      </c>
      <c r="R84" s="1">
        <f t="shared" si="6"/>
        <v>0.13071895424836602</v>
      </c>
      <c r="S84" s="1">
        <f t="shared" si="6"/>
        <v>0.15032679738562091</v>
      </c>
      <c r="T84" s="1">
        <f t="shared" si="6"/>
        <v>0.22875816993464052</v>
      </c>
      <c r="U84" s="1">
        <f t="shared" si="6"/>
        <v>6.8627450980392163E-2</v>
      </c>
      <c r="V84" s="1">
        <f t="shared" si="6"/>
        <v>0.16339869281045752</v>
      </c>
      <c r="W84" s="1">
        <f t="shared" si="6"/>
        <v>9.4771241830065356E-2</v>
      </c>
      <c r="X84" s="1">
        <f t="shared" si="6"/>
        <v>2.2875816993464051E-2</v>
      </c>
      <c r="Y84" s="1">
        <f t="shared" si="6"/>
        <v>1</v>
      </c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CEA3-856F-4DF2-B816-18B795632541}">
  <dimension ref="A1:AV84"/>
  <sheetViews>
    <sheetView topLeftCell="V29" zoomScale="55" zoomScaleNormal="55" workbookViewId="0">
      <selection activeCell="AV17" sqref="AV17:AV20"/>
    </sheetView>
  </sheetViews>
  <sheetFormatPr defaultColWidth="8.85546875" defaultRowHeight="15" x14ac:dyDescent="0.25"/>
  <cols>
    <col min="2" max="2" width="11.42578125" bestFit="1" customWidth="1"/>
  </cols>
  <sheetData>
    <row r="1" spans="1:44" x14ac:dyDescent="0.25">
      <c r="A1" s="9" t="s">
        <v>102</v>
      </c>
    </row>
    <row r="2" spans="1:44" x14ac:dyDescent="0.25"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38</v>
      </c>
      <c r="L2" t="s">
        <v>4</v>
      </c>
      <c r="O2" t="s">
        <v>103</v>
      </c>
      <c r="P2" t="s">
        <v>104</v>
      </c>
      <c r="Q2" t="s">
        <v>105</v>
      </c>
      <c r="R2" t="s">
        <v>106</v>
      </c>
      <c r="S2" t="s">
        <v>107</v>
      </c>
      <c r="T2" t="s">
        <v>108</v>
      </c>
      <c r="U2" t="s">
        <v>109</v>
      </c>
      <c r="V2" t="s">
        <v>110</v>
      </c>
      <c r="W2" t="s">
        <v>111</v>
      </c>
      <c r="X2" t="s">
        <v>38</v>
      </c>
      <c r="Y2" t="s">
        <v>4</v>
      </c>
      <c r="AB2" t="s">
        <v>4</v>
      </c>
      <c r="AI2" t="s">
        <v>103</v>
      </c>
      <c r="AJ2" t="s">
        <v>104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38</v>
      </c>
    </row>
    <row r="3" spans="1:44" x14ac:dyDescent="0.25">
      <c r="A3">
        <v>2025</v>
      </c>
      <c r="B3">
        <v>954</v>
      </c>
      <c r="C3">
        <v>2729</v>
      </c>
      <c r="D3">
        <v>903</v>
      </c>
      <c r="E3">
        <v>810</v>
      </c>
      <c r="F3">
        <v>735</v>
      </c>
      <c r="G3">
        <v>1503</v>
      </c>
      <c r="H3">
        <v>355</v>
      </c>
      <c r="I3">
        <v>1088</v>
      </c>
      <c r="J3">
        <v>491</v>
      </c>
      <c r="K3">
        <v>186</v>
      </c>
      <c r="L3">
        <v>6564</v>
      </c>
      <c r="N3">
        <v>2025</v>
      </c>
      <c r="O3" s="1">
        <f t="shared" ref="O3:X3" si="0">B3/$L3</f>
        <v>0.1453382084095064</v>
      </c>
      <c r="P3" s="1">
        <f t="shared" si="0"/>
        <v>0.41575258988421693</v>
      </c>
      <c r="Q3" s="1">
        <f t="shared" si="0"/>
        <v>0.13756855575868374</v>
      </c>
      <c r="R3" s="1">
        <f t="shared" si="0"/>
        <v>0.12340036563071298</v>
      </c>
      <c r="S3" s="1">
        <f t="shared" si="0"/>
        <v>0.11197440585009141</v>
      </c>
      <c r="T3" s="1">
        <f t="shared" si="0"/>
        <v>0.2289762340036563</v>
      </c>
      <c r="U3" s="1">
        <f t="shared" si="0"/>
        <v>5.4082876294942107E-2</v>
      </c>
      <c r="V3" s="1">
        <f t="shared" si="0"/>
        <v>0.16575258988421693</v>
      </c>
      <c r="W3" s="1">
        <f t="shared" si="0"/>
        <v>7.480195003046923E-2</v>
      </c>
      <c r="X3" s="1">
        <f t="shared" si="0"/>
        <v>2.8336380255941498E-2</v>
      </c>
      <c r="Y3" s="1"/>
      <c r="Z3" s="1"/>
      <c r="AA3" s="1"/>
      <c r="AH3">
        <v>2025</v>
      </c>
      <c r="AI3" s="1">
        <v>0.1453382084095064</v>
      </c>
      <c r="AJ3" s="1">
        <v>0.41575258988421693</v>
      </c>
      <c r="AK3" s="1">
        <v>0.13756855575868374</v>
      </c>
      <c r="AL3" s="1">
        <v>0.12340036563071298</v>
      </c>
      <c r="AM3" s="1">
        <v>0.11197440585009141</v>
      </c>
      <c r="AN3" s="1">
        <v>0.2289762340036563</v>
      </c>
      <c r="AO3" s="1">
        <v>5.4082876294942107E-2</v>
      </c>
      <c r="AP3" s="1">
        <v>0.16575258988421693</v>
      </c>
      <c r="AQ3" s="1">
        <v>7.480195003046923E-2</v>
      </c>
      <c r="AR3" s="1">
        <v>2.8336380255941498E-2</v>
      </c>
    </row>
    <row r="4" spans="1:44" x14ac:dyDescent="0.25">
      <c r="A4">
        <v>2024</v>
      </c>
      <c r="N4">
        <v>2024</v>
      </c>
      <c r="O4" s="3">
        <v>0.34</v>
      </c>
      <c r="P4" s="3">
        <v>0.25</v>
      </c>
      <c r="Q4" s="3">
        <v>0.15</v>
      </c>
      <c r="R4" s="3">
        <v>0.2</v>
      </c>
      <c r="S4" s="3">
        <v>0.24</v>
      </c>
      <c r="T4" s="3">
        <v>0.28000000000000003</v>
      </c>
      <c r="U4" s="3">
        <v>0.06</v>
      </c>
      <c r="V4" s="3">
        <v>0.12</v>
      </c>
      <c r="W4" s="3">
        <v>7.0000000000000007E-2</v>
      </c>
      <c r="X4" s="3">
        <v>0.04</v>
      </c>
      <c r="Y4" s="3"/>
      <c r="AH4">
        <v>2024</v>
      </c>
      <c r="AI4" s="3">
        <v>0.34</v>
      </c>
      <c r="AJ4" s="3">
        <v>0.25</v>
      </c>
      <c r="AK4" s="3">
        <v>0.15</v>
      </c>
      <c r="AL4" s="3">
        <v>0.2</v>
      </c>
      <c r="AM4" s="3">
        <v>0.24</v>
      </c>
      <c r="AN4" s="3">
        <v>0.28000000000000003</v>
      </c>
      <c r="AO4" s="3">
        <v>0.06</v>
      </c>
      <c r="AP4" s="3">
        <v>0.12</v>
      </c>
      <c r="AQ4" s="3">
        <v>7.0000000000000007E-2</v>
      </c>
      <c r="AR4" s="3">
        <v>0.04</v>
      </c>
    </row>
    <row r="6" spans="1:44" x14ac:dyDescent="0.25">
      <c r="AI6" t="s">
        <v>38</v>
      </c>
      <c r="AJ6" t="s">
        <v>109</v>
      </c>
      <c r="AK6" t="s">
        <v>111</v>
      </c>
      <c r="AL6" t="s">
        <v>107</v>
      </c>
      <c r="AM6" t="s">
        <v>106</v>
      </c>
      <c r="AN6" t="s">
        <v>105</v>
      </c>
      <c r="AO6" t="s">
        <v>103</v>
      </c>
      <c r="AP6" t="s">
        <v>110</v>
      </c>
      <c r="AQ6" t="s">
        <v>108</v>
      </c>
      <c r="AR6" t="s">
        <v>104</v>
      </c>
    </row>
    <row r="7" spans="1:44" x14ac:dyDescent="0.25">
      <c r="AH7">
        <v>2024</v>
      </c>
      <c r="AI7" s="3">
        <v>0.04</v>
      </c>
      <c r="AJ7" s="3">
        <v>0.06</v>
      </c>
      <c r="AK7" s="3">
        <v>7.0000000000000007E-2</v>
      </c>
      <c r="AL7" s="3">
        <v>0.24</v>
      </c>
      <c r="AM7" s="3">
        <v>0.2</v>
      </c>
      <c r="AN7" s="3">
        <v>0.15</v>
      </c>
      <c r="AO7" s="3">
        <v>0.34</v>
      </c>
      <c r="AP7" s="3">
        <v>0.12</v>
      </c>
      <c r="AQ7" s="3">
        <v>0.28000000000000003</v>
      </c>
      <c r="AR7" s="3">
        <v>0.25</v>
      </c>
    </row>
    <row r="8" spans="1:44" x14ac:dyDescent="0.25">
      <c r="AH8">
        <v>2025</v>
      </c>
      <c r="AI8" s="1">
        <v>2.8336380255941498E-2</v>
      </c>
      <c r="AJ8" s="1">
        <v>5.4082876294942107E-2</v>
      </c>
      <c r="AK8" s="1">
        <v>7.480195003046923E-2</v>
      </c>
      <c r="AL8" s="1">
        <v>0.11197440585009141</v>
      </c>
      <c r="AM8" s="1">
        <v>0.12340036563071298</v>
      </c>
      <c r="AN8" s="1">
        <v>0.13756855575868374</v>
      </c>
      <c r="AO8" s="1">
        <v>0.1453382084095064</v>
      </c>
      <c r="AP8" s="1">
        <v>0.16575258988421693</v>
      </c>
      <c r="AQ8" s="1">
        <v>0.2289762340036563</v>
      </c>
      <c r="AR8" s="1">
        <v>0.41575258988421693</v>
      </c>
    </row>
    <row r="9" spans="1:44" x14ac:dyDescent="0.25">
      <c r="AH9">
        <v>2025</v>
      </c>
      <c r="AI9" s="1">
        <v>2.8336380255941498E-2</v>
      </c>
      <c r="AJ9" s="1">
        <v>5.4082876294942107E-2</v>
      </c>
      <c r="AK9" s="1">
        <v>7.480195003046923E-2</v>
      </c>
      <c r="AL9" s="1">
        <v>0.11197440585009141</v>
      </c>
      <c r="AM9" s="1">
        <v>0.12340036563071298</v>
      </c>
      <c r="AN9" s="1">
        <v>0.13756855575868374</v>
      </c>
      <c r="AO9" s="1">
        <v>0.1453382084095064</v>
      </c>
      <c r="AP9" s="1">
        <v>0.16575258988421693</v>
      </c>
      <c r="AQ9" s="1">
        <v>0.2289762340036563</v>
      </c>
      <c r="AR9" s="1">
        <v>0.41575258988421693</v>
      </c>
    </row>
    <row r="10" spans="1:44" x14ac:dyDescent="0.25">
      <c r="AI10" t="s">
        <v>38</v>
      </c>
      <c r="AJ10" t="s">
        <v>109</v>
      </c>
      <c r="AK10" t="s">
        <v>111</v>
      </c>
      <c r="AL10" t="s">
        <v>107</v>
      </c>
      <c r="AM10" t="s">
        <v>106</v>
      </c>
      <c r="AN10" t="s">
        <v>105</v>
      </c>
      <c r="AO10" t="s">
        <v>103</v>
      </c>
      <c r="AP10" t="s">
        <v>110</v>
      </c>
      <c r="AQ10" t="s">
        <v>108</v>
      </c>
      <c r="AR10" t="s">
        <v>104</v>
      </c>
    </row>
    <row r="11" spans="1:44" x14ac:dyDescent="0.25">
      <c r="A11" s="2" t="s">
        <v>112</v>
      </c>
      <c r="AH11">
        <v>2025</v>
      </c>
      <c r="AI11" s="1">
        <v>2.8336380255941498E-2</v>
      </c>
      <c r="AJ11" s="1">
        <v>5.4082876294942107E-2</v>
      </c>
      <c r="AK11" s="1">
        <v>7.480195003046923E-2</v>
      </c>
      <c r="AL11" s="1">
        <v>0.11197440585009141</v>
      </c>
      <c r="AM11" s="1">
        <v>0.12340036563071298</v>
      </c>
      <c r="AN11" s="1">
        <v>0.13756855575868374</v>
      </c>
      <c r="AO11" s="1">
        <v>0.1453382084095064</v>
      </c>
      <c r="AP11" s="1">
        <v>0.16575258988421693</v>
      </c>
      <c r="AQ11" s="1">
        <v>0.2289762340036563</v>
      </c>
      <c r="AR11" s="1">
        <v>0.41575258988421693</v>
      </c>
    </row>
    <row r="12" spans="1:44" x14ac:dyDescent="0.25">
      <c r="AH12">
        <v>2024</v>
      </c>
      <c r="AI12" s="3">
        <v>0.04</v>
      </c>
      <c r="AJ12" s="3">
        <v>0.06</v>
      </c>
      <c r="AK12" s="3">
        <v>7.0000000000000007E-2</v>
      </c>
      <c r="AL12" s="3">
        <v>0.24</v>
      </c>
      <c r="AM12" s="3">
        <v>0.2</v>
      </c>
      <c r="AN12" s="3">
        <v>0.15</v>
      </c>
      <c r="AO12" s="3">
        <v>0.34</v>
      </c>
      <c r="AP12" s="3">
        <v>0.12</v>
      </c>
      <c r="AQ12" s="3">
        <v>0.28000000000000003</v>
      </c>
      <c r="AR12" s="3">
        <v>0.25</v>
      </c>
    </row>
    <row r="13" spans="1:44" x14ac:dyDescent="0.25"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38</v>
      </c>
      <c r="L13" t="s">
        <v>4</v>
      </c>
      <c r="O13" t="s">
        <v>103</v>
      </c>
      <c r="P13" t="s">
        <v>104</v>
      </c>
      <c r="Q13" t="s">
        <v>105</v>
      </c>
      <c r="R13" t="s">
        <v>106</v>
      </c>
      <c r="S13" t="s">
        <v>107</v>
      </c>
      <c r="T13" t="s">
        <v>108</v>
      </c>
      <c r="U13" t="s">
        <v>109</v>
      </c>
      <c r="V13" t="s">
        <v>110</v>
      </c>
      <c r="W13" t="s">
        <v>111</v>
      </c>
      <c r="X13" t="s">
        <v>38</v>
      </c>
      <c r="Y13" t="s">
        <v>4</v>
      </c>
      <c r="AA13" t="s">
        <v>113</v>
      </c>
      <c r="AB13" t="s">
        <v>4</v>
      </c>
    </row>
    <row r="14" spans="1:44" x14ac:dyDescent="0.25">
      <c r="A14" t="s">
        <v>7</v>
      </c>
      <c r="B14">
        <f>104+35+89+86</f>
        <v>314</v>
      </c>
      <c r="C14">
        <v>1067</v>
      </c>
      <c r="D14">
        <v>299</v>
      </c>
      <c r="E14">
        <v>312</v>
      </c>
      <c r="F14">
        <v>243</v>
      </c>
      <c r="G14">
        <v>563</v>
      </c>
      <c r="H14">
        <v>93</v>
      </c>
      <c r="I14">
        <v>363</v>
      </c>
      <c r="J14">
        <v>138</v>
      </c>
      <c r="K14">
        <v>99</v>
      </c>
      <c r="L14">
        <v>2443</v>
      </c>
      <c r="N14" t="s">
        <v>7</v>
      </c>
      <c r="O14" s="1">
        <f t="shared" ref="O14:Y15" si="1">B14/$L14</f>
        <v>0.12853049529267294</v>
      </c>
      <c r="P14" s="1">
        <f t="shared" si="1"/>
        <v>0.43675808432255425</v>
      </c>
      <c r="Q14" s="1">
        <f t="shared" si="1"/>
        <v>0.1223905034793287</v>
      </c>
      <c r="R14" s="1">
        <f t="shared" si="1"/>
        <v>0.12771182971756037</v>
      </c>
      <c r="S14" s="1">
        <f t="shared" si="1"/>
        <v>9.9467867376176827E-2</v>
      </c>
      <c r="T14" s="1">
        <f t="shared" si="1"/>
        <v>0.23045435939418749</v>
      </c>
      <c r="U14" s="1">
        <f t="shared" si="1"/>
        <v>3.8067949242734343E-2</v>
      </c>
      <c r="V14" s="1">
        <f t="shared" si="1"/>
        <v>0.14858780188293083</v>
      </c>
      <c r="W14" s="1">
        <f t="shared" si="1"/>
        <v>5.6487924682767088E-2</v>
      </c>
      <c r="X14" s="1">
        <f t="shared" si="1"/>
        <v>4.0523945968072045E-2</v>
      </c>
      <c r="Y14" s="1">
        <f t="shared" si="1"/>
        <v>1</v>
      </c>
    </row>
    <row r="15" spans="1:44" x14ac:dyDescent="0.25">
      <c r="A15" t="s">
        <v>6</v>
      </c>
      <c r="B15">
        <f>181+227</f>
        <v>408</v>
      </c>
      <c r="C15">
        <v>973</v>
      </c>
      <c r="D15">
        <v>403</v>
      </c>
      <c r="E15">
        <v>349</v>
      </c>
      <c r="F15">
        <v>330</v>
      </c>
      <c r="G15">
        <v>585</v>
      </c>
      <c r="H15">
        <v>161</v>
      </c>
      <c r="I15">
        <v>479</v>
      </c>
      <c r="J15">
        <v>219</v>
      </c>
      <c r="K15">
        <v>53</v>
      </c>
      <c r="L15">
        <v>2646</v>
      </c>
      <c r="N15" t="s">
        <v>6</v>
      </c>
      <c r="O15" s="1">
        <f t="shared" si="1"/>
        <v>0.15419501133786848</v>
      </c>
      <c r="P15" s="1">
        <f t="shared" si="1"/>
        <v>0.36772486772486773</v>
      </c>
      <c r="Q15" s="1">
        <f t="shared" si="1"/>
        <v>0.15230536659108088</v>
      </c>
      <c r="R15" s="1">
        <f t="shared" si="1"/>
        <v>0.13189720332577476</v>
      </c>
      <c r="S15" s="1">
        <f t="shared" si="1"/>
        <v>0.12471655328798185</v>
      </c>
      <c r="T15" s="1">
        <f t="shared" si="1"/>
        <v>0.22108843537414966</v>
      </c>
      <c r="U15" s="1">
        <f t="shared" si="1"/>
        <v>6.0846560846560843E-2</v>
      </c>
      <c r="V15" s="1">
        <f t="shared" si="1"/>
        <v>0.18102796674225247</v>
      </c>
      <c r="W15" s="1">
        <f t="shared" si="1"/>
        <v>8.2766439909297052E-2</v>
      </c>
      <c r="X15" s="1">
        <f t="shared" si="1"/>
        <v>2.0030234315948602E-2</v>
      </c>
      <c r="Y15" s="1">
        <f t="shared" si="1"/>
        <v>1</v>
      </c>
    </row>
    <row r="17" spans="1:48" x14ac:dyDescent="0.25">
      <c r="AL17" t="s">
        <v>104</v>
      </c>
      <c r="AM17" t="s">
        <v>108</v>
      </c>
      <c r="AN17" t="s">
        <v>110</v>
      </c>
      <c r="AO17" t="s">
        <v>103</v>
      </c>
      <c r="AP17" t="s">
        <v>106</v>
      </c>
      <c r="AQ17" t="s">
        <v>105</v>
      </c>
      <c r="AR17" t="s">
        <v>107</v>
      </c>
      <c r="AS17" t="s">
        <v>111</v>
      </c>
      <c r="AT17" t="s">
        <v>109</v>
      </c>
      <c r="AU17" t="s">
        <v>109</v>
      </c>
      <c r="AV17" t="s">
        <v>38</v>
      </c>
    </row>
    <row r="18" spans="1:48" x14ac:dyDescent="0.25">
      <c r="AK18">
        <v>2024</v>
      </c>
      <c r="AL18" s="3">
        <v>0.25</v>
      </c>
      <c r="AM18" s="3">
        <v>0.28000000000000003</v>
      </c>
      <c r="AN18" s="3">
        <v>0.12</v>
      </c>
      <c r="AO18" s="3">
        <v>0.34</v>
      </c>
      <c r="AP18" s="3">
        <v>0.2</v>
      </c>
      <c r="AQ18" s="3">
        <v>0.15</v>
      </c>
      <c r="AR18" s="3">
        <v>0.24</v>
      </c>
      <c r="AS18" s="3">
        <v>7.0000000000000007E-2</v>
      </c>
      <c r="AT18" s="3">
        <v>0.06</v>
      </c>
      <c r="AU18" s="3">
        <v>0.06</v>
      </c>
      <c r="AV18" s="3">
        <v>0.04</v>
      </c>
    </row>
    <row r="19" spans="1:48" x14ac:dyDescent="0.25">
      <c r="AK19">
        <v>2025</v>
      </c>
      <c r="AL19" s="1">
        <v>0.41575258988421693</v>
      </c>
      <c r="AM19" s="1">
        <v>0.2289762340036563</v>
      </c>
      <c r="AN19" s="1">
        <v>0.16575258988421693</v>
      </c>
      <c r="AO19" s="1">
        <v>0.1453382084095064</v>
      </c>
      <c r="AP19" s="1">
        <v>0.12340036563071298</v>
      </c>
      <c r="AQ19" s="1">
        <v>0.13756855575868374</v>
      </c>
      <c r="AR19" s="1">
        <v>0.11197440585009141</v>
      </c>
      <c r="AS19" s="1">
        <v>7.480195003046923E-2</v>
      </c>
      <c r="AT19" s="1">
        <v>5.4082876294942107E-2</v>
      </c>
      <c r="AU19" s="1">
        <v>5.4082876294942107E-2</v>
      </c>
      <c r="AV19" s="1">
        <v>2.8336380255941498E-2</v>
      </c>
    </row>
    <row r="20" spans="1:48" x14ac:dyDescent="0.25">
      <c r="AK20">
        <v>2025</v>
      </c>
      <c r="AL20" s="1">
        <v>0.41575258988421693</v>
      </c>
      <c r="AM20" s="1">
        <v>0.2289762340036563</v>
      </c>
      <c r="AN20" s="1">
        <v>0.16575258988421693</v>
      </c>
      <c r="AO20" s="1">
        <v>0.1453382084095064</v>
      </c>
      <c r="AP20" s="1">
        <v>0.12340036563071298</v>
      </c>
      <c r="AQ20" s="1">
        <v>0.13756855575868374</v>
      </c>
      <c r="AR20" s="1">
        <v>0.11197440585009141</v>
      </c>
      <c r="AS20" s="1">
        <v>7.480195003046923E-2</v>
      </c>
      <c r="AT20" s="1">
        <v>5.4082876294942107E-2</v>
      </c>
      <c r="AU20" s="1">
        <v>5.4082876294942107E-2</v>
      </c>
      <c r="AV20" s="1">
        <v>2.8336380255941498E-2</v>
      </c>
    </row>
    <row r="21" spans="1:48" x14ac:dyDescent="0.25">
      <c r="A21" s="2" t="s">
        <v>114</v>
      </c>
    </row>
    <row r="23" spans="1:48" x14ac:dyDescent="0.25"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110</v>
      </c>
      <c r="J23" t="s">
        <v>111</v>
      </c>
      <c r="K23" t="s">
        <v>38</v>
      </c>
      <c r="L23" t="s">
        <v>4</v>
      </c>
      <c r="O23" t="s">
        <v>103</v>
      </c>
      <c r="P23" t="s">
        <v>104</v>
      </c>
      <c r="Q23" t="s">
        <v>105</v>
      </c>
      <c r="R23" t="s">
        <v>106</v>
      </c>
      <c r="S23" t="s">
        <v>107</v>
      </c>
      <c r="T23" t="s">
        <v>108</v>
      </c>
      <c r="U23" t="s">
        <v>109</v>
      </c>
      <c r="V23" t="s">
        <v>110</v>
      </c>
      <c r="W23" t="s">
        <v>111</v>
      </c>
      <c r="X23" t="s">
        <v>38</v>
      </c>
      <c r="Y23" t="s">
        <v>4</v>
      </c>
      <c r="AA23" t="s">
        <v>113</v>
      </c>
      <c r="AB23" t="s">
        <v>4</v>
      </c>
    </row>
    <row r="24" spans="1:48" x14ac:dyDescent="0.25">
      <c r="A24" t="s">
        <v>55</v>
      </c>
      <c r="B24">
        <v>67</v>
      </c>
      <c r="C24">
        <v>54</v>
      </c>
      <c r="D24">
        <v>11</v>
      </c>
      <c r="E24">
        <v>8</v>
      </c>
      <c r="F24">
        <v>12</v>
      </c>
      <c r="G24">
        <v>19</v>
      </c>
      <c r="H24">
        <v>3</v>
      </c>
      <c r="I24">
        <v>17</v>
      </c>
      <c r="J24">
        <v>9</v>
      </c>
      <c r="K24">
        <v>3</v>
      </c>
      <c r="L24">
        <v>115</v>
      </c>
      <c r="N24" t="s">
        <v>55</v>
      </c>
      <c r="O24" s="1">
        <f t="shared" ref="O24:X31" si="2">B24/$L24</f>
        <v>0.58260869565217388</v>
      </c>
      <c r="P24" s="1">
        <f t="shared" si="2"/>
        <v>0.46956521739130436</v>
      </c>
      <c r="Q24" s="1">
        <f t="shared" si="2"/>
        <v>9.5652173913043481E-2</v>
      </c>
      <c r="R24" s="1">
        <f t="shared" si="2"/>
        <v>6.9565217391304349E-2</v>
      </c>
      <c r="S24" s="1">
        <f t="shared" si="2"/>
        <v>0.10434782608695652</v>
      </c>
      <c r="T24" s="1">
        <f t="shared" si="2"/>
        <v>0.16521739130434782</v>
      </c>
      <c r="U24" s="1">
        <f t="shared" si="2"/>
        <v>2.6086956521739129E-2</v>
      </c>
      <c r="V24" s="1">
        <f t="shared" si="2"/>
        <v>0.14782608695652175</v>
      </c>
      <c r="W24" s="1">
        <f t="shared" si="2"/>
        <v>7.8260869565217397E-2</v>
      </c>
      <c r="X24" s="1">
        <f t="shared" si="2"/>
        <v>2.6086956521739129E-2</v>
      </c>
      <c r="Y24" s="1">
        <f t="shared" ref="Y24:Y31" si="3">L24/$L24</f>
        <v>1</v>
      </c>
    </row>
    <row r="25" spans="1:48" x14ac:dyDescent="0.25">
      <c r="A25" t="s">
        <v>10</v>
      </c>
      <c r="B25">
        <v>222</v>
      </c>
      <c r="C25">
        <v>175</v>
      </c>
      <c r="D25">
        <v>39</v>
      </c>
      <c r="E25">
        <v>36</v>
      </c>
      <c r="F25">
        <v>40</v>
      </c>
      <c r="G25">
        <v>63</v>
      </c>
      <c r="H25">
        <v>12</v>
      </c>
      <c r="I25">
        <v>50</v>
      </c>
      <c r="J25">
        <v>21</v>
      </c>
      <c r="K25">
        <v>11</v>
      </c>
      <c r="L25">
        <v>373</v>
      </c>
      <c r="N25" t="s">
        <v>10</v>
      </c>
      <c r="O25" s="1">
        <f t="shared" si="2"/>
        <v>0.5951742627345844</v>
      </c>
      <c r="P25" s="1">
        <f t="shared" si="2"/>
        <v>0.46916890080428952</v>
      </c>
      <c r="Q25" s="1">
        <f t="shared" si="2"/>
        <v>0.10455764075067024</v>
      </c>
      <c r="R25" s="1">
        <f t="shared" si="2"/>
        <v>9.6514745308310987E-2</v>
      </c>
      <c r="S25" s="1">
        <f t="shared" si="2"/>
        <v>0.10723860589812333</v>
      </c>
      <c r="T25" s="1">
        <f t="shared" si="2"/>
        <v>0.16890080428954424</v>
      </c>
      <c r="U25" s="1">
        <f t="shared" si="2"/>
        <v>3.2171581769436998E-2</v>
      </c>
      <c r="V25" s="1">
        <f t="shared" si="2"/>
        <v>0.13404825737265416</v>
      </c>
      <c r="W25" s="1">
        <f t="shared" si="2"/>
        <v>5.6300268096514748E-2</v>
      </c>
      <c r="X25" s="1">
        <f t="shared" si="2"/>
        <v>2.9490616621983913E-2</v>
      </c>
      <c r="Y25" s="1">
        <f t="shared" si="3"/>
        <v>1</v>
      </c>
    </row>
    <row r="26" spans="1:48" x14ac:dyDescent="0.25">
      <c r="A26" t="s">
        <v>56</v>
      </c>
      <c r="B26">
        <v>1643</v>
      </c>
      <c r="C26">
        <v>1148</v>
      </c>
      <c r="D26">
        <v>502</v>
      </c>
      <c r="E26">
        <v>441</v>
      </c>
      <c r="F26">
        <v>395</v>
      </c>
      <c r="G26">
        <v>737</v>
      </c>
      <c r="H26">
        <v>191</v>
      </c>
      <c r="I26">
        <v>591</v>
      </c>
      <c r="J26">
        <v>238</v>
      </c>
      <c r="K26">
        <v>63</v>
      </c>
      <c r="L26">
        <v>3201</v>
      </c>
      <c r="N26" t="s">
        <v>56</v>
      </c>
      <c r="O26" s="1">
        <f t="shared" si="2"/>
        <v>0.5132771009059669</v>
      </c>
      <c r="P26" s="1">
        <f t="shared" si="2"/>
        <v>0.35863792564823493</v>
      </c>
      <c r="Q26" s="1">
        <f t="shared" si="2"/>
        <v>0.15682599187753826</v>
      </c>
      <c r="R26" s="1">
        <f t="shared" si="2"/>
        <v>0.13776944704779756</v>
      </c>
      <c r="S26" s="1">
        <f t="shared" si="2"/>
        <v>0.12339893783192753</v>
      </c>
      <c r="T26" s="1">
        <f t="shared" si="2"/>
        <v>0.23024054982817868</v>
      </c>
      <c r="U26" s="1">
        <f t="shared" si="2"/>
        <v>5.9668853483286474E-2</v>
      </c>
      <c r="V26" s="1">
        <f t="shared" si="2"/>
        <v>0.18462980318650421</v>
      </c>
      <c r="W26" s="1">
        <f t="shared" si="2"/>
        <v>7.4351765073414552E-2</v>
      </c>
      <c r="X26" s="1">
        <f t="shared" si="2"/>
        <v>1.9681349578256794E-2</v>
      </c>
      <c r="Y26" s="1">
        <f t="shared" si="3"/>
        <v>1</v>
      </c>
    </row>
    <row r="27" spans="1:48" x14ac:dyDescent="0.25">
      <c r="A27" t="s">
        <v>57</v>
      </c>
      <c r="B27">
        <v>19</v>
      </c>
      <c r="C27">
        <v>11</v>
      </c>
      <c r="D27">
        <v>3</v>
      </c>
      <c r="E27">
        <v>7</v>
      </c>
      <c r="F27">
        <v>3</v>
      </c>
      <c r="G27">
        <v>9</v>
      </c>
      <c r="H27">
        <v>1</v>
      </c>
      <c r="I27">
        <v>4</v>
      </c>
      <c r="J27">
        <v>2</v>
      </c>
      <c r="K27">
        <v>4</v>
      </c>
      <c r="L27">
        <v>31</v>
      </c>
      <c r="N27" t="s">
        <v>57</v>
      </c>
      <c r="O27" s="1">
        <f t="shared" si="2"/>
        <v>0.61290322580645162</v>
      </c>
      <c r="P27" s="1">
        <f t="shared" si="2"/>
        <v>0.35483870967741937</v>
      </c>
      <c r="Q27" s="1">
        <f t="shared" si="2"/>
        <v>9.6774193548387094E-2</v>
      </c>
      <c r="R27" s="1">
        <f t="shared" si="2"/>
        <v>0.22580645161290322</v>
      </c>
      <c r="S27" s="1">
        <f t="shared" si="2"/>
        <v>9.6774193548387094E-2</v>
      </c>
      <c r="T27" s="1">
        <f t="shared" si="2"/>
        <v>0.29032258064516131</v>
      </c>
      <c r="U27" s="1">
        <f t="shared" si="2"/>
        <v>3.2258064516129031E-2</v>
      </c>
      <c r="V27" s="1">
        <f t="shared" si="2"/>
        <v>0.12903225806451613</v>
      </c>
      <c r="W27" s="1">
        <f t="shared" si="2"/>
        <v>6.4516129032258063E-2</v>
      </c>
      <c r="X27" s="1">
        <f t="shared" si="2"/>
        <v>0.12903225806451613</v>
      </c>
      <c r="Y27" s="1">
        <f t="shared" si="3"/>
        <v>1</v>
      </c>
    </row>
    <row r="28" spans="1:48" x14ac:dyDescent="0.25">
      <c r="A28" t="s">
        <v>13</v>
      </c>
      <c r="B28">
        <v>105</v>
      </c>
      <c r="C28">
        <v>85</v>
      </c>
      <c r="D28">
        <v>13</v>
      </c>
      <c r="E28">
        <v>14</v>
      </c>
      <c r="F28">
        <v>16</v>
      </c>
      <c r="G28">
        <v>31</v>
      </c>
      <c r="H28">
        <v>7</v>
      </c>
      <c r="I28">
        <v>27</v>
      </c>
      <c r="J28">
        <v>7</v>
      </c>
      <c r="K28">
        <v>6</v>
      </c>
      <c r="L28">
        <v>167</v>
      </c>
      <c r="N28" t="s">
        <v>13</v>
      </c>
      <c r="O28" s="1">
        <f t="shared" si="2"/>
        <v>0.62874251497005984</v>
      </c>
      <c r="P28" s="1">
        <f t="shared" si="2"/>
        <v>0.50898203592814373</v>
      </c>
      <c r="Q28" s="1">
        <f t="shared" si="2"/>
        <v>7.7844311377245512E-2</v>
      </c>
      <c r="R28" s="1">
        <f t="shared" si="2"/>
        <v>8.3832335329341312E-2</v>
      </c>
      <c r="S28" s="1">
        <f t="shared" si="2"/>
        <v>9.580838323353294E-2</v>
      </c>
      <c r="T28" s="1">
        <f t="shared" si="2"/>
        <v>0.18562874251497005</v>
      </c>
      <c r="U28" s="1">
        <f t="shared" si="2"/>
        <v>4.1916167664670656E-2</v>
      </c>
      <c r="V28" s="1">
        <f t="shared" si="2"/>
        <v>0.16167664670658682</v>
      </c>
      <c r="W28" s="1">
        <f t="shared" si="2"/>
        <v>4.1916167664670656E-2</v>
      </c>
      <c r="X28" s="1">
        <f t="shared" si="2"/>
        <v>3.5928143712574849E-2</v>
      </c>
      <c r="Y28" s="1">
        <f t="shared" si="3"/>
        <v>1</v>
      </c>
    </row>
    <row r="29" spans="1:48" x14ac:dyDescent="0.25">
      <c r="A29" t="s">
        <v>14</v>
      </c>
      <c r="B29">
        <v>378</v>
      </c>
      <c r="C29">
        <v>305</v>
      </c>
      <c r="D29">
        <v>81</v>
      </c>
      <c r="E29">
        <v>78</v>
      </c>
      <c r="F29">
        <v>64</v>
      </c>
      <c r="G29">
        <v>151</v>
      </c>
      <c r="H29">
        <v>32</v>
      </c>
      <c r="I29">
        <v>98</v>
      </c>
      <c r="J29">
        <v>49</v>
      </c>
      <c r="K29">
        <v>23</v>
      </c>
      <c r="L29">
        <v>672</v>
      </c>
      <c r="N29" t="s">
        <v>14</v>
      </c>
      <c r="O29" s="1">
        <f t="shared" si="2"/>
        <v>0.5625</v>
      </c>
      <c r="P29" s="1">
        <f t="shared" si="2"/>
        <v>0.45386904761904762</v>
      </c>
      <c r="Q29" s="1">
        <f t="shared" si="2"/>
        <v>0.12053571428571429</v>
      </c>
      <c r="R29" s="1">
        <f t="shared" si="2"/>
        <v>0.11607142857142858</v>
      </c>
      <c r="S29" s="1">
        <f t="shared" si="2"/>
        <v>9.5238095238095233E-2</v>
      </c>
      <c r="T29" s="1">
        <f t="shared" si="2"/>
        <v>0.22470238095238096</v>
      </c>
      <c r="U29" s="1">
        <f t="shared" si="2"/>
        <v>4.7619047619047616E-2</v>
      </c>
      <c r="V29" s="1">
        <f t="shared" si="2"/>
        <v>0.14583333333333334</v>
      </c>
      <c r="W29" s="1">
        <f t="shared" si="2"/>
        <v>7.2916666666666671E-2</v>
      </c>
      <c r="X29" s="1">
        <f t="shared" si="2"/>
        <v>3.4226190476190479E-2</v>
      </c>
      <c r="Y29" s="1">
        <f t="shared" si="3"/>
        <v>1</v>
      </c>
    </row>
    <row r="30" spans="1:48" x14ac:dyDescent="0.25">
      <c r="A30" t="s">
        <v>15</v>
      </c>
      <c r="B30">
        <v>68</v>
      </c>
      <c r="C30">
        <v>47</v>
      </c>
      <c r="D30">
        <v>10</v>
      </c>
      <c r="E30">
        <v>14</v>
      </c>
      <c r="F30">
        <v>16</v>
      </c>
      <c r="G30">
        <v>39</v>
      </c>
      <c r="H30">
        <v>10</v>
      </c>
      <c r="I30">
        <v>22</v>
      </c>
      <c r="J30">
        <v>7</v>
      </c>
      <c r="K30">
        <v>10</v>
      </c>
      <c r="L30">
        <v>123</v>
      </c>
      <c r="N30" t="s">
        <v>15</v>
      </c>
      <c r="O30" s="1">
        <f t="shared" si="2"/>
        <v>0.55284552845528456</v>
      </c>
      <c r="P30" s="1">
        <f t="shared" si="2"/>
        <v>0.38211382113821141</v>
      </c>
      <c r="Q30" s="1">
        <f t="shared" si="2"/>
        <v>8.1300813008130079E-2</v>
      </c>
      <c r="R30" s="1">
        <f t="shared" si="2"/>
        <v>0.11382113821138211</v>
      </c>
      <c r="S30" s="1">
        <f t="shared" si="2"/>
        <v>0.13008130081300814</v>
      </c>
      <c r="T30" s="1">
        <f t="shared" si="2"/>
        <v>0.31707317073170732</v>
      </c>
      <c r="U30" s="1">
        <f t="shared" si="2"/>
        <v>8.1300813008130079E-2</v>
      </c>
      <c r="V30" s="1">
        <f t="shared" si="2"/>
        <v>0.17886178861788618</v>
      </c>
      <c r="W30" s="1">
        <f t="shared" si="2"/>
        <v>5.6910569105691054E-2</v>
      </c>
      <c r="X30" s="1">
        <f t="shared" si="2"/>
        <v>8.1300813008130079E-2</v>
      </c>
      <c r="Y30" s="1">
        <f t="shared" si="3"/>
        <v>1</v>
      </c>
    </row>
    <row r="31" spans="1:48" x14ac:dyDescent="0.25">
      <c r="A31" t="s">
        <v>16</v>
      </c>
      <c r="B31">
        <v>415</v>
      </c>
      <c r="C31">
        <v>334</v>
      </c>
      <c r="D31">
        <v>97</v>
      </c>
      <c r="E31">
        <v>96</v>
      </c>
      <c r="F31">
        <v>75</v>
      </c>
      <c r="G31">
        <v>193</v>
      </c>
      <c r="H31">
        <v>30</v>
      </c>
      <c r="I31">
        <v>105</v>
      </c>
      <c r="J31">
        <v>56</v>
      </c>
      <c r="K31">
        <v>44</v>
      </c>
      <c r="L31">
        <v>780</v>
      </c>
      <c r="N31" t="s">
        <v>16</v>
      </c>
      <c r="O31" s="1">
        <f t="shared" si="2"/>
        <v>0.53205128205128205</v>
      </c>
      <c r="P31" s="1">
        <f t="shared" si="2"/>
        <v>0.42820512820512818</v>
      </c>
      <c r="Q31" s="1">
        <f t="shared" si="2"/>
        <v>0.12435897435897436</v>
      </c>
      <c r="R31" s="1">
        <f t="shared" si="2"/>
        <v>0.12307692307692308</v>
      </c>
      <c r="S31" s="1">
        <f t="shared" si="2"/>
        <v>9.6153846153846159E-2</v>
      </c>
      <c r="T31" s="1">
        <f t="shared" si="2"/>
        <v>0.24743589743589745</v>
      </c>
      <c r="U31" s="1">
        <f t="shared" si="2"/>
        <v>3.8461538461538464E-2</v>
      </c>
      <c r="V31" s="1">
        <f t="shared" si="2"/>
        <v>0.13461538461538461</v>
      </c>
      <c r="W31" s="1">
        <f t="shared" si="2"/>
        <v>7.179487179487179E-2</v>
      </c>
      <c r="X31" s="1">
        <f t="shared" si="2"/>
        <v>5.6410256410256411E-2</v>
      </c>
      <c r="Y31" s="1">
        <f t="shared" si="3"/>
        <v>1</v>
      </c>
    </row>
    <row r="32" spans="1:48" x14ac:dyDescent="0.25">
      <c r="R32" s="3"/>
      <c r="S32" s="3"/>
      <c r="T32" s="3"/>
      <c r="U32" s="3"/>
      <c r="V32" s="3"/>
      <c r="W32" s="3"/>
      <c r="X32" s="3"/>
      <c r="Y32" s="3"/>
    </row>
    <row r="33" spans="1:25" x14ac:dyDescent="0.25">
      <c r="R33" s="3"/>
      <c r="S33" s="3"/>
      <c r="T33" s="3"/>
      <c r="U33" s="3"/>
      <c r="V33" s="3"/>
      <c r="W33" s="3"/>
      <c r="X33" s="3"/>
      <c r="Y33" s="3"/>
    </row>
    <row r="34" spans="1:25" x14ac:dyDescent="0.25">
      <c r="R34" s="3"/>
      <c r="S34" s="3"/>
      <c r="T34" s="3"/>
      <c r="U34" s="3"/>
      <c r="V34" s="3"/>
      <c r="W34" s="3"/>
      <c r="X34" s="3"/>
      <c r="Y34" s="3"/>
    </row>
    <row r="35" spans="1:25" x14ac:dyDescent="0.25">
      <c r="R35" s="3"/>
      <c r="S35" s="3"/>
      <c r="T35" s="3"/>
      <c r="U35" s="3"/>
      <c r="V35" s="3"/>
      <c r="W35" s="3"/>
      <c r="X35" s="3"/>
      <c r="Y35" s="3"/>
    </row>
    <row r="36" spans="1:25" x14ac:dyDescent="0.25">
      <c r="R36" s="3"/>
      <c r="S36" s="3"/>
      <c r="T36" s="3"/>
      <c r="U36" s="3"/>
      <c r="V36" s="3"/>
      <c r="W36" s="3"/>
      <c r="X36" s="3"/>
      <c r="Y36" s="3"/>
    </row>
    <row r="37" spans="1:25" x14ac:dyDescent="0.25">
      <c r="R37" s="3"/>
      <c r="S37" s="3"/>
      <c r="T37" s="3"/>
      <c r="U37" s="3"/>
      <c r="V37" s="3"/>
      <c r="W37" s="3"/>
      <c r="X37" s="3"/>
      <c r="Y37" s="3"/>
    </row>
    <row r="38" spans="1:25" x14ac:dyDescent="0.25">
      <c r="R38" s="3"/>
      <c r="S38" s="3"/>
      <c r="T38" s="3"/>
      <c r="U38" s="3"/>
      <c r="V38" s="3"/>
      <c r="W38" s="3"/>
      <c r="X38" s="3"/>
      <c r="Y38" s="3"/>
    </row>
    <row r="39" spans="1:25" x14ac:dyDescent="0.25">
      <c r="R39" s="3"/>
      <c r="S39" s="3"/>
      <c r="T39" s="3"/>
      <c r="U39" s="3"/>
      <c r="V39" s="3"/>
      <c r="W39" s="3"/>
      <c r="X39" s="3"/>
      <c r="Y39" s="3"/>
    </row>
    <row r="40" spans="1:25" x14ac:dyDescent="0.25">
      <c r="R40" s="3"/>
      <c r="S40" s="3"/>
      <c r="T40" s="3"/>
      <c r="U40" s="3"/>
      <c r="V40" s="3"/>
      <c r="W40" s="3"/>
      <c r="X40" s="3"/>
      <c r="Y40" s="3"/>
    </row>
    <row r="41" spans="1:25" x14ac:dyDescent="0.25">
      <c r="R41" s="3"/>
      <c r="S41" s="3"/>
      <c r="T41" s="3"/>
      <c r="U41" s="3"/>
      <c r="V41" s="3"/>
      <c r="W41" s="3"/>
      <c r="X41" s="3"/>
      <c r="Y41" s="3"/>
    </row>
    <row r="42" spans="1:25" x14ac:dyDescent="0.25">
      <c r="R42" s="3"/>
      <c r="S42" s="3"/>
      <c r="T42" s="3"/>
      <c r="U42" s="3"/>
      <c r="V42" s="3"/>
      <c r="W42" s="3"/>
      <c r="X42" s="3"/>
      <c r="Y42" s="3"/>
    </row>
    <row r="43" spans="1:25" x14ac:dyDescent="0.25">
      <c r="R43" s="3"/>
      <c r="S43" s="3"/>
      <c r="T43" s="3"/>
      <c r="U43" s="3"/>
      <c r="V43" s="3"/>
      <c r="W43" s="3"/>
      <c r="X43" s="3"/>
      <c r="Y43" s="3"/>
    </row>
    <row r="44" spans="1:25" x14ac:dyDescent="0.25"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2" t="s">
        <v>115</v>
      </c>
    </row>
    <row r="47" spans="1:25" x14ac:dyDescent="0.25">
      <c r="B47" t="s">
        <v>103</v>
      </c>
      <c r="C47" t="s">
        <v>104</v>
      </c>
      <c r="D47" t="s">
        <v>105</v>
      </c>
      <c r="E47" t="s">
        <v>106</v>
      </c>
      <c r="F47" t="s">
        <v>107</v>
      </c>
      <c r="G47" t="s">
        <v>108</v>
      </c>
      <c r="H47" t="s">
        <v>109</v>
      </c>
      <c r="I47" t="s">
        <v>110</v>
      </c>
      <c r="J47" t="s">
        <v>111</v>
      </c>
      <c r="K47" t="s">
        <v>38</v>
      </c>
      <c r="L47" t="s">
        <v>4</v>
      </c>
      <c r="O47" t="s">
        <v>103</v>
      </c>
      <c r="P47" t="s">
        <v>104</v>
      </c>
      <c r="Q47" t="s">
        <v>105</v>
      </c>
      <c r="R47" t="s">
        <v>106</v>
      </c>
      <c r="S47" t="s">
        <v>107</v>
      </c>
      <c r="T47" t="s">
        <v>108</v>
      </c>
      <c r="U47" t="s">
        <v>109</v>
      </c>
      <c r="V47" t="s">
        <v>110</v>
      </c>
      <c r="W47" t="s">
        <v>111</v>
      </c>
      <c r="X47" t="s">
        <v>38</v>
      </c>
      <c r="Y47" t="s">
        <v>4</v>
      </c>
    </row>
    <row r="48" spans="1:25" x14ac:dyDescent="0.25">
      <c r="A48" t="s">
        <v>34</v>
      </c>
      <c r="B48">
        <v>455</v>
      </c>
      <c r="C48">
        <v>1269</v>
      </c>
      <c r="D48">
        <v>439</v>
      </c>
      <c r="E48">
        <v>432</v>
      </c>
      <c r="F48">
        <v>400</v>
      </c>
      <c r="G48">
        <v>762</v>
      </c>
      <c r="H48">
        <v>191</v>
      </c>
      <c r="I48">
        <v>584</v>
      </c>
      <c r="J48">
        <v>238</v>
      </c>
      <c r="K48">
        <v>90</v>
      </c>
      <c r="L48">
        <v>3279</v>
      </c>
      <c r="N48" t="s">
        <v>34</v>
      </c>
      <c r="O48" s="1">
        <f t="shared" ref="O48:Y49" si="4">B48/$L48</f>
        <v>0.1387618176273254</v>
      </c>
      <c r="P48" s="1">
        <f t="shared" si="4"/>
        <v>0.38700823421774933</v>
      </c>
      <c r="Q48" s="1">
        <f t="shared" si="4"/>
        <v>0.1338822811832876</v>
      </c>
      <c r="R48" s="1">
        <f t="shared" si="4"/>
        <v>0.13174748398902103</v>
      </c>
      <c r="S48" s="1">
        <f t="shared" si="4"/>
        <v>0.12198841110094541</v>
      </c>
      <c r="T48" s="1">
        <f t="shared" si="4"/>
        <v>0.232387923147301</v>
      </c>
      <c r="U48" s="1">
        <f t="shared" si="4"/>
        <v>5.8249466300701436E-2</v>
      </c>
      <c r="V48" s="1">
        <f t="shared" si="4"/>
        <v>0.1781030802073803</v>
      </c>
      <c r="W48" s="1">
        <f t="shared" si="4"/>
        <v>7.2583104605062523E-2</v>
      </c>
      <c r="X48" s="1">
        <f t="shared" si="4"/>
        <v>2.7447392497712716E-2</v>
      </c>
      <c r="Y48" s="1">
        <f t="shared" si="4"/>
        <v>1</v>
      </c>
    </row>
    <row r="49" spans="1:25" x14ac:dyDescent="0.25">
      <c r="A49" t="s">
        <v>35</v>
      </c>
      <c r="B49">
        <v>284</v>
      </c>
      <c r="C49">
        <v>797</v>
      </c>
      <c r="D49">
        <v>265</v>
      </c>
      <c r="E49">
        <v>225</v>
      </c>
      <c r="F49">
        <v>206</v>
      </c>
      <c r="G49">
        <v>411</v>
      </c>
      <c r="H49">
        <v>82</v>
      </c>
      <c r="I49">
        <v>279</v>
      </c>
      <c r="J49">
        <v>134</v>
      </c>
      <c r="K49">
        <v>53</v>
      </c>
      <c r="L49">
        <v>1914</v>
      </c>
      <c r="N49" t="s">
        <v>35</v>
      </c>
      <c r="O49" s="1">
        <f t="shared" si="4"/>
        <v>0.14838035527690699</v>
      </c>
      <c r="P49" s="1">
        <f t="shared" si="4"/>
        <v>0.41640543364681298</v>
      </c>
      <c r="Q49" s="1">
        <f t="shared" si="4"/>
        <v>0.13845350052246605</v>
      </c>
      <c r="R49" s="1">
        <f t="shared" si="4"/>
        <v>0.11755485893416928</v>
      </c>
      <c r="S49" s="1">
        <f t="shared" si="4"/>
        <v>0.10762800417972831</v>
      </c>
      <c r="T49" s="1">
        <f t="shared" si="4"/>
        <v>0.21473354231974923</v>
      </c>
      <c r="U49" s="1">
        <f t="shared" si="4"/>
        <v>4.2842215256008356E-2</v>
      </c>
      <c r="V49" s="1">
        <f t="shared" si="4"/>
        <v>0.14576802507836992</v>
      </c>
      <c r="W49" s="1">
        <f t="shared" si="4"/>
        <v>7.0010449320794144E-2</v>
      </c>
      <c r="X49" s="1">
        <f t="shared" si="4"/>
        <v>2.7690700104493208E-2</v>
      </c>
      <c r="Y49" s="1">
        <f t="shared" si="4"/>
        <v>1</v>
      </c>
    </row>
    <row r="50" spans="1:25" x14ac:dyDescent="0.25">
      <c r="A50" t="s">
        <v>89</v>
      </c>
      <c r="B50">
        <v>17</v>
      </c>
      <c r="C50">
        <v>32</v>
      </c>
      <c r="D50">
        <v>24</v>
      </c>
      <c r="E50">
        <v>20</v>
      </c>
      <c r="F50">
        <v>6</v>
      </c>
      <c r="G50">
        <v>18</v>
      </c>
      <c r="H50">
        <v>6</v>
      </c>
      <c r="I50">
        <v>18</v>
      </c>
      <c r="J50">
        <v>9</v>
      </c>
      <c r="K50">
        <v>7</v>
      </c>
      <c r="L50">
        <v>107</v>
      </c>
      <c r="N50" t="s">
        <v>89</v>
      </c>
      <c r="O50" s="1">
        <f t="shared" ref="O50:O51" si="5">B50/$L50</f>
        <v>0.15887850467289719</v>
      </c>
      <c r="P50" s="1">
        <f t="shared" ref="P50:P51" si="6">C50/$L50</f>
        <v>0.29906542056074764</v>
      </c>
      <c r="Q50" s="1">
        <f t="shared" ref="Q50:Q51" si="7">D50/$L50</f>
        <v>0.22429906542056074</v>
      </c>
      <c r="R50" s="1">
        <f t="shared" ref="R50:R51" si="8">E50/$L50</f>
        <v>0.18691588785046728</v>
      </c>
      <c r="S50" s="1">
        <f t="shared" ref="S50:S51" si="9">F50/$L50</f>
        <v>5.6074766355140186E-2</v>
      </c>
      <c r="T50" s="1">
        <f t="shared" ref="T50:T51" si="10">G50/$L50</f>
        <v>0.16822429906542055</v>
      </c>
      <c r="U50" s="1">
        <f t="shared" ref="U50:U51" si="11">H50/$L50</f>
        <v>5.6074766355140186E-2</v>
      </c>
      <c r="V50" s="1">
        <f t="shared" ref="V50:V51" si="12">I50/$L50</f>
        <v>0.16822429906542055</v>
      </c>
      <c r="W50" s="1">
        <f t="shared" ref="W50:W51" si="13">J50/$L50</f>
        <v>8.4112149532710276E-2</v>
      </c>
      <c r="X50" s="1">
        <f t="shared" ref="X50:X51" si="14">K50/$L50</f>
        <v>6.5420560747663545E-2</v>
      </c>
      <c r="Y50" s="1">
        <f t="shared" ref="Y50:Y51" si="15">L50/$L50</f>
        <v>1</v>
      </c>
    </row>
    <row r="51" spans="1:25" x14ac:dyDescent="0.25">
      <c r="A51" t="s">
        <v>37</v>
      </c>
      <c r="B51">
        <v>6</v>
      </c>
      <c r="C51">
        <v>51</v>
      </c>
      <c r="D51">
        <v>17</v>
      </c>
      <c r="E51">
        <v>12</v>
      </c>
      <c r="F51">
        <v>9</v>
      </c>
      <c r="G51">
        <v>38</v>
      </c>
      <c r="H51">
        <v>4</v>
      </c>
      <c r="I51">
        <v>24</v>
      </c>
      <c r="J51">
        <v>5</v>
      </c>
      <c r="K51">
        <v>10</v>
      </c>
      <c r="L51">
        <v>127</v>
      </c>
      <c r="N51" t="s">
        <v>37</v>
      </c>
      <c r="O51" s="1">
        <f t="shared" si="5"/>
        <v>4.7244094488188976E-2</v>
      </c>
      <c r="P51" s="1">
        <f t="shared" si="6"/>
        <v>0.40157480314960631</v>
      </c>
      <c r="Q51" s="1">
        <f t="shared" si="7"/>
        <v>0.13385826771653545</v>
      </c>
      <c r="R51" s="1">
        <f t="shared" si="8"/>
        <v>9.4488188976377951E-2</v>
      </c>
      <c r="S51" s="1">
        <f t="shared" si="9"/>
        <v>7.0866141732283464E-2</v>
      </c>
      <c r="T51" s="1">
        <f t="shared" si="10"/>
        <v>0.29921259842519687</v>
      </c>
      <c r="U51" s="1">
        <f t="shared" si="11"/>
        <v>3.1496062992125984E-2</v>
      </c>
      <c r="V51" s="1">
        <f t="shared" si="12"/>
        <v>0.1889763779527559</v>
      </c>
      <c r="W51" s="1">
        <f t="shared" si="13"/>
        <v>3.937007874015748E-2</v>
      </c>
      <c r="X51" s="1">
        <f t="shared" si="14"/>
        <v>7.874015748031496E-2</v>
      </c>
      <c r="Y51" s="1">
        <f t="shared" si="15"/>
        <v>1</v>
      </c>
    </row>
    <row r="53" spans="1:25" x14ac:dyDescent="0.25">
      <c r="A53" s="2" t="s">
        <v>116</v>
      </c>
    </row>
    <row r="55" spans="1:25" x14ac:dyDescent="0.25">
      <c r="B55" t="s">
        <v>103</v>
      </c>
      <c r="C55" t="s">
        <v>104</v>
      </c>
      <c r="D55" t="s">
        <v>105</v>
      </c>
      <c r="E55" t="s">
        <v>106</v>
      </c>
      <c r="F55" t="s">
        <v>107</v>
      </c>
      <c r="G55" t="s">
        <v>108</v>
      </c>
      <c r="H55" t="s">
        <v>109</v>
      </c>
      <c r="I55" t="s">
        <v>110</v>
      </c>
      <c r="J55" t="s">
        <v>111</v>
      </c>
      <c r="K55" t="s">
        <v>38</v>
      </c>
      <c r="L55" t="s">
        <v>4</v>
      </c>
      <c r="O55" t="s">
        <v>103</v>
      </c>
      <c r="P55" t="s">
        <v>104</v>
      </c>
      <c r="Q55" t="s">
        <v>105</v>
      </c>
      <c r="R55" t="s">
        <v>106</v>
      </c>
      <c r="S55" t="s">
        <v>107</v>
      </c>
      <c r="T55" t="s">
        <v>108</v>
      </c>
      <c r="U55" t="s">
        <v>109</v>
      </c>
      <c r="V55" t="s">
        <v>110</v>
      </c>
      <c r="W55" t="s">
        <v>111</v>
      </c>
      <c r="X55" t="s">
        <v>38</v>
      </c>
      <c r="Y55" t="s">
        <v>4</v>
      </c>
    </row>
    <row r="56" spans="1:25" x14ac:dyDescent="0.25">
      <c r="A56" t="s">
        <v>23</v>
      </c>
      <c r="B56">
        <v>263</v>
      </c>
      <c r="C56">
        <v>203</v>
      </c>
      <c r="D56">
        <v>59</v>
      </c>
      <c r="E56">
        <v>63</v>
      </c>
      <c r="F56">
        <v>48</v>
      </c>
      <c r="G56">
        <v>111</v>
      </c>
      <c r="H56">
        <v>32</v>
      </c>
      <c r="I56">
        <v>74</v>
      </c>
      <c r="J56">
        <v>37</v>
      </c>
      <c r="K56">
        <v>13</v>
      </c>
      <c r="L56">
        <v>488</v>
      </c>
      <c r="N56" t="s">
        <v>23</v>
      </c>
      <c r="O56" s="1">
        <f t="shared" ref="O56:O65" si="16">B56/$L56</f>
        <v>0.53893442622950816</v>
      </c>
      <c r="P56" s="1">
        <f t="shared" ref="P56:P65" si="17">C56/$L56</f>
        <v>0.41598360655737704</v>
      </c>
      <c r="Q56" s="1">
        <f t="shared" ref="Q56:Q65" si="18">D56/$L56</f>
        <v>0.12090163934426229</v>
      </c>
      <c r="R56" s="1">
        <f t="shared" ref="R56:R65" si="19">E56/$L56</f>
        <v>0.12909836065573771</v>
      </c>
      <c r="S56" s="1">
        <f t="shared" ref="S56:S65" si="20">F56/$L56</f>
        <v>9.8360655737704916E-2</v>
      </c>
      <c r="T56" s="1">
        <f t="shared" ref="T56:T65" si="21">G56/$L56</f>
        <v>0.22745901639344263</v>
      </c>
      <c r="U56" s="1">
        <f t="shared" ref="U56:U65" si="22">H56/$L56</f>
        <v>6.5573770491803282E-2</v>
      </c>
      <c r="V56" s="1">
        <f t="shared" ref="V56:V65" si="23">I56/$L56</f>
        <v>0.15163934426229508</v>
      </c>
      <c r="W56" s="1">
        <f t="shared" ref="W56:W65" si="24">J56/$L56</f>
        <v>7.5819672131147542E-2</v>
      </c>
      <c r="X56" s="1">
        <f t="shared" ref="X56:X65" si="25">K56/$L56</f>
        <v>2.663934426229508E-2</v>
      </c>
      <c r="Y56" s="1">
        <f t="shared" ref="Y56:Y65" si="26">L56/$L56</f>
        <v>1</v>
      </c>
    </row>
    <row r="57" spans="1:25" x14ac:dyDescent="0.25">
      <c r="A57" t="s">
        <v>24</v>
      </c>
      <c r="B57">
        <v>52</v>
      </c>
      <c r="C57">
        <v>37</v>
      </c>
      <c r="D57">
        <v>19</v>
      </c>
      <c r="E57">
        <v>10</v>
      </c>
      <c r="F57">
        <v>13</v>
      </c>
      <c r="G57">
        <v>21</v>
      </c>
      <c r="H57">
        <v>4</v>
      </c>
      <c r="I57">
        <v>20</v>
      </c>
      <c r="J57">
        <v>8</v>
      </c>
      <c r="K57">
        <v>0</v>
      </c>
      <c r="L57">
        <v>101</v>
      </c>
      <c r="N57" t="s">
        <v>24</v>
      </c>
      <c r="O57" s="1">
        <f t="shared" si="16"/>
        <v>0.51485148514851486</v>
      </c>
      <c r="P57" s="1">
        <f t="shared" si="17"/>
        <v>0.36633663366336633</v>
      </c>
      <c r="Q57" s="1">
        <f t="shared" si="18"/>
        <v>0.18811881188118812</v>
      </c>
      <c r="R57" s="1">
        <f t="shared" si="19"/>
        <v>9.9009900990099015E-2</v>
      </c>
      <c r="S57" s="1">
        <f t="shared" si="20"/>
        <v>0.12871287128712872</v>
      </c>
      <c r="T57" s="1">
        <f t="shared" si="21"/>
        <v>0.20792079207920791</v>
      </c>
      <c r="U57" s="1">
        <f t="shared" si="22"/>
        <v>3.9603960396039604E-2</v>
      </c>
      <c r="V57" s="1">
        <f t="shared" si="23"/>
        <v>0.19801980198019803</v>
      </c>
      <c r="W57" s="1">
        <f t="shared" si="24"/>
        <v>7.9207920792079209E-2</v>
      </c>
      <c r="X57" s="1">
        <f t="shared" si="25"/>
        <v>0</v>
      </c>
      <c r="Y57" s="1">
        <f t="shared" si="26"/>
        <v>1</v>
      </c>
    </row>
    <row r="58" spans="1:25" x14ac:dyDescent="0.25">
      <c r="A58" t="s">
        <v>25</v>
      </c>
      <c r="B58">
        <v>313</v>
      </c>
      <c r="C58">
        <v>240</v>
      </c>
      <c r="D58">
        <v>90</v>
      </c>
      <c r="E58">
        <v>60</v>
      </c>
      <c r="F58">
        <v>62</v>
      </c>
      <c r="G58">
        <v>136</v>
      </c>
      <c r="H58">
        <v>27</v>
      </c>
      <c r="I58">
        <v>92</v>
      </c>
      <c r="J58">
        <v>36</v>
      </c>
      <c r="K58">
        <v>22</v>
      </c>
      <c r="L58">
        <v>588</v>
      </c>
      <c r="N58" t="s">
        <v>25</v>
      </c>
      <c r="O58" s="1">
        <f t="shared" si="16"/>
        <v>0.53231292517006801</v>
      </c>
      <c r="P58" s="1">
        <f t="shared" si="17"/>
        <v>0.40816326530612246</v>
      </c>
      <c r="Q58" s="1">
        <f t="shared" si="18"/>
        <v>0.15306122448979592</v>
      </c>
      <c r="R58" s="1">
        <f t="shared" si="19"/>
        <v>0.10204081632653061</v>
      </c>
      <c r="S58" s="1">
        <f t="shared" si="20"/>
        <v>0.10544217687074831</v>
      </c>
      <c r="T58" s="1">
        <f t="shared" si="21"/>
        <v>0.23129251700680273</v>
      </c>
      <c r="U58" s="1">
        <f t="shared" si="22"/>
        <v>4.5918367346938778E-2</v>
      </c>
      <c r="V58" s="1">
        <f t="shared" si="23"/>
        <v>0.15646258503401361</v>
      </c>
      <c r="W58" s="1">
        <f t="shared" si="24"/>
        <v>6.1224489795918366E-2</v>
      </c>
      <c r="X58" s="1">
        <f t="shared" si="25"/>
        <v>3.7414965986394558E-2</v>
      </c>
      <c r="Y58" s="1">
        <f t="shared" si="26"/>
        <v>1</v>
      </c>
    </row>
    <row r="59" spans="1:25" x14ac:dyDescent="0.25">
      <c r="A59" t="s">
        <v>26</v>
      </c>
      <c r="B59">
        <v>89</v>
      </c>
      <c r="C59">
        <v>66</v>
      </c>
      <c r="D59">
        <v>22</v>
      </c>
      <c r="E59">
        <v>28</v>
      </c>
      <c r="F59">
        <v>21</v>
      </c>
      <c r="G59">
        <v>39</v>
      </c>
      <c r="H59">
        <v>10</v>
      </c>
      <c r="I59">
        <v>26</v>
      </c>
      <c r="J59">
        <v>8</v>
      </c>
      <c r="K59">
        <v>2</v>
      </c>
      <c r="L59">
        <v>170</v>
      </c>
      <c r="N59" t="s">
        <v>26</v>
      </c>
      <c r="O59" s="1">
        <f t="shared" si="16"/>
        <v>0.52352941176470591</v>
      </c>
      <c r="P59" s="1">
        <f t="shared" si="17"/>
        <v>0.38823529411764707</v>
      </c>
      <c r="Q59" s="1">
        <f t="shared" si="18"/>
        <v>0.12941176470588237</v>
      </c>
      <c r="R59" s="1">
        <f t="shared" si="19"/>
        <v>0.16470588235294117</v>
      </c>
      <c r="S59" s="1">
        <f t="shared" si="20"/>
        <v>0.12352941176470589</v>
      </c>
      <c r="T59" s="1">
        <f t="shared" si="21"/>
        <v>0.22941176470588234</v>
      </c>
      <c r="U59" s="1">
        <f t="shared" si="22"/>
        <v>5.8823529411764705E-2</v>
      </c>
      <c r="V59" s="1">
        <f t="shared" si="23"/>
        <v>0.15294117647058825</v>
      </c>
      <c r="W59" s="1">
        <f t="shared" si="24"/>
        <v>4.7058823529411764E-2</v>
      </c>
      <c r="X59" s="1">
        <f t="shared" si="25"/>
        <v>1.1764705882352941E-2</v>
      </c>
      <c r="Y59" s="1">
        <f t="shared" si="26"/>
        <v>1</v>
      </c>
    </row>
    <row r="60" spans="1:25" x14ac:dyDescent="0.25">
      <c r="A60" t="s">
        <v>27</v>
      </c>
      <c r="B60">
        <v>182</v>
      </c>
      <c r="C60">
        <v>122</v>
      </c>
      <c r="D60">
        <v>43</v>
      </c>
      <c r="E60">
        <v>41</v>
      </c>
      <c r="F60">
        <v>32</v>
      </c>
      <c r="G60">
        <v>83</v>
      </c>
      <c r="H60">
        <v>9</v>
      </c>
      <c r="I60">
        <v>51</v>
      </c>
      <c r="J60">
        <v>17</v>
      </c>
      <c r="K60">
        <v>10</v>
      </c>
      <c r="L60">
        <v>327</v>
      </c>
      <c r="N60" t="s">
        <v>27</v>
      </c>
      <c r="O60" s="1">
        <f t="shared" si="16"/>
        <v>0.55657492354740057</v>
      </c>
      <c r="P60" s="1">
        <f t="shared" si="17"/>
        <v>0.37308868501529052</v>
      </c>
      <c r="Q60" s="1">
        <f t="shared" si="18"/>
        <v>0.13149847094801223</v>
      </c>
      <c r="R60" s="1">
        <f t="shared" si="19"/>
        <v>0.12538226299694188</v>
      </c>
      <c r="S60" s="1">
        <f t="shared" si="20"/>
        <v>9.7859327217125383E-2</v>
      </c>
      <c r="T60" s="1">
        <f t="shared" si="21"/>
        <v>0.25382262996941896</v>
      </c>
      <c r="U60" s="1">
        <f t="shared" si="22"/>
        <v>2.7522935779816515E-2</v>
      </c>
      <c r="V60" s="1">
        <f t="shared" si="23"/>
        <v>0.15596330275229359</v>
      </c>
      <c r="W60" s="1">
        <f t="shared" si="24"/>
        <v>5.1987767584097858E-2</v>
      </c>
      <c r="X60" s="1">
        <f t="shared" si="25"/>
        <v>3.0581039755351681E-2</v>
      </c>
      <c r="Y60" s="1">
        <f t="shared" si="26"/>
        <v>1</v>
      </c>
    </row>
    <row r="61" spans="1:25" x14ac:dyDescent="0.25">
      <c r="A61" t="s">
        <v>28</v>
      </c>
      <c r="B61">
        <v>298</v>
      </c>
      <c r="C61">
        <v>221</v>
      </c>
      <c r="D61">
        <v>67</v>
      </c>
      <c r="E61">
        <v>67</v>
      </c>
      <c r="F61">
        <v>63</v>
      </c>
      <c r="G61">
        <v>96</v>
      </c>
      <c r="H61">
        <v>23</v>
      </c>
      <c r="I61">
        <v>63</v>
      </c>
      <c r="J61">
        <v>42</v>
      </c>
      <c r="K61">
        <v>17</v>
      </c>
      <c r="L61">
        <v>508</v>
      </c>
      <c r="N61" t="s">
        <v>28</v>
      </c>
      <c r="O61" s="1">
        <f t="shared" si="16"/>
        <v>0.58661417322834641</v>
      </c>
      <c r="P61" s="1">
        <f t="shared" si="17"/>
        <v>0.43503937007874016</v>
      </c>
      <c r="Q61" s="1">
        <f t="shared" si="18"/>
        <v>0.13188976377952755</v>
      </c>
      <c r="R61" s="1">
        <f t="shared" si="19"/>
        <v>0.13188976377952755</v>
      </c>
      <c r="S61" s="1">
        <f t="shared" si="20"/>
        <v>0.12401574803149606</v>
      </c>
      <c r="T61" s="1">
        <f t="shared" si="21"/>
        <v>0.1889763779527559</v>
      </c>
      <c r="U61" s="1">
        <f t="shared" si="22"/>
        <v>4.5275590551181105E-2</v>
      </c>
      <c r="V61" s="1">
        <f t="shared" si="23"/>
        <v>0.12401574803149606</v>
      </c>
      <c r="W61" s="1">
        <f t="shared" si="24"/>
        <v>8.2677165354330714E-2</v>
      </c>
      <c r="X61" s="1">
        <f t="shared" si="25"/>
        <v>3.3464566929133861E-2</v>
      </c>
      <c r="Y61" s="1">
        <f t="shared" si="26"/>
        <v>1</v>
      </c>
    </row>
    <row r="62" spans="1:25" x14ac:dyDescent="0.25">
      <c r="A62" t="s">
        <v>29</v>
      </c>
      <c r="B62">
        <v>351</v>
      </c>
      <c r="C62">
        <v>262</v>
      </c>
      <c r="D62">
        <v>92</v>
      </c>
      <c r="E62">
        <v>77</v>
      </c>
      <c r="F62">
        <v>66</v>
      </c>
      <c r="G62">
        <v>122</v>
      </c>
      <c r="H62">
        <v>33</v>
      </c>
      <c r="I62">
        <v>88</v>
      </c>
      <c r="J62">
        <v>45</v>
      </c>
      <c r="K62">
        <v>18</v>
      </c>
      <c r="L62">
        <v>635</v>
      </c>
      <c r="N62" t="s">
        <v>29</v>
      </c>
      <c r="O62" s="1">
        <f t="shared" si="16"/>
        <v>0.55275590551181097</v>
      </c>
      <c r="P62" s="1">
        <f t="shared" si="17"/>
        <v>0.41259842519685042</v>
      </c>
      <c r="Q62" s="1">
        <f t="shared" si="18"/>
        <v>0.14488188976377953</v>
      </c>
      <c r="R62" s="1">
        <f t="shared" si="19"/>
        <v>0.12125984251968504</v>
      </c>
      <c r="S62" s="1">
        <f t="shared" si="20"/>
        <v>0.10393700787401575</v>
      </c>
      <c r="T62" s="1">
        <f t="shared" si="21"/>
        <v>0.1921259842519685</v>
      </c>
      <c r="U62" s="1">
        <f t="shared" si="22"/>
        <v>5.1968503937007873E-2</v>
      </c>
      <c r="V62" s="1">
        <f t="shared" si="23"/>
        <v>0.13858267716535433</v>
      </c>
      <c r="W62" s="1">
        <f t="shared" si="24"/>
        <v>7.0866141732283464E-2</v>
      </c>
      <c r="X62" s="1">
        <f t="shared" si="25"/>
        <v>2.8346456692913385E-2</v>
      </c>
      <c r="Y62" s="1">
        <f t="shared" si="26"/>
        <v>1</v>
      </c>
    </row>
    <row r="63" spans="1:25" x14ac:dyDescent="0.25">
      <c r="A63" t="s">
        <v>30</v>
      </c>
      <c r="B63">
        <v>679</v>
      </c>
      <c r="C63">
        <v>510</v>
      </c>
      <c r="D63">
        <v>154</v>
      </c>
      <c r="E63">
        <v>139</v>
      </c>
      <c r="F63">
        <v>136</v>
      </c>
      <c r="G63">
        <v>281</v>
      </c>
      <c r="H63">
        <v>64</v>
      </c>
      <c r="I63">
        <v>211</v>
      </c>
      <c r="J63">
        <v>91</v>
      </c>
      <c r="K63">
        <v>27</v>
      </c>
      <c r="L63">
        <v>1237</v>
      </c>
      <c r="N63" t="s">
        <v>30</v>
      </c>
      <c r="O63" s="1">
        <f t="shared" si="16"/>
        <v>0.54890864995957966</v>
      </c>
      <c r="P63" s="1">
        <f t="shared" si="17"/>
        <v>0.41228779304769603</v>
      </c>
      <c r="Q63" s="1">
        <f t="shared" si="18"/>
        <v>0.12449474535165723</v>
      </c>
      <c r="R63" s="1">
        <f t="shared" si="19"/>
        <v>0.11236863379143087</v>
      </c>
      <c r="S63" s="1">
        <f t="shared" si="20"/>
        <v>0.10994341147938561</v>
      </c>
      <c r="T63" s="1">
        <f t="shared" si="21"/>
        <v>0.22716248989490703</v>
      </c>
      <c r="U63" s="1">
        <f t="shared" si="22"/>
        <v>5.1738075990299108E-2</v>
      </c>
      <c r="V63" s="1">
        <f t="shared" si="23"/>
        <v>0.17057396928051738</v>
      </c>
      <c r="W63" s="1">
        <f t="shared" si="24"/>
        <v>7.3565076798706552E-2</v>
      </c>
      <c r="X63" s="1">
        <f t="shared" si="25"/>
        <v>2.1827000808407437E-2</v>
      </c>
      <c r="Y63" s="1">
        <f t="shared" si="26"/>
        <v>1</v>
      </c>
    </row>
    <row r="64" spans="1:25" x14ac:dyDescent="0.25">
      <c r="A64" t="s">
        <v>31</v>
      </c>
      <c r="B64">
        <v>199</v>
      </c>
      <c r="C64">
        <v>142</v>
      </c>
      <c r="D64">
        <v>41</v>
      </c>
      <c r="E64">
        <v>44</v>
      </c>
      <c r="F64">
        <v>42</v>
      </c>
      <c r="G64">
        <v>92</v>
      </c>
      <c r="H64">
        <v>25</v>
      </c>
      <c r="I64">
        <v>64</v>
      </c>
      <c r="J64">
        <v>25</v>
      </c>
      <c r="K64">
        <v>14</v>
      </c>
      <c r="L64">
        <v>347</v>
      </c>
      <c r="N64" t="s">
        <v>31</v>
      </c>
      <c r="O64" s="1">
        <f t="shared" si="16"/>
        <v>0.57348703170028814</v>
      </c>
      <c r="P64" s="1">
        <f t="shared" si="17"/>
        <v>0.40922190201729108</v>
      </c>
      <c r="Q64" s="1">
        <f t="shared" si="18"/>
        <v>0.11815561959654179</v>
      </c>
      <c r="R64" s="1">
        <f t="shared" si="19"/>
        <v>0.12680115273775217</v>
      </c>
      <c r="S64" s="1">
        <f t="shared" si="20"/>
        <v>0.12103746397694524</v>
      </c>
      <c r="T64" s="1">
        <f t="shared" si="21"/>
        <v>0.26512968299711814</v>
      </c>
      <c r="U64" s="1">
        <f t="shared" si="22"/>
        <v>7.2046109510086456E-2</v>
      </c>
      <c r="V64" s="1">
        <f t="shared" si="23"/>
        <v>0.18443804034582131</v>
      </c>
      <c r="W64" s="1">
        <f t="shared" si="24"/>
        <v>7.2046109510086456E-2</v>
      </c>
      <c r="X64" s="1">
        <f t="shared" si="25"/>
        <v>4.0345821325648415E-2</v>
      </c>
      <c r="Y64" s="1">
        <f t="shared" si="26"/>
        <v>1</v>
      </c>
    </row>
    <row r="65" spans="1:25" x14ac:dyDescent="0.25">
      <c r="A65" t="s">
        <v>32</v>
      </c>
      <c r="B65">
        <v>205</v>
      </c>
      <c r="C65">
        <v>156</v>
      </c>
      <c r="D65">
        <v>50</v>
      </c>
      <c r="E65">
        <v>48</v>
      </c>
      <c r="F65">
        <v>45</v>
      </c>
      <c r="G65">
        <v>92</v>
      </c>
      <c r="H65">
        <v>21</v>
      </c>
      <c r="I65">
        <v>58</v>
      </c>
      <c r="J65">
        <v>26</v>
      </c>
      <c r="K65">
        <v>14</v>
      </c>
      <c r="L65">
        <v>384</v>
      </c>
      <c r="N65" t="s">
        <v>32</v>
      </c>
      <c r="O65" s="1">
        <f t="shared" si="16"/>
        <v>0.53385416666666663</v>
      </c>
      <c r="P65" s="1">
        <f t="shared" si="17"/>
        <v>0.40625</v>
      </c>
      <c r="Q65" s="1">
        <f t="shared" si="18"/>
        <v>0.13020833333333334</v>
      </c>
      <c r="R65" s="1">
        <f t="shared" si="19"/>
        <v>0.125</v>
      </c>
      <c r="S65" s="1">
        <f t="shared" si="20"/>
        <v>0.1171875</v>
      </c>
      <c r="T65" s="1">
        <f t="shared" si="21"/>
        <v>0.23958333333333334</v>
      </c>
      <c r="U65" s="1">
        <f t="shared" si="22"/>
        <v>5.46875E-2</v>
      </c>
      <c r="V65" s="1">
        <f t="shared" si="23"/>
        <v>0.15104166666666666</v>
      </c>
      <c r="W65" s="1">
        <f t="shared" si="24"/>
        <v>6.7708333333333329E-2</v>
      </c>
      <c r="X65" s="1">
        <f t="shared" si="25"/>
        <v>3.6458333333333336E-2</v>
      </c>
      <c r="Y65" s="1">
        <f t="shared" si="26"/>
        <v>1</v>
      </c>
    </row>
    <row r="69" spans="1:25" x14ac:dyDescent="0.25">
      <c r="A69" s="2" t="s">
        <v>117</v>
      </c>
    </row>
    <row r="70" spans="1:25" x14ac:dyDescent="0.25">
      <c r="B70" t="s">
        <v>103</v>
      </c>
      <c r="C70" t="s">
        <v>104</v>
      </c>
      <c r="D70" t="s">
        <v>105</v>
      </c>
      <c r="E70" t="s">
        <v>106</v>
      </c>
      <c r="F70" t="s">
        <v>107</v>
      </c>
      <c r="G70" t="s">
        <v>108</v>
      </c>
      <c r="H70" t="s">
        <v>109</v>
      </c>
      <c r="I70" t="s">
        <v>110</v>
      </c>
      <c r="J70" t="s">
        <v>111</v>
      </c>
      <c r="K70" t="s">
        <v>38</v>
      </c>
      <c r="L70" t="s">
        <v>4</v>
      </c>
      <c r="O70" t="s">
        <v>103</v>
      </c>
      <c r="P70" t="s">
        <v>104</v>
      </c>
      <c r="Q70" t="s">
        <v>105</v>
      </c>
      <c r="R70" t="s">
        <v>106</v>
      </c>
      <c r="S70" t="s">
        <v>107</v>
      </c>
      <c r="T70" t="s">
        <v>108</v>
      </c>
      <c r="U70" t="s">
        <v>109</v>
      </c>
      <c r="V70" t="s">
        <v>110</v>
      </c>
      <c r="W70" t="s">
        <v>111</v>
      </c>
      <c r="X70" t="s">
        <v>38</v>
      </c>
      <c r="Y70" t="s">
        <v>4</v>
      </c>
    </row>
    <row r="71" spans="1:25" x14ac:dyDescent="0.25">
      <c r="A71" t="s">
        <v>18</v>
      </c>
      <c r="B71">
        <v>1151</v>
      </c>
      <c r="C71">
        <v>845</v>
      </c>
      <c r="D71">
        <v>306</v>
      </c>
      <c r="E71">
        <v>266</v>
      </c>
      <c r="F71">
        <v>265</v>
      </c>
      <c r="G71">
        <v>468</v>
      </c>
      <c r="H71">
        <v>103</v>
      </c>
      <c r="I71">
        <v>350</v>
      </c>
      <c r="J71">
        <v>159</v>
      </c>
      <c r="K71">
        <v>53</v>
      </c>
      <c r="L71">
        <v>2126</v>
      </c>
      <c r="N71" t="s">
        <v>18</v>
      </c>
      <c r="O71" s="1">
        <f t="shared" ref="O71:Y74" si="27">B71/$L71</f>
        <v>0.54139228598306677</v>
      </c>
      <c r="P71" s="1">
        <f t="shared" si="27"/>
        <v>0.39746001881467546</v>
      </c>
      <c r="Q71" s="1">
        <f t="shared" si="27"/>
        <v>0.14393226716839136</v>
      </c>
      <c r="R71" s="1">
        <f t="shared" si="27"/>
        <v>0.1251175917215428</v>
      </c>
      <c r="S71" s="1">
        <f t="shared" si="27"/>
        <v>0.12464722483537159</v>
      </c>
      <c r="T71" s="1">
        <f t="shared" si="27"/>
        <v>0.22013170272812793</v>
      </c>
      <c r="U71" s="1">
        <f t="shared" si="27"/>
        <v>4.8447789275634992E-2</v>
      </c>
      <c r="V71" s="1">
        <f t="shared" si="27"/>
        <v>0.16462841015992474</v>
      </c>
      <c r="W71" s="1">
        <f t="shared" si="27"/>
        <v>7.4788334901222955E-2</v>
      </c>
      <c r="X71" s="1">
        <f t="shared" si="27"/>
        <v>2.4929444967074318E-2</v>
      </c>
      <c r="Y71" s="1">
        <f t="shared" si="27"/>
        <v>1</v>
      </c>
    </row>
    <row r="72" spans="1:25" x14ac:dyDescent="0.25">
      <c r="A72" t="s">
        <v>19</v>
      </c>
      <c r="B72">
        <v>1181</v>
      </c>
      <c r="C72">
        <v>897</v>
      </c>
      <c r="D72">
        <v>270</v>
      </c>
      <c r="E72">
        <v>236</v>
      </c>
      <c r="F72">
        <v>210</v>
      </c>
      <c r="G72">
        <v>492</v>
      </c>
      <c r="H72">
        <v>122</v>
      </c>
      <c r="I72">
        <v>330</v>
      </c>
      <c r="J72">
        <v>143</v>
      </c>
      <c r="K72">
        <v>66</v>
      </c>
      <c r="L72">
        <v>2121</v>
      </c>
      <c r="N72" t="s">
        <v>19</v>
      </c>
      <c r="O72" s="1">
        <f t="shared" si="27"/>
        <v>0.55681282413955679</v>
      </c>
      <c r="P72" s="1">
        <f t="shared" si="27"/>
        <v>0.42291371994342292</v>
      </c>
      <c r="Q72" s="1">
        <f t="shared" si="27"/>
        <v>0.12729844413012731</v>
      </c>
      <c r="R72" s="1">
        <f t="shared" si="27"/>
        <v>0.11126826968411127</v>
      </c>
      <c r="S72" s="1">
        <f t="shared" si="27"/>
        <v>9.9009900990099015E-2</v>
      </c>
      <c r="T72" s="1">
        <f t="shared" si="27"/>
        <v>0.23196605374823195</v>
      </c>
      <c r="U72" s="1">
        <f t="shared" si="27"/>
        <v>5.7520037718057519E-2</v>
      </c>
      <c r="V72" s="1">
        <f t="shared" si="27"/>
        <v>0.15558698727015557</v>
      </c>
      <c r="W72" s="1">
        <f t="shared" si="27"/>
        <v>6.7421027817067422E-2</v>
      </c>
      <c r="X72" s="1">
        <f t="shared" si="27"/>
        <v>3.1117397454031116E-2</v>
      </c>
      <c r="Y72" s="1">
        <f t="shared" si="27"/>
        <v>1</v>
      </c>
    </row>
    <row r="73" spans="1:25" x14ac:dyDescent="0.25">
      <c r="A73" t="s">
        <v>20</v>
      </c>
      <c r="B73">
        <v>198</v>
      </c>
      <c r="C73">
        <v>134</v>
      </c>
      <c r="D73">
        <v>38</v>
      </c>
      <c r="E73">
        <v>50</v>
      </c>
      <c r="F73">
        <v>34</v>
      </c>
      <c r="G73">
        <v>76</v>
      </c>
      <c r="H73">
        <v>14</v>
      </c>
      <c r="I73">
        <v>50</v>
      </c>
      <c r="J73">
        <v>24</v>
      </c>
      <c r="K73">
        <v>10</v>
      </c>
      <c r="L73">
        <v>351</v>
      </c>
      <c r="N73" t="s">
        <v>20</v>
      </c>
      <c r="O73" s="1">
        <f t="shared" si="27"/>
        <v>0.5641025641025641</v>
      </c>
      <c r="P73" s="1">
        <f t="shared" si="27"/>
        <v>0.38176638176638178</v>
      </c>
      <c r="Q73" s="1">
        <f t="shared" si="27"/>
        <v>0.10826210826210826</v>
      </c>
      <c r="R73" s="1">
        <f t="shared" si="27"/>
        <v>0.14245014245014245</v>
      </c>
      <c r="S73" s="1">
        <f t="shared" si="27"/>
        <v>9.686609686609686E-2</v>
      </c>
      <c r="T73" s="1">
        <f t="shared" si="27"/>
        <v>0.21652421652421652</v>
      </c>
      <c r="U73" s="1">
        <f t="shared" si="27"/>
        <v>3.9886039886039885E-2</v>
      </c>
      <c r="V73" s="1">
        <f t="shared" si="27"/>
        <v>0.14245014245014245</v>
      </c>
      <c r="W73" s="1">
        <f t="shared" si="27"/>
        <v>6.8376068376068383E-2</v>
      </c>
      <c r="X73" s="1">
        <f t="shared" si="27"/>
        <v>2.8490028490028491E-2</v>
      </c>
      <c r="Y73" s="1">
        <f t="shared" si="27"/>
        <v>1</v>
      </c>
    </row>
    <row r="74" spans="1:25" x14ac:dyDescent="0.25">
      <c r="A74" t="s">
        <v>21</v>
      </c>
      <c r="B74">
        <v>164</v>
      </c>
      <c r="C74">
        <v>123</v>
      </c>
      <c r="D74">
        <v>39</v>
      </c>
      <c r="E74">
        <v>41</v>
      </c>
      <c r="F74">
        <v>32</v>
      </c>
      <c r="G74">
        <v>68</v>
      </c>
      <c r="H74">
        <v>13</v>
      </c>
      <c r="I74">
        <v>33</v>
      </c>
      <c r="J74">
        <v>18</v>
      </c>
      <c r="K74">
        <v>8</v>
      </c>
      <c r="L74">
        <v>305</v>
      </c>
      <c r="N74" t="s">
        <v>21</v>
      </c>
      <c r="O74" s="1">
        <f t="shared" si="27"/>
        <v>0.53770491803278686</v>
      </c>
      <c r="P74" s="1">
        <f t="shared" si="27"/>
        <v>0.40327868852459015</v>
      </c>
      <c r="Q74" s="1">
        <f t="shared" si="27"/>
        <v>0.12786885245901639</v>
      </c>
      <c r="R74" s="1">
        <f t="shared" si="27"/>
        <v>0.13442622950819672</v>
      </c>
      <c r="S74" s="1">
        <f t="shared" si="27"/>
        <v>0.10491803278688525</v>
      </c>
      <c r="T74" s="1">
        <f t="shared" si="27"/>
        <v>0.22295081967213115</v>
      </c>
      <c r="U74" s="1">
        <f t="shared" si="27"/>
        <v>4.2622950819672129E-2</v>
      </c>
      <c r="V74" s="1">
        <f t="shared" si="27"/>
        <v>0.10819672131147541</v>
      </c>
      <c r="W74" s="1">
        <f t="shared" si="27"/>
        <v>5.9016393442622953E-2</v>
      </c>
      <c r="X74" s="1">
        <f t="shared" si="27"/>
        <v>2.6229508196721311E-2</v>
      </c>
      <c r="Y74" s="1">
        <f t="shared" si="27"/>
        <v>1</v>
      </c>
    </row>
    <row r="77" spans="1:25" x14ac:dyDescent="0.25">
      <c r="A77" s="2" t="s">
        <v>118</v>
      </c>
    </row>
    <row r="80" spans="1:25" x14ac:dyDescent="0.25">
      <c r="B80" t="s">
        <v>103</v>
      </c>
      <c r="C80" t="s">
        <v>104</v>
      </c>
      <c r="D80" t="s">
        <v>105</v>
      </c>
      <c r="E80" t="s">
        <v>106</v>
      </c>
      <c r="F80" t="s">
        <v>107</v>
      </c>
      <c r="G80" t="s">
        <v>108</v>
      </c>
      <c r="H80" t="s">
        <v>109</v>
      </c>
      <c r="I80" t="s">
        <v>110</v>
      </c>
      <c r="J80" t="s">
        <v>111</v>
      </c>
      <c r="K80" t="s">
        <v>38</v>
      </c>
      <c r="L80" t="s">
        <v>4</v>
      </c>
      <c r="O80" t="s">
        <v>103</v>
      </c>
      <c r="P80" t="s">
        <v>104</v>
      </c>
      <c r="Q80" t="s">
        <v>105</v>
      </c>
      <c r="R80" t="s">
        <v>106</v>
      </c>
      <c r="S80" t="s">
        <v>107</v>
      </c>
      <c r="T80" t="s">
        <v>108</v>
      </c>
      <c r="U80" t="s">
        <v>109</v>
      </c>
      <c r="V80" t="s">
        <v>110</v>
      </c>
      <c r="W80" t="s">
        <v>111</v>
      </c>
      <c r="X80" t="s">
        <v>38</v>
      </c>
      <c r="Y80" t="s">
        <v>4</v>
      </c>
    </row>
    <row r="81" spans="1:25" x14ac:dyDescent="0.25">
      <c r="A81" t="s">
        <v>40</v>
      </c>
      <c r="B81">
        <v>204</v>
      </c>
      <c r="C81">
        <v>739</v>
      </c>
      <c r="D81">
        <v>177</v>
      </c>
      <c r="E81">
        <v>211</v>
      </c>
      <c r="F81">
        <v>138</v>
      </c>
      <c r="G81">
        <v>359</v>
      </c>
      <c r="H81">
        <v>65</v>
      </c>
      <c r="I81">
        <v>259</v>
      </c>
      <c r="J81">
        <v>87</v>
      </c>
      <c r="K81">
        <v>60</v>
      </c>
      <c r="L81">
        <v>1622</v>
      </c>
      <c r="N81" t="s">
        <v>40</v>
      </c>
      <c r="O81" s="1">
        <f t="shared" ref="O81:Y84" si="28">B81/$L81</f>
        <v>0.12577065351418001</v>
      </c>
      <c r="P81" s="1">
        <f t="shared" si="28"/>
        <v>0.4556103575832306</v>
      </c>
      <c r="Q81" s="1">
        <f t="shared" si="28"/>
        <v>0.10912453760789149</v>
      </c>
      <c r="R81" s="1">
        <f t="shared" si="28"/>
        <v>0.13008631319358815</v>
      </c>
      <c r="S81" s="1">
        <f t="shared" si="28"/>
        <v>8.5080147965474723E-2</v>
      </c>
      <c r="T81" s="1">
        <f t="shared" si="28"/>
        <v>0.22133168927250307</v>
      </c>
      <c r="U81" s="1">
        <f t="shared" si="28"/>
        <v>4.0073982737361284E-2</v>
      </c>
      <c r="V81" s="1">
        <f t="shared" si="28"/>
        <v>0.15967940813810111</v>
      </c>
      <c r="W81" s="1">
        <f t="shared" si="28"/>
        <v>5.3637484586929719E-2</v>
      </c>
      <c r="X81" s="1">
        <f t="shared" si="28"/>
        <v>3.6991368680641186E-2</v>
      </c>
      <c r="Y81" s="1">
        <f t="shared" si="28"/>
        <v>1</v>
      </c>
    </row>
    <row r="82" spans="1:25" x14ac:dyDescent="0.25">
      <c r="A82" t="s">
        <v>41</v>
      </c>
      <c r="B82">
        <f>338+65</f>
        <v>403</v>
      </c>
      <c r="C82">
        <v>907</v>
      </c>
      <c r="D82">
        <v>347</v>
      </c>
      <c r="E82">
        <v>313</v>
      </c>
      <c r="F82">
        <v>277</v>
      </c>
      <c r="G82">
        <v>564</v>
      </c>
      <c r="H82">
        <v>123</v>
      </c>
      <c r="I82">
        <v>429</v>
      </c>
      <c r="J82">
        <v>169</v>
      </c>
      <c r="K82">
        <v>71</v>
      </c>
      <c r="L82">
        <v>2393</v>
      </c>
      <c r="N82" t="s">
        <v>41</v>
      </c>
      <c r="O82" s="1">
        <f t="shared" si="28"/>
        <v>0.16840785624738822</v>
      </c>
      <c r="P82" s="1">
        <f t="shared" si="28"/>
        <v>0.37902214793146677</v>
      </c>
      <c r="Q82" s="1">
        <f t="shared" si="28"/>
        <v>0.14500626828249061</v>
      </c>
      <c r="R82" s="1">
        <f t="shared" si="28"/>
        <v>0.13079816130380276</v>
      </c>
      <c r="S82" s="1">
        <f t="shared" si="28"/>
        <v>0.11575428332636857</v>
      </c>
      <c r="T82" s="1">
        <f t="shared" si="28"/>
        <v>0.23568742164646886</v>
      </c>
      <c r="U82" s="1">
        <f t="shared" si="28"/>
        <v>5.1399916422900128E-2</v>
      </c>
      <c r="V82" s="1">
        <f t="shared" si="28"/>
        <v>0.17927287923109067</v>
      </c>
      <c r="W82" s="1">
        <f t="shared" si="28"/>
        <v>7.0622649394066025E-2</v>
      </c>
      <c r="X82" s="1">
        <f t="shared" si="28"/>
        <v>2.9669870455495195E-2</v>
      </c>
      <c r="Y82" s="1">
        <f t="shared" si="28"/>
        <v>1</v>
      </c>
    </row>
    <row r="83" spans="1:25" x14ac:dyDescent="0.25">
      <c r="A83" t="s">
        <v>42</v>
      </c>
      <c r="B83">
        <f>154+41</f>
        <v>195</v>
      </c>
      <c r="C83">
        <v>573</v>
      </c>
      <c r="D83">
        <v>218</v>
      </c>
      <c r="E83">
        <v>162</v>
      </c>
      <c r="F83">
        <v>188</v>
      </c>
      <c r="G83">
        <v>320</v>
      </c>
      <c r="H83">
        <v>91</v>
      </c>
      <c r="I83">
        <v>232</v>
      </c>
      <c r="J83">
        <v>123</v>
      </c>
      <c r="K83">
        <v>32</v>
      </c>
      <c r="L83">
        <v>1470</v>
      </c>
      <c r="N83" t="s">
        <v>42</v>
      </c>
      <c r="O83" s="1">
        <f t="shared" si="28"/>
        <v>0.1326530612244898</v>
      </c>
      <c r="P83" s="1">
        <f t="shared" si="28"/>
        <v>0.38979591836734695</v>
      </c>
      <c r="Q83" s="1">
        <f t="shared" si="28"/>
        <v>0.14829931972789115</v>
      </c>
      <c r="R83" s="1">
        <f t="shared" si="28"/>
        <v>0.11020408163265306</v>
      </c>
      <c r="S83" s="1">
        <f t="shared" si="28"/>
        <v>0.12789115646258503</v>
      </c>
      <c r="T83" s="1">
        <f t="shared" si="28"/>
        <v>0.21768707482993196</v>
      </c>
      <c r="U83" s="1">
        <f t="shared" si="28"/>
        <v>6.1904761904761907E-2</v>
      </c>
      <c r="V83" s="1">
        <f t="shared" si="28"/>
        <v>0.15782312925170067</v>
      </c>
      <c r="W83" s="1">
        <f t="shared" si="28"/>
        <v>8.3673469387755106E-2</v>
      </c>
      <c r="X83" s="1">
        <f t="shared" si="28"/>
        <v>2.1768707482993196E-2</v>
      </c>
      <c r="Y83" s="1">
        <f t="shared" si="28"/>
        <v>1</v>
      </c>
    </row>
    <row r="84" spans="1:25" x14ac:dyDescent="0.25">
      <c r="A84" t="s">
        <v>43</v>
      </c>
      <c r="B84">
        <f>15+41</f>
        <v>56</v>
      </c>
      <c r="C84">
        <v>92</v>
      </c>
      <c r="D84">
        <v>48</v>
      </c>
      <c r="E84">
        <v>40</v>
      </c>
      <c r="F84">
        <v>46</v>
      </c>
      <c r="G84">
        <v>70</v>
      </c>
      <c r="H84">
        <v>21</v>
      </c>
      <c r="I84">
        <v>50</v>
      </c>
      <c r="J84">
        <v>29</v>
      </c>
      <c r="K84">
        <v>7</v>
      </c>
      <c r="L84">
        <v>306</v>
      </c>
      <c r="N84" t="s">
        <v>43</v>
      </c>
      <c r="O84" s="1">
        <f t="shared" si="28"/>
        <v>0.18300653594771241</v>
      </c>
      <c r="P84" s="1">
        <f t="shared" si="28"/>
        <v>0.30065359477124182</v>
      </c>
      <c r="Q84" s="1">
        <f t="shared" si="28"/>
        <v>0.15686274509803921</v>
      </c>
      <c r="R84" s="1">
        <f t="shared" si="28"/>
        <v>0.13071895424836602</v>
      </c>
      <c r="S84" s="1">
        <f t="shared" si="28"/>
        <v>0.15032679738562091</v>
      </c>
      <c r="T84" s="1">
        <f t="shared" si="28"/>
        <v>0.22875816993464052</v>
      </c>
      <c r="U84" s="1">
        <f t="shared" si="28"/>
        <v>6.8627450980392163E-2</v>
      </c>
      <c r="V84" s="1">
        <f t="shared" si="28"/>
        <v>0.16339869281045752</v>
      </c>
      <c r="W84" s="1">
        <f t="shared" si="28"/>
        <v>9.4771241830065356E-2</v>
      </c>
      <c r="X84" s="1">
        <f t="shared" si="28"/>
        <v>2.2875816993464051E-2</v>
      </c>
      <c r="Y84" s="1">
        <f t="shared" si="28"/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6CE6-FDF1-410F-B14D-E574A8E71649}">
  <dimension ref="A1:AX85"/>
  <sheetViews>
    <sheetView tabSelected="1" topLeftCell="U1" zoomScale="85" zoomScaleNormal="85" workbookViewId="0">
      <selection activeCell="AN6" sqref="AN6:AW8"/>
    </sheetView>
  </sheetViews>
  <sheetFormatPr defaultColWidth="8.85546875" defaultRowHeight="15" x14ac:dyDescent="0.25"/>
  <cols>
    <col min="1" max="1" width="16.85546875" customWidth="1"/>
    <col min="2" max="2" width="11.42578125" bestFit="1" customWidth="1"/>
  </cols>
  <sheetData>
    <row r="1" spans="1:50" x14ac:dyDescent="0.25">
      <c r="A1" s="9" t="s">
        <v>119</v>
      </c>
    </row>
    <row r="2" spans="1:50" x14ac:dyDescent="0.25"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113</v>
      </c>
      <c r="K2" t="s">
        <v>4</v>
      </c>
      <c r="N2" t="s">
        <v>120</v>
      </c>
      <c r="O2" t="s">
        <v>121</v>
      </c>
      <c r="P2" t="s">
        <v>122</v>
      </c>
      <c r="Q2" t="s">
        <v>123</v>
      </c>
      <c r="R2" t="s">
        <v>124</v>
      </c>
      <c r="S2" t="s">
        <v>125</v>
      </c>
      <c r="T2" t="s">
        <v>126</v>
      </c>
      <c r="U2" t="s">
        <v>127</v>
      </c>
      <c r="V2" t="s">
        <v>113</v>
      </c>
      <c r="W2" t="s">
        <v>4</v>
      </c>
      <c r="Z2" t="s">
        <v>4</v>
      </c>
    </row>
    <row r="3" spans="1:50" x14ac:dyDescent="0.25">
      <c r="A3" t="s">
        <v>7</v>
      </c>
      <c r="B3">
        <v>3044</v>
      </c>
      <c r="C3">
        <v>1554</v>
      </c>
      <c r="D3">
        <v>1684</v>
      </c>
      <c r="E3">
        <v>387</v>
      </c>
      <c r="F3">
        <v>2998</v>
      </c>
      <c r="G3">
        <v>1068</v>
      </c>
      <c r="H3">
        <v>579</v>
      </c>
      <c r="I3">
        <v>668</v>
      </c>
      <c r="J3">
        <v>532</v>
      </c>
      <c r="K3">
        <v>6750</v>
      </c>
      <c r="N3" s="1">
        <f t="shared" ref="N3:W3" si="0">B3/$K3</f>
        <v>0.45096296296296295</v>
      </c>
      <c r="O3" s="1">
        <f t="shared" si="0"/>
        <v>0.23022222222222222</v>
      </c>
      <c r="P3" s="1">
        <f t="shared" si="0"/>
        <v>0.24948148148148147</v>
      </c>
      <c r="Q3" s="1">
        <f t="shared" si="0"/>
        <v>5.7333333333333333E-2</v>
      </c>
      <c r="R3" s="1">
        <f t="shared" si="0"/>
        <v>0.44414814814814813</v>
      </c>
      <c r="S3" s="1">
        <f t="shared" si="0"/>
        <v>0.15822222222222221</v>
      </c>
      <c r="T3" s="1">
        <f t="shared" si="0"/>
        <v>8.5777777777777772E-2</v>
      </c>
      <c r="U3" s="1">
        <f t="shared" si="0"/>
        <v>9.8962962962962961E-2</v>
      </c>
      <c r="V3" s="1">
        <f t="shared" si="0"/>
        <v>7.881481481481481E-2</v>
      </c>
      <c r="W3" s="1">
        <f t="shared" si="0"/>
        <v>1</v>
      </c>
      <c r="X3" s="1"/>
      <c r="Y3" s="1"/>
      <c r="AO3" t="s">
        <v>120</v>
      </c>
      <c r="AP3" t="s">
        <v>121</v>
      </c>
      <c r="AQ3" t="s">
        <v>122</v>
      </c>
      <c r="AR3" t="s">
        <v>123</v>
      </c>
      <c r="AS3" t="s">
        <v>124</v>
      </c>
      <c r="AT3" t="s">
        <v>125</v>
      </c>
      <c r="AU3" t="s">
        <v>126</v>
      </c>
      <c r="AV3" t="s">
        <v>127</v>
      </c>
      <c r="AW3" t="s">
        <v>113</v>
      </c>
      <c r="AX3" t="s">
        <v>4</v>
      </c>
    </row>
    <row r="4" spans="1:50" x14ac:dyDescent="0.25">
      <c r="AN4" t="s">
        <v>7</v>
      </c>
      <c r="AO4" s="1">
        <v>0.3601780655605018</v>
      </c>
      <c r="AP4" s="1">
        <v>0.17806556050182112</v>
      </c>
      <c r="AQ4" s="1">
        <v>0.21529745042492918</v>
      </c>
      <c r="AR4" s="1">
        <v>4.2897612302711455E-2</v>
      </c>
      <c r="AS4" s="1">
        <v>0.66734115742614331</v>
      </c>
      <c r="AT4" s="1">
        <v>0.11857547551598543</v>
      </c>
      <c r="AU4" s="1">
        <v>7.2845002023472272E-2</v>
      </c>
      <c r="AV4" s="1">
        <v>0.12424119789558884</v>
      </c>
      <c r="AW4" s="1">
        <v>7.9724807770133549E-2</v>
      </c>
      <c r="AX4" s="1">
        <v>1</v>
      </c>
    </row>
    <row r="5" spans="1:50" x14ac:dyDescent="0.25">
      <c r="AN5" t="s">
        <v>6</v>
      </c>
      <c r="AO5" s="1">
        <v>0.52246130615326536</v>
      </c>
      <c r="AP5" s="1">
        <v>0.27595318988297468</v>
      </c>
      <c r="AQ5" s="1">
        <v>0.2872782181955455</v>
      </c>
      <c r="AR5" s="1">
        <v>6.983767459418648E-2</v>
      </c>
      <c r="AS5" s="1">
        <v>0.26689316723291806</v>
      </c>
      <c r="AT5" s="1">
        <v>0.18497546243865609</v>
      </c>
      <c r="AU5" s="1">
        <v>9.0977727444318604E-2</v>
      </c>
      <c r="AV5" s="1">
        <v>9.2487731219328045E-2</v>
      </c>
      <c r="AW5" s="1">
        <v>8.0785201963004913E-2</v>
      </c>
      <c r="AX5" s="1">
        <v>1</v>
      </c>
    </row>
    <row r="6" spans="1:50" x14ac:dyDescent="0.25">
      <c r="AO6" t="s">
        <v>124</v>
      </c>
      <c r="AP6" t="s">
        <v>120</v>
      </c>
      <c r="AQ6" t="s">
        <v>122</v>
      </c>
      <c r="AR6" t="s">
        <v>121</v>
      </c>
      <c r="AS6" t="s">
        <v>125</v>
      </c>
      <c r="AT6" t="s">
        <v>127</v>
      </c>
      <c r="AU6" t="s">
        <v>126</v>
      </c>
      <c r="AV6" t="s">
        <v>123</v>
      </c>
      <c r="AW6" t="s">
        <v>113</v>
      </c>
    </row>
    <row r="7" spans="1:50" x14ac:dyDescent="0.25">
      <c r="AN7" t="s">
        <v>7</v>
      </c>
      <c r="AO7" s="1">
        <v>0.66734115742614331</v>
      </c>
      <c r="AP7" s="1">
        <v>0.3601780655605018</v>
      </c>
      <c r="AQ7" s="1">
        <v>0.21529745042492918</v>
      </c>
      <c r="AR7" s="1">
        <v>0.17806556050182112</v>
      </c>
      <c r="AS7" s="1">
        <v>0.11857547551598543</v>
      </c>
      <c r="AT7" s="1">
        <v>0.12424119789558884</v>
      </c>
      <c r="AU7" s="1">
        <v>7.2845002023472272E-2</v>
      </c>
      <c r="AV7" s="1">
        <v>4.2897612302711455E-2</v>
      </c>
      <c r="AW7" s="1">
        <v>7.9724807770133549E-2</v>
      </c>
    </row>
    <row r="8" spans="1:50" x14ac:dyDescent="0.25">
      <c r="AN8" t="s">
        <v>6</v>
      </c>
      <c r="AO8" s="1">
        <v>0.26689316723291806</v>
      </c>
      <c r="AP8" s="1">
        <v>0.52246130615326536</v>
      </c>
      <c r="AQ8" s="1">
        <v>0.2872782181955455</v>
      </c>
      <c r="AR8" s="1">
        <v>0.27595318988297468</v>
      </c>
      <c r="AS8" s="1">
        <v>0.18497546243865609</v>
      </c>
      <c r="AT8" s="1">
        <v>9.2487731219328045E-2</v>
      </c>
      <c r="AU8" s="1">
        <v>9.0977727444318604E-2</v>
      </c>
      <c r="AV8" s="1">
        <v>6.983767459418648E-2</v>
      </c>
      <c r="AW8" s="1">
        <v>8.0785201963004913E-2</v>
      </c>
    </row>
    <row r="11" spans="1:50" x14ac:dyDescent="0.25">
      <c r="A11" s="2" t="s">
        <v>128</v>
      </c>
    </row>
    <row r="13" spans="1:50" x14ac:dyDescent="0.25"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113</v>
      </c>
      <c r="K13" t="s">
        <v>4</v>
      </c>
      <c r="N13" t="s">
        <v>120</v>
      </c>
      <c r="O13" t="s">
        <v>121</v>
      </c>
      <c r="P13" t="s">
        <v>122</v>
      </c>
      <c r="Q13" t="s">
        <v>123</v>
      </c>
      <c r="R13" t="s">
        <v>124</v>
      </c>
      <c r="S13" t="s">
        <v>125</v>
      </c>
      <c r="T13" t="s">
        <v>126</v>
      </c>
      <c r="U13" t="s">
        <v>127</v>
      </c>
      <c r="V13" t="s">
        <v>113</v>
      </c>
      <c r="W13" t="s">
        <v>4</v>
      </c>
      <c r="Y13" t="s">
        <v>113</v>
      </c>
      <c r="Z13" t="s">
        <v>4</v>
      </c>
    </row>
    <row r="14" spans="1:50" x14ac:dyDescent="0.25">
      <c r="A14" t="s">
        <v>7</v>
      </c>
      <c r="B14">
        <v>890</v>
      </c>
      <c r="C14">
        <v>440</v>
      </c>
      <c r="D14">
        <v>532</v>
      </c>
      <c r="E14">
        <v>106</v>
      </c>
      <c r="F14">
        <v>1649</v>
      </c>
      <c r="G14">
        <v>293</v>
      </c>
      <c r="H14">
        <v>180</v>
      </c>
      <c r="I14">
        <v>307</v>
      </c>
      <c r="J14">
        <v>197</v>
      </c>
      <c r="K14">
        <v>2471</v>
      </c>
      <c r="M14" t="s">
        <v>7</v>
      </c>
      <c r="N14" s="1">
        <f t="shared" ref="N14:W15" si="1">B14/$K14</f>
        <v>0.3601780655605018</v>
      </c>
      <c r="O14" s="1">
        <f t="shared" si="1"/>
        <v>0.17806556050182112</v>
      </c>
      <c r="P14" s="1">
        <f t="shared" si="1"/>
        <v>0.21529745042492918</v>
      </c>
      <c r="Q14" s="1">
        <f t="shared" si="1"/>
        <v>4.2897612302711455E-2</v>
      </c>
      <c r="R14" s="1">
        <f t="shared" si="1"/>
        <v>0.66734115742614331</v>
      </c>
      <c r="S14" s="1">
        <f t="shared" si="1"/>
        <v>0.11857547551598543</v>
      </c>
      <c r="T14" s="1">
        <f t="shared" si="1"/>
        <v>7.2845002023472272E-2</v>
      </c>
      <c r="U14" s="1">
        <f t="shared" si="1"/>
        <v>0.12424119789558884</v>
      </c>
      <c r="V14" s="1">
        <f t="shared" si="1"/>
        <v>7.9724807770133549E-2</v>
      </c>
      <c r="W14" s="1">
        <f t="shared" si="1"/>
        <v>1</v>
      </c>
      <c r="AM14" t="s">
        <v>120</v>
      </c>
      <c r="AN14" t="s">
        <v>124</v>
      </c>
    </row>
    <row r="15" spans="1:50" x14ac:dyDescent="0.25">
      <c r="A15" t="s">
        <v>6</v>
      </c>
      <c r="B15">
        <v>1384</v>
      </c>
      <c r="C15">
        <v>731</v>
      </c>
      <c r="D15">
        <v>761</v>
      </c>
      <c r="E15">
        <v>185</v>
      </c>
      <c r="F15">
        <v>707</v>
      </c>
      <c r="G15">
        <v>490</v>
      </c>
      <c r="H15">
        <v>241</v>
      </c>
      <c r="I15">
        <v>245</v>
      </c>
      <c r="J15">
        <v>214</v>
      </c>
      <c r="K15">
        <v>2649</v>
      </c>
      <c r="M15" t="s">
        <v>6</v>
      </c>
      <c r="N15" s="1">
        <f t="shared" si="1"/>
        <v>0.52246130615326536</v>
      </c>
      <c r="O15" s="1">
        <f t="shared" si="1"/>
        <v>0.27595318988297468</v>
      </c>
      <c r="P15" s="1">
        <f t="shared" si="1"/>
        <v>0.2872782181955455</v>
      </c>
      <c r="Q15" s="1">
        <f t="shared" si="1"/>
        <v>6.983767459418648E-2</v>
      </c>
      <c r="R15" s="1">
        <f t="shared" si="1"/>
        <v>0.26689316723291806</v>
      </c>
      <c r="S15" s="1">
        <f t="shared" si="1"/>
        <v>0.18497546243865609</v>
      </c>
      <c r="T15" s="1">
        <f t="shared" si="1"/>
        <v>9.0977727444318604E-2</v>
      </c>
      <c r="U15" s="1">
        <f t="shared" si="1"/>
        <v>9.2487731219328045E-2</v>
      </c>
      <c r="V15" s="1">
        <f t="shared" si="1"/>
        <v>8.0785201963004913E-2</v>
      </c>
      <c r="W15" s="1">
        <f t="shared" si="1"/>
        <v>1</v>
      </c>
      <c r="AL15" t="s">
        <v>7</v>
      </c>
      <c r="AM15" s="12">
        <v>0.3601780655605018</v>
      </c>
      <c r="AN15" s="12">
        <v>0.66734115742614331</v>
      </c>
      <c r="AO15" s="12"/>
      <c r="AP15" s="12"/>
      <c r="AQ15" s="12"/>
      <c r="AR15" s="12"/>
      <c r="AS15" s="12"/>
      <c r="AT15" s="12"/>
      <c r="AU15" s="12"/>
    </row>
    <row r="16" spans="1:50" x14ac:dyDescent="0.25">
      <c r="AL16" t="s">
        <v>6</v>
      </c>
      <c r="AM16" s="12">
        <v>0.52246130615326536</v>
      </c>
      <c r="AN16" s="12">
        <v>0.26689316723291806</v>
      </c>
      <c r="AO16" s="12"/>
      <c r="AP16" s="12"/>
      <c r="AQ16" s="12"/>
      <c r="AR16" s="12"/>
      <c r="AS16" s="12"/>
      <c r="AT16" s="12"/>
      <c r="AU16" s="12"/>
    </row>
    <row r="21" spans="1:26" x14ac:dyDescent="0.25">
      <c r="A21" s="2" t="s">
        <v>129</v>
      </c>
    </row>
    <row r="23" spans="1:26" x14ac:dyDescent="0.25"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 t="s">
        <v>126</v>
      </c>
      <c r="I23" t="s">
        <v>127</v>
      </c>
      <c r="J23" t="s">
        <v>113</v>
      </c>
      <c r="K23" t="s">
        <v>4</v>
      </c>
      <c r="N23" t="s">
        <v>120</v>
      </c>
      <c r="O23" t="s">
        <v>121</v>
      </c>
      <c r="P23" t="s">
        <v>122</v>
      </c>
      <c r="Q23" t="s">
        <v>123</v>
      </c>
      <c r="R23" t="s">
        <v>124</v>
      </c>
      <c r="S23" t="s">
        <v>125</v>
      </c>
      <c r="T23" t="s">
        <v>126</v>
      </c>
      <c r="U23" t="s">
        <v>127</v>
      </c>
      <c r="V23" t="s">
        <v>113</v>
      </c>
      <c r="W23" t="s">
        <v>4</v>
      </c>
      <c r="Y23" t="s">
        <v>113</v>
      </c>
      <c r="Z23" t="s">
        <v>4</v>
      </c>
    </row>
    <row r="24" spans="1:26" x14ac:dyDescent="0.25">
      <c r="A24" t="s">
        <v>55</v>
      </c>
      <c r="B24">
        <v>49</v>
      </c>
      <c r="C24">
        <v>22</v>
      </c>
      <c r="D24">
        <v>31</v>
      </c>
      <c r="E24">
        <v>13</v>
      </c>
      <c r="F24">
        <v>57</v>
      </c>
      <c r="G24">
        <v>20</v>
      </c>
      <c r="H24">
        <v>9</v>
      </c>
      <c r="I24">
        <v>8</v>
      </c>
      <c r="J24">
        <v>9</v>
      </c>
      <c r="K24">
        <v>115</v>
      </c>
      <c r="M24" t="s">
        <v>55</v>
      </c>
      <c r="N24" s="1">
        <f t="shared" ref="N24:W24" si="2">B24/$K24</f>
        <v>0.42608695652173911</v>
      </c>
      <c r="O24" s="1">
        <f t="shared" si="2"/>
        <v>0.19130434782608696</v>
      </c>
      <c r="P24" s="1">
        <f t="shared" si="2"/>
        <v>0.26956521739130435</v>
      </c>
      <c r="Q24" s="1">
        <f t="shared" si="2"/>
        <v>0.11304347826086956</v>
      </c>
      <c r="R24" s="1">
        <f t="shared" si="2"/>
        <v>0.4956521739130435</v>
      </c>
      <c r="S24" s="1">
        <f t="shared" si="2"/>
        <v>0.17391304347826086</v>
      </c>
      <c r="T24" s="1">
        <f t="shared" si="2"/>
        <v>7.8260869565217397E-2</v>
      </c>
      <c r="U24" s="1">
        <f t="shared" si="2"/>
        <v>6.9565217391304349E-2</v>
      </c>
      <c r="V24" s="1">
        <f t="shared" si="2"/>
        <v>7.8260869565217397E-2</v>
      </c>
      <c r="W24" s="1">
        <f t="shared" si="2"/>
        <v>1</v>
      </c>
    </row>
    <row r="25" spans="1:26" x14ac:dyDescent="0.25">
      <c r="A25" t="s">
        <v>10</v>
      </c>
      <c r="B25">
        <v>174</v>
      </c>
      <c r="C25">
        <v>89</v>
      </c>
      <c r="D25">
        <v>82</v>
      </c>
      <c r="E25">
        <v>10</v>
      </c>
      <c r="F25">
        <v>184</v>
      </c>
      <c r="G25">
        <v>51</v>
      </c>
      <c r="H25">
        <v>22</v>
      </c>
      <c r="I25">
        <v>34</v>
      </c>
      <c r="J25">
        <v>43</v>
      </c>
      <c r="K25">
        <v>372</v>
      </c>
      <c r="M25" t="s">
        <v>10</v>
      </c>
      <c r="N25" s="1">
        <f t="shared" ref="N25:N32" si="3">B25/$K25</f>
        <v>0.46774193548387094</v>
      </c>
      <c r="O25" s="1">
        <f t="shared" ref="O25:O32" si="4">C25/$K25</f>
        <v>0.239247311827957</v>
      </c>
      <c r="P25" s="1">
        <f t="shared" ref="P25:P32" si="5">D25/$K25</f>
        <v>0.22043010752688172</v>
      </c>
      <c r="Q25" s="1">
        <f t="shared" ref="Q25:Q32" si="6">E25/$K25</f>
        <v>2.6881720430107527E-2</v>
      </c>
      <c r="R25" s="1">
        <f t="shared" ref="R25:R32" si="7">F25/$K25</f>
        <v>0.4946236559139785</v>
      </c>
      <c r="S25" s="1">
        <f t="shared" ref="S25:S32" si="8">G25/$K25</f>
        <v>0.13709677419354838</v>
      </c>
      <c r="T25" s="1">
        <f t="shared" ref="T25:T32" si="9">H25/$K25</f>
        <v>5.9139784946236562E-2</v>
      </c>
      <c r="U25" s="1">
        <f t="shared" ref="U25:U32" si="10">I25/$K25</f>
        <v>9.1397849462365593E-2</v>
      </c>
      <c r="V25" s="1">
        <f t="shared" ref="V25:V32" si="11">J25/$K25</f>
        <v>0.11559139784946236</v>
      </c>
      <c r="W25" s="1">
        <f t="shared" ref="W25:W32" si="12">K25/$K25</f>
        <v>1</v>
      </c>
    </row>
    <row r="26" spans="1:26" x14ac:dyDescent="0.25">
      <c r="A26" t="s">
        <v>56</v>
      </c>
      <c r="B26">
        <v>1605</v>
      </c>
      <c r="C26">
        <v>834</v>
      </c>
      <c r="D26">
        <v>937</v>
      </c>
      <c r="E26">
        <v>226</v>
      </c>
      <c r="F26">
        <v>1059</v>
      </c>
      <c r="G26">
        <v>561</v>
      </c>
      <c r="H26">
        <v>297</v>
      </c>
      <c r="I26">
        <v>280</v>
      </c>
      <c r="J26">
        <v>223</v>
      </c>
      <c r="K26">
        <v>3206</v>
      </c>
      <c r="M26" t="s">
        <v>56</v>
      </c>
      <c r="N26" s="1">
        <f t="shared" si="3"/>
        <v>0.5006238303181535</v>
      </c>
      <c r="O26" s="1">
        <f t="shared" si="4"/>
        <v>0.26013724266999377</v>
      </c>
      <c r="P26" s="1">
        <f t="shared" si="5"/>
        <v>0.29226450405489707</v>
      </c>
      <c r="Q26" s="1">
        <f t="shared" si="6"/>
        <v>7.0492825951341237E-2</v>
      </c>
      <c r="R26" s="1">
        <f t="shared" si="7"/>
        <v>0.33031815346225829</v>
      </c>
      <c r="S26" s="1">
        <f t="shared" si="8"/>
        <v>0.17498440424204617</v>
      </c>
      <c r="T26" s="1">
        <f t="shared" si="9"/>
        <v>9.2638802245789145E-2</v>
      </c>
      <c r="U26" s="1">
        <f t="shared" si="10"/>
        <v>8.7336244541484712E-2</v>
      </c>
      <c r="V26" s="1">
        <f t="shared" si="11"/>
        <v>6.9557080474111035E-2</v>
      </c>
      <c r="W26" s="1">
        <f t="shared" si="12"/>
        <v>1</v>
      </c>
    </row>
    <row r="27" spans="1:26" x14ac:dyDescent="0.25">
      <c r="A27" t="s">
        <v>57</v>
      </c>
      <c r="B27">
        <v>16</v>
      </c>
      <c r="C27">
        <v>8</v>
      </c>
      <c r="D27">
        <v>3</v>
      </c>
      <c r="E27">
        <v>3</v>
      </c>
      <c r="F27">
        <v>23</v>
      </c>
      <c r="G27">
        <v>4</v>
      </c>
      <c r="H27">
        <v>3</v>
      </c>
      <c r="I27">
        <v>5</v>
      </c>
      <c r="J27">
        <v>0</v>
      </c>
      <c r="K27">
        <v>31</v>
      </c>
      <c r="M27" t="s">
        <v>57</v>
      </c>
      <c r="N27" s="1">
        <f t="shared" si="3"/>
        <v>0.5161290322580645</v>
      </c>
      <c r="O27" s="1">
        <f t="shared" si="4"/>
        <v>0.25806451612903225</v>
      </c>
      <c r="P27" s="1">
        <f t="shared" si="5"/>
        <v>9.6774193548387094E-2</v>
      </c>
      <c r="Q27" s="1">
        <f t="shared" si="6"/>
        <v>9.6774193548387094E-2</v>
      </c>
      <c r="R27" s="1">
        <f t="shared" si="7"/>
        <v>0.74193548387096775</v>
      </c>
      <c r="S27" s="1">
        <f t="shared" si="8"/>
        <v>0.12903225806451613</v>
      </c>
      <c r="T27" s="1">
        <f t="shared" si="9"/>
        <v>9.6774193548387094E-2</v>
      </c>
      <c r="U27" s="1">
        <f t="shared" si="10"/>
        <v>0.16129032258064516</v>
      </c>
      <c r="V27" s="1">
        <f t="shared" si="11"/>
        <v>0</v>
      </c>
      <c r="W27" s="1">
        <f t="shared" si="12"/>
        <v>1</v>
      </c>
    </row>
    <row r="28" spans="1:26" x14ac:dyDescent="0.25">
      <c r="A28" t="s">
        <v>13</v>
      </c>
      <c r="B28">
        <v>62</v>
      </c>
      <c r="C28">
        <v>25</v>
      </c>
      <c r="D28">
        <v>38</v>
      </c>
      <c r="E28">
        <v>4</v>
      </c>
      <c r="F28">
        <v>114</v>
      </c>
      <c r="G28">
        <v>29</v>
      </c>
      <c r="H28">
        <v>12</v>
      </c>
      <c r="I28">
        <v>24</v>
      </c>
      <c r="J28">
        <v>22</v>
      </c>
      <c r="K28">
        <v>171</v>
      </c>
      <c r="M28" t="s">
        <v>13</v>
      </c>
      <c r="N28" s="1">
        <f t="shared" si="3"/>
        <v>0.36257309941520466</v>
      </c>
      <c r="O28" s="1">
        <f t="shared" si="4"/>
        <v>0.14619883040935672</v>
      </c>
      <c r="P28" s="1">
        <f t="shared" si="5"/>
        <v>0.22222222222222221</v>
      </c>
      <c r="Q28" s="1">
        <f t="shared" si="6"/>
        <v>2.3391812865497075E-2</v>
      </c>
      <c r="R28" s="1">
        <f t="shared" si="7"/>
        <v>0.66666666666666663</v>
      </c>
      <c r="S28" s="1">
        <f t="shared" si="8"/>
        <v>0.16959064327485379</v>
      </c>
      <c r="T28" s="1">
        <f t="shared" si="9"/>
        <v>7.0175438596491224E-2</v>
      </c>
      <c r="U28" s="1">
        <f t="shared" si="10"/>
        <v>0.14035087719298245</v>
      </c>
      <c r="V28" s="1">
        <f t="shared" si="11"/>
        <v>0.12865497076023391</v>
      </c>
      <c r="W28" s="1">
        <f t="shared" si="12"/>
        <v>1</v>
      </c>
    </row>
    <row r="29" spans="1:26" x14ac:dyDescent="0.25">
      <c r="A29" t="s">
        <v>14</v>
      </c>
      <c r="B29">
        <v>245</v>
      </c>
      <c r="C29">
        <v>121</v>
      </c>
      <c r="D29">
        <v>148</v>
      </c>
      <c r="E29">
        <v>37</v>
      </c>
      <c r="F29">
        <v>402</v>
      </c>
      <c r="G29">
        <v>120</v>
      </c>
      <c r="H29">
        <v>76</v>
      </c>
      <c r="I29">
        <v>114</v>
      </c>
      <c r="J29">
        <v>74</v>
      </c>
      <c r="K29">
        <v>683</v>
      </c>
      <c r="M29" t="s">
        <v>14</v>
      </c>
      <c r="N29" s="1">
        <f t="shared" si="3"/>
        <v>0.35871156661786235</v>
      </c>
      <c r="O29" s="1">
        <f t="shared" si="4"/>
        <v>0.17715959004392387</v>
      </c>
      <c r="P29" s="1">
        <f t="shared" si="5"/>
        <v>0.21669106881405564</v>
      </c>
      <c r="Q29" s="1">
        <f t="shared" si="6"/>
        <v>5.4172767203513911E-2</v>
      </c>
      <c r="R29" s="1">
        <f t="shared" si="7"/>
        <v>0.58857979502196189</v>
      </c>
      <c r="S29" s="1">
        <f t="shared" si="8"/>
        <v>0.17569546120058566</v>
      </c>
      <c r="T29" s="1">
        <f t="shared" si="9"/>
        <v>0.11127379209370425</v>
      </c>
      <c r="U29" s="1">
        <f t="shared" si="10"/>
        <v>0.16691068814055637</v>
      </c>
      <c r="V29" s="1">
        <f t="shared" si="11"/>
        <v>0.10834553440702782</v>
      </c>
      <c r="W29" s="1">
        <f t="shared" si="12"/>
        <v>1</v>
      </c>
    </row>
    <row r="30" spans="1:26" x14ac:dyDescent="0.25">
      <c r="A30" t="s">
        <v>15</v>
      </c>
      <c r="B30">
        <v>49</v>
      </c>
      <c r="C30">
        <v>28</v>
      </c>
      <c r="D30">
        <v>31</v>
      </c>
      <c r="E30">
        <v>7</v>
      </c>
      <c r="F30">
        <v>69</v>
      </c>
      <c r="G30">
        <v>19</v>
      </c>
      <c r="H30">
        <v>7</v>
      </c>
      <c r="I30">
        <v>14</v>
      </c>
      <c r="J30">
        <v>7</v>
      </c>
      <c r="K30">
        <v>124</v>
      </c>
      <c r="M30" t="s">
        <v>15</v>
      </c>
      <c r="N30" s="1">
        <f t="shared" si="3"/>
        <v>0.39516129032258063</v>
      </c>
      <c r="O30" s="1">
        <f t="shared" si="4"/>
        <v>0.22580645161290322</v>
      </c>
      <c r="P30" s="1">
        <f t="shared" si="5"/>
        <v>0.25</v>
      </c>
      <c r="Q30" s="1">
        <f t="shared" si="6"/>
        <v>5.6451612903225805E-2</v>
      </c>
      <c r="R30" s="1">
        <f t="shared" si="7"/>
        <v>0.55645161290322576</v>
      </c>
      <c r="S30" s="1">
        <f t="shared" si="8"/>
        <v>0.15322580645161291</v>
      </c>
      <c r="T30" s="1">
        <f t="shared" si="9"/>
        <v>5.6451612903225805E-2</v>
      </c>
      <c r="U30" s="1">
        <f t="shared" si="10"/>
        <v>0.11290322580645161</v>
      </c>
      <c r="V30" s="1">
        <f t="shared" si="11"/>
        <v>5.6451612903225805E-2</v>
      </c>
      <c r="W30" s="1">
        <f t="shared" si="12"/>
        <v>1</v>
      </c>
    </row>
    <row r="31" spans="1:26" x14ac:dyDescent="0.25">
      <c r="A31" t="s">
        <v>16</v>
      </c>
      <c r="B31">
        <v>247</v>
      </c>
      <c r="C31">
        <v>118</v>
      </c>
      <c r="D31">
        <v>127</v>
      </c>
      <c r="E31">
        <v>13</v>
      </c>
      <c r="F31">
        <v>574</v>
      </c>
      <c r="G31">
        <v>54</v>
      </c>
      <c r="H31">
        <v>36</v>
      </c>
      <c r="I31">
        <v>101</v>
      </c>
      <c r="J31">
        <v>61</v>
      </c>
      <c r="K31">
        <v>793</v>
      </c>
      <c r="M31" t="s">
        <v>16</v>
      </c>
      <c r="N31" s="1">
        <f t="shared" si="3"/>
        <v>0.31147540983606559</v>
      </c>
      <c r="O31" s="1">
        <f t="shared" si="4"/>
        <v>0.14880201765447668</v>
      </c>
      <c r="P31" s="1">
        <f t="shared" si="5"/>
        <v>0.16015132408575031</v>
      </c>
      <c r="Q31" s="1">
        <f t="shared" si="6"/>
        <v>1.6393442622950821E-2</v>
      </c>
      <c r="R31" s="1">
        <f t="shared" si="7"/>
        <v>0.72383354350567464</v>
      </c>
      <c r="S31" s="1">
        <f t="shared" si="8"/>
        <v>6.8095838587641871E-2</v>
      </c>
      <c r="T31" s="1">
        <f t="shared" si="9"/>
        <v>4.5397225725094581E-2</v>
      </c>
      <c r="U31" s="1">
        <f t="shared" si="10"/>
        <v>0.12736443883984869</v>
      </c>
      <c r="V31" s="1">
        <f t="shared" si="11"/>
        <v>7.6923076923076927E-2</v>
      </c>
      <c r="W31" s="1">
        <f t="shared" si="12"/>
        <v>1</v>
      </c>
    </row>
    <row r="32" spans="1:26" x14ac:dyDescent="0.25">
      <c r="N32" s="1" t="e">
        <f t="shared" si="3"/>
        <v>#DIV/0!</v>
      </c>
      <c r="O32" s="1" t="e">
        <f t="shared" si="4"/>
        <v>#DIV/0!</v>
      </c>
      <c r="P32" s="1" t="e">
        <f t="shared" si="5"/>
        <v>#DIV/0!</v>
      </c>
      <c r="Q32" s="3" t="e">
        <f t="shared" si="6"/>
        <v>#DIV/0!</v>
      </c>
      <c r="R32" s="3" t="e">
        <f t="shared" si="7"/>
        <v>#DIV/0!</v>
      </c>
      <c r="S32" s="3" t="e">
        <f t="shared" si="8"/>
        <v>#DIV/0!</v>
      </c>
      <c r="T32" s="3" t="e">
        <f t="shared" si="9"/>
        <v>#DIV/0!</v>
      </c>
      <c r="U32" s="3" t="e">
        <f t="shared" si="10"/>
        <v>#DIV/0!</v>
      </c>
      <c r="V32" s="3" t="e">
        <f t="shared" si="11"/>
        <v>#DIV/0!</v>
      </c>
      <c r="W32" s="3" t="e">
        <f t="shared" si="12"/>
        <v>#DIV/0!</v>
      </c>
    </row>
    <row r="33" spans="1:23" x14ac:dyDescent="0.25">
      <c r="Q33" s="3"/>
      <c r="R33" s="3"/>
      <c r="S33" s="3"/>
      <c r="T33" s="3"/>
      <c r="U33" s="3"/>
      <c r="V33" s="3"/>
      <c r="W33" s="3"/>
    </row>
    <row r="34" spans="1:23" x14ac:dyDescent="0.25">
      <c r="Q34" s="3"/>
      <c r="R34" s="3"/>
      <c r="S34" s="3"/>
      <c r="T34" s="3"/>
      <c r="U34" s="3"/>
      <c r="V34" s="3"/>
      <c r="W34" s="3"/>
    </row>
    <row r="35" spans="1:23" x14ac:dyDescent="0.25">
      <c r="Q35" s="3"/>
      <c r="R35" s="3"/>
      <c r="S35" s="3"/>
      <c r="T35" s="3"/>
      <c r="U35" s="3"/>
      <c r="V35" s="3"/>
      <c r="W35" s="3"/>
    </row>
    <row r="36" spans="1:23" x14ac:dyDescent="0.25">
      <c r="Q36" s="3"/>
      <c r="R36" s="3"/>
      <c r="S36" s="3"/>
      <c r="T36" s="3"/>
      <c r="U36" s="3"/>
      <c r="V36" s="3"/>
      <c r="W36" s="3"/>
    </row>
    <row r="37" spans="1:23" x14ac:dyDescent="0.25">
      <c r="Q37" s="3"/>
      <c r="R37" s="3"/>
      <c r="S37" s="3"/>
      <c r="T37" s="3"/>
      <c r="U37" s="3"/>
      <c r="V37" s="3"/>
      <c r="W37" s="3"/>
    </row>
    <row r="38" spans="1:23" x14ac:dyDescent="0.25">
      <c r="Q38" s="3"/>
      <c r="R38" s="3"/>
      <c r="S38" s="3"/>
      <c r="T38" s="3"/>
      <c r="U38" s="3"/>
      <c r="V38" s="3"/>
      <c r="W38" s="3"/>
    </row>
    <row r="39" spans="1:23" x14ac:dyDescent="0.25">
      <c r="Q39" s="3"/>
      <c r="R39" s="3"/>
      <c r="S39" s="3"/>
      <c r="T39" s="3"/>
      <c r="U39" s="3"/>
      <c r="V39" s="3"/>
      <c r="W39" s="3"/>
    </row>
    <row r="40" spans="1:23" x14ac:dyDescent="0.25">
      <c r="Q40" s="3"/>
      <c r="R40" s="3"/>
      <c r="S40" s="3"/>
      <c r="T40" s="3"/>
      <c r="U40" s="3"/>
      <c r="V40" s="3"/>
      <c r="W40" s="3"/>
    </row>
    <row r="41" spans="1:23" x14ac:dyDescent="0.25">
      <c r="Q41" s="3"/>
      <c r="R41" s="3"/>
      <c r="S41" s="3"/>
      <c r="T41" s="3"/>
      <c r="U41" s="3"/>
      <c r="V41" s="3"/>
      <c r="W41" s="3"/>
    </row>
    <row r="42" spans="1:23" x14ac:dyDescent="0.25">
      <c r="Q42" s="3"/>
      <c r="R42" s="3"/>
      <c r="S42" s="3"/>
      <c r="T42" s="3"/>
      <c r="U42" s="3"/>
      <c r="V42" s="3"/>
      <c r="W42" s="3"/>
    </row>
    <row r="43" spans="1:23" x14ac:dyDescent="0.25">
      <c r="Q43" s="3"/>
      <c r="R43" s="3"/>
      <c r="S43" s="3"/>
      <c r="T43" s="3"/>
      <c r="U43" s="3"/>
      <c r="V43" s="3"/>
      <c r="W43" s="3"/>
    </row>
    <row r="44" spans="1:23" x14ac:dyDescent="0.25">
      <c r="Q44" s="3"/>
      <c r="R44" s="3"/>
      <c r="S44" s="3"/>
      <c r="T44" s="3"/>
      <c r="U44" s="3"/>
      <c r="V44" s="3"/>
      <c r="W44" s="3"/>
    </row>
    <row r="45" spans="1:23" x14ac:dyDescent="0.25">
      <c r="A45" s="2" t="s">
        <v>130</v>
      </c>
    </row>
    <row r="47" spans="1:23" x14ac:dyDescent="0.25">
      <c r="B47" t="s">
        <v>120</v>
      </c>
      <c r="C47" t="s">
        <v>121</v>
      </c>
      <c r="D47" t="s">
        <v>122</v>
      </c>
      <c r="E47" t="s">
        <v>123</v>
      </c>
      <c r="F47" t="s">
        <v>124</v>
      </c>
      <c r="G47" t="s">
        <v>125</v>
      </c>
      <c r="H47" t="s">
        <v>126</v>
      </c>
      <c r="I47" t="s">
        <v>127</v>
      </c>
      <c r="J47" t="s">
        <v>113</v>
      </c>
      <c r="K47" t="s">
        <v>4</v>
      </c>
      <c r="N47" t="s">
        <v>120</v>
      </c>
      <c r="O47" t="s">
        <v>121</v>
      </c>
      <c r="P47" t="s">
        <v>122</v>
      </c>
      <c r="Q47" t="s">
        <v>123</v>
      </c>
      <c r="R47" t="s">
        <v>124</v>
      </c>
      <c r="S47" t="s">
        <v>125</v>
      </c>
      <c r="T47" t="s">
        <v>126</v>
      </c>
      <c r="U47" t="s">
        <v>127</v>
      </c>
      <c r="V47" t="s">
        <v>113</v>
      </c>
      <c r="W47" t="s">
        <v>4</v>
      </c>
    </row>
    <row r="48" spans="1:23" x14ac:dyDescent="0.25">
      <c r="A48" t="s">
        <v>34</v>
      </c>
      <c r="B48">
        <v>1501</v>
      </c>
      <c r="C48">
        <v>775</v>
      </c>
      <c r="D48">
        <v>897</v>
      </c>
      <c r="E48">
        <v>204</v>
      </c>
      <c r="F48">
        <v>1391</v>
      </c>
      <c r="G48">
        <v>542</v>
      </c>
      <c r="H48">
        <v>265</v>
      </c>
      <c r="I48">
        <v>323</v>
      </c>
      <c r="J48">
        <v>274</v>
      </c>
      <c r="K48">
        <v>3281</v>
      </c>
      <c r="M48" t="s">
        <v>34</v>
      </c>
      <c r="N48" s="1">
        <f t="shared" ref="N48:N51" si="13">B48/$K48</f>
        <v>0.45748247485522708</v>
      </c>
      <c r="O48" s="1">
        <f t="shared" ref="O48:O51" si="14">C48/$K48</f>
        <v>0.23620847302651632</v>
      </c>
      <c r="P48" s="1">
        <f t="shared" ref="P48:P51" si="15">D48/$K48</f>
        <v>0.27339225845778725</v>
      </c>
      <c r="Q48" s="1">
        <f t="shared" ref="Q48:Q51" si="16">E48/$K48</f>
        <v>6.2176165803108807E-2</v>
      </c>
      <c r="R48" s="1">
        <f t="shared" ref="R48:R51" si="17">F48/$K48</f>
        <v>0.42395611094178604</v>
      </c>
      <c r="S48" s="1">
        <f t="shared" ref="S48:S51" si="18">G48/$K48</f>
        <v>0.16519353855531851</v>
      </c>
      <c r="T48" s="1">
        <f t="shared" ref="T48:T51" si="19">H48/$K48</f>
        <v>8.0768058518744287E-2</v>
      </c>
      <c r="U48" s="1">
        <f t="shared" ref="U48:U51" si="20">I48/$K48</f>
        <v>9.8445595854922283E-2</v>
      </c>
      <c r="V48" s="1">
        <f t="shared" ref="V48:V51" si="21">J48/$K48</f>
        <v>8.3511124657116728E-2</v>
      </c>
      <c r="W48" s="1">
        <f t="shared" ref="W48:W51" si="22">K48/$K48</f>
        <v>1</v>
      </c>
    </row>
    <row r="49" spans="1:42" x14ac:dyDescent="0.25">
      <c r="A49" t="s">
        <v>35</v>
      </c>
      <c r="B49">
        <v>840</v>
      </c>
      <c r="C49">
        <v>415</v>
      </c>
      <c r="D49">
        <v>433</v>
      </c>
      <c r="E49">
        <v>93</v>
      </c>
      <c r="F49">
        <v>933</v>
      </c>
      <c r="G49">
        <v>286</v>
      </c>
      <c r="H49">
        <v>167</v>
      </c>
      <c r="I49">
        <v>219</v>
      </c>
      <c r="J49">
        <v>137</v>
      </c>
      <c r="K49">
        <v>1911</v>
      </c>
      <c r="M49" t="s">
        <v>35</v>
      </c>
      <c r="N49" s="1">
        <f t="shared" si="13"/>
        <v>0.43956043956043955</v>
      </c>
      <c r="O49" s="1">
        <f t="shared" si="14"/>
        <v>0.21716378859236002</v>
      </c>
      <c r="P49" s="1">
        <f t="shared" si="15"/>
        <v>0.22658294086865516</v>
      </c>
      <c r="Q49" s="1">
        <f t="shared" si="16"/>
        <v>4.8665620094191522E-2</v>
      </c>
      <c r="R49" s="1">
        <f t="shared" si="17"/>
        <v>0.48822605965463106</v>
      </c>
      <c r="S49" s="1">
        <f t="shared" si="18"/>
        <v>0.14965986394557823</v>
      </c>
      <c r="T49" s="1">
        <f t="shared" si="19"/>
        <v>8.7388801674515959E-2</v>
      </c>
      <c r="U49" s="1">
        <f t="shared" si="20"/>
        <v>0.11459968602825746</v>
      </c>
      <c r="V49" s="1">
        <f t="shared" si="21"/>
        <v>7.1690214547357398E-2</v>
      </c>
      <c r="W49" s="1">
        <f t="shared" si="22"/>
        <v>1</v>
      </c>
    </row>
    <row r="50" spans="1:42" x14ac:dyDescent="0.25">
      <c r="A50" t="s">
        <v>89</v>
      </c>
      <c r="B50">
        <v>40</v>
      </c>
      <c r="C50">
        <v>23</v>
      </c>
      <c r="D50">
        <v>28</v>
      </c>
      <c r="E50">
        <v>7</v>
      </c>
      <c r="F50">
        <v>65</v>
      </c>
      <c r="G50">
        <v>10</v>
      </c>
      <c r="H50">
        <v>12</v>
      </c>
      <c r="I50">
        <v>12</v>
      </c>
      <c r="J50">
        <v>14</v>
      </c>
      <c r="K50">
        <v>110</v>
      </c>
      <c r="M50" t="s">
        <v>89</v>
      </c>
      <c r="N50" s="1">
        <f t="shared" si="13"/>
        <v>0.36363636363636365</v>
      </c>
      <c r="O50" s="1">
        <f t="shared" si="14"/>
        <v>0.20909090909090908</v>
      </c>
      <c r="P50" s="1">
        <f t="shared" si="15"/>
        <v>0.25454545454545452</v>
      </c>
      <c r="Q50" s="1">
        <f t="shared" si="16"/>
        <v>6.363636363636363E-2</v>
      </c>
      <c r="R50" s="1">
        <f t="shared" si="17"/>
        <v>0.59090909090909094</v>
      </c>
      <c r="S50" s="1">
        <f t="shared" si="18"/>
        <v>9.0909090909090912E-2</v>
      </c>
      <c r="T50" s="1">
        <f t="shared" si="19"/>
        <v>0.10909090909090909</v>
      </c>
      <c r="U50" s="1">
        <f t="shared" si="20"/>
        <v>0.10909090909090909</v>
      </c>
      <c r="V50" s="1">
        <f t="shared" si="21"/>
        <v>0.12727272727272726</v>
      </c>
      <c r="W50" s="1">
        <f t="shared" si="22"/>
        <v>1</v>
      </c>
    </row>
    <row r="51" spans="1:42" x14ac:dyDescent="0.25">
      <c r="A51" t="s">
        <v>131</v>
      </c>
      <c r="B51">
        <v>52</v>
      </c>
      <c r="C51">
        <v>7</v>
      </c>
      <c r="D51">
        <v>30</v>
      </c>
      <c r="E51">
        <v>10</v>
      </c>
      <c r="F51">
        <v>74</v>
      </c>
      <c r="G51">
        <v>12</v>
      </c>
      <c r="H51">
        <v>16</v>
      </c>
      <c r="I51">
        <v>17</v>
      </c>
      <c r="J51">
        <v>9</v>
      </c>
      <c r="K51">
        <v>130</v>
      </c>
      <c r="M51" t="s">
        <v>131</v>
      </c>
      <c r="N51" s="1">
        <f t="shared" si="13"/>
        <v>0.4</v>
      </c>
      <c r="O51" s="1">
        <f t="shared" si="14"/>
        <v>5.3846153846153849E-2</v>
      </c>
      <c r="P51" s="1">
        <f t="shared" si="15"/>
        <v>0.23076923076923078</v>
      </c>
      <c r="Q51" s="1">
        <f t="shared" si="16"/>
        <v>7.6923076923076927E-2</v>
      </c>
      <c r="R51" s="1">
        <f t="shared" si="17"/>
        <v>0.56923076923076921</v>
      </c>
      <c r="S51" s="1">
        <f t="shared" si="18"/>
        <v>9.2307692307692313E-2</v>
      </c>
      <c r="T51" s="1">
        <f t="shared" si="19"/>
        <v>0.12307692307692308</v>
      </c>
      <c r="U51" s="1">
        <f t="shared" si="20"/>
        <v>0.13076923076923078</v>
      </c>
      <c r="V51" s="1">
        <f t="shared" si="21"/>
        <v>6.9230769230769235E-2</v>
      </c>
      <c r="W51" s="1">
        <f t="shared" si="22"/>
        <v>1</v>
      </c>
    </row>
    <row r="53" spans="1:42" x14ac:dyDescent="0.25">
      <c r="A53" s="2" t="s">
        <v>132</v>
      </c>
      <c r="AN53" t="s">
        <v>122</v>
      </c>
      <c r="AO53" t="s">
        <v>124</v>
      </c>
      <c r="AP53" t="s">
        <v>120</v>
      </c>
    </row>
    <row r="54" spans="1:42" x14ac:dyDescent="0.25">
      <c r="AM54" t="s">
        <v>23</v>
      </c>
      <c r="AN54" s="1">
        <v>0.23673469387755103</v>
      </c>
      <c r="AO54" s="1">
        <v>0.54693877551020409</v>
      </c>
      <c r="AP54" s="1">
        <v>0.3836734693877551</v>
      </c>
    </row>
    <row r="55" spans="1:42" x14ac:dyDescent="0.25">
      <c r="B55" t="s">
        <v>120</v>
      </c>
      <c r="C55" t="s">
        <v>121</v>
      </c>
      <c r="D55" t="s">
        <v>122</v>
      </c>
      <c r="E55" t="s">
        <v>123</v>
      </c>
      <c r="F55" t="s">
        <v>124</v>
      </c>
      <c r="G55" t="s">
        <v>125</v>
      </c>
      <c r="H55" t="s">
        <v>126</v>
      </c>
      <c r="I55" t="s">
        <v>127</v>
      </c>
      <c r="J55" t="s">
        <v>113</v>
      </c>
      <c r="K55" t="s">
        <v>4</v>
      </c>
      <c r="N55" t="s">
        <v>120</v>
      </c>
      <c r="O55" t="s">
        <v>121</v>
      </c>
      <c r="P55" t="s">
        <v>122</v>
      </c>
      <c r="Q55" t="s">
        <v>123</v>
      </c>
      <c r="R55" t="s">
        <v>124</v>
      </c>
      <c r="S55" t="s">
        <v>125</v>
      </c>
      <c r="T55" t="s">
        <v>126</v>
      </c>
      <c r="U55" t="s">
        <v>127</v>
      </c>
      <c r="V55" t="s">
        <v>113</v>
      </c>
      <c r="W55" t="s">
        <v>4</v>
      </c>
      <c r="AM55" t="s">
        <v>24</v>
      </c>
      <c r="AN55" s="1">
        <v>0.33333333333333331</v>
      </c>
      <c r="AO55" s="1">
        <v>0.44117647058823528</v>
      </c>
      <c r="AP55" s="1">
        <v>0.40196078431372551</v>
      </c>
    </row>
    <row r="56" spans="1:42" x14ac:dyDescent="0.25">
      <c r="A56" t="s">
        <v>23</v>
      </c>
      <c r="B56">
        <v>188</v>
      </c>
      <c r="C56">
        <v>104</v>
      </c>
      <c r="D56">
        <v>116</v>
      </c>
      <c r="E56">
        <v>26</v>
      </c>
      <c r="F56">
        <v>268</v>
      </c>
      <c r="G56">
        <v>74</v>
      </c>
      <c r="H56">
        <v>45</v>
      </c>
      <c r="I56">
        <v>52</v>
      </c>
      <c r="J56">
        <v>43</v>
      </c>
      <c r="K56">
        <v>490</v>
      </c>
      <c r="M56" t="s">
        <v>23</v>
      </c>
      <c r="N56" s="1">
        <f t="shared" ref="N56:N65" si="23">B56/$K56</f>
        <v>0.3836734693877551</v>
      </c>
      <c r="O56" s="1">
        <f t="shared" ref="O56:O65" si="24">C56/$K56</f>
        <v>0.21224489795918366</v>
      </c>
      <c r="P56" s="1">
        <f t="shared" ref="P56:P65" si="25">D56/$K56</f>
        <v>0.23673469387755103</v>
      </c>
      <c r="Q56" s="1">
        <f t="shared" ref="Q56:Q65" si="26">E56/$K56</f>
        <v>5.3061224489795916E-2</v>
      </c>
      <c r="R56" s="1">
        <f t="shared" ref="R56:R65" si="27">F56/$K56</f>
        <v>0.54693877551020409</v>
      </c>
      <c r="S56" s="1">
        <f t="shared" ref="S56:S65" si="28">G56/$K56</f>
        <v>0.15102040816326531</v>
      </c>
      <c r="T56" s="1">
        <f t="shared" ref="T56:T65" si="29">H56/$K56</f>
        <v>9.1836734693877556E-2</v>
      </c>
      <c r="U56" s="1">
        <f t="shared" ref="U56:U65" si="30">I56/$K56</f>
        <v>0.10612244897959183</v>
      </c>
      <c r="V56" s="1">
        <f t="shared" ref="V56:V65" si="31">J56/$K56</f>
        <v>8.7755102040816324E-2</v>
      </c>
      <c r="W56" s="1">
        <f t="shared" ref="W56:W65" si="32">K56/$K56</f>
        <v>1</v>
      </c>
      <c r="AM56" t="s">
        <v>25</v>
      </c>
      <c r="AN56" s="1">
        <v>0.18592964824120603</v>
      </c>
      <c r="AO56" s="1">
        <v>0.57286432160804024</v>
      </c>
      <c r="AP56" s="1">
        <v>0.36515912897822445</v>
      </c>
    </row>
    <row r="57" spans="1:42" x14ac:dyDescent="0.25">
      <c r="A57" t="s">
        <v>24</v>
      </c>
      <c r="B57">
        <v>41</v>
      </c>
      <c r="C57">
        <v>19</v>
      </c>
      <c r="D57">
        <v>34</v>
      </c>
      <c r="E57">
        <v>3</v>
      </c>
      <c r="F57">
        <v>45</v>
      </c>
      <c r="G57">
        <v>13</v>
      </c>
      <c r="H57">
        <v>11</v>
      </c>
      <c r="I57">
        <v>9</v>
      </c>
      <c r="J57">
        <v>9</v>
      </c>
      <c r="K57">
        <v>102</v>
      </c>
      <c r="M57" t="s">
        <v>24</v>
      </c>
      <c r="N57" s="1">
        <f t="shared" si="23"/>
        <v>0.40196078431372551</v>
      </c>
      <c r="O57" s="1">
        <f t="shared" si="24"/>
        <v>0.18627450980392157</v>
      </c>
      <c r="P57" s="1">
        <f t="shared" si="25"/>
        <v>0.33333333333333331</v>
      </c>
      <c r="Q57" s="1">
        <f t="shared" si="26"/>
        <v>2.9411764705882353E-2</v>
      </c>
      <c r="R57" s="1">
        <f t="shared" si="27"/>
        <v>0.44117647058823528</v>
      </c>
      <c r="S57" s="1">
        <f t="shared" si="28"/>
        <v>0.12745098039215685</v>
      </c>
      <c r="T57" s="1">
        <f t="shared" si="29"/>
        <v>0.10784313725490197</v>
      </c>
      <c r="U57" s="1">
        <f t="shared" si="30"/>
        <v>8.8235294117647065E-2</v>
      </c>
      <c r="V57" s="1">
        <f t="shared" si="31"/>
        <v>8.8235294117647065E-2</v>
      </c>
      <c r="W57" s="1">
        <f t="shared" si="32"/>
        <v>1</v>
      </c>
      <c r="AM57" t="s">
        <v>305</v>
      </c>
      <c r="AN57" s="1">
        <v>0.30994152046783624</v>
      </c>
      <c r="AO57" s="1">
        <v>0.39766081871345027</v>
      </c>
      <c r="AP57" s="1">
        <v>0.54385964912280704</v>
      </c>
    </row>
    <row r="58" spans="1:42" x14ac:dyDescent="0.25">
      <c r="A58" t="s">
        <v>25</v>
      </c>
      <c r="B58">
        <v>218</v>
      </c>
      <c r="C58">
        <v>88</v>
      </c>
      <c r="D58">
        <v>111</v>
      </c>
      <c r="E58">
        <v>24</v>
      </c>
      <c r="F58">
        <v>342</v>
      </c>
      <c r="G58">
        <v>85</v>
      </c>
      <c r="H58">
        <v>40</v>
      </c>
      <c r="I58">
        <v>84</v>
      </c>
      <c r="J58">
        <v>57</v>
      </c>
      <c r="K58">
        <v>597</v>
      </c>
      <c r="M58" t="s">
        <v>25</v>
      </c>
      <c r="N58" s="1">
        <f t="shared" si="23"/>
        <v>0.36515912897822445</v>
      </c>
      <c r="O58" s="1">
        <f t="shared" si="24"/>
        <v>0.14740368509212731</v>
      </c>
      <c r="P58" s="1">
        <f t="shared" si="25"/>
        <v>0.18592964824120603</v>
      </c>
      <c r="Q58" s="1">
        <f t="shared" si="26"/>
        <v>4.0201005025125629E-2</v>
      </c>
      <c r="R58" s="1">
        <f t="shared" si="27"/>
        <v>0.57286432160804024</v>
      </c>
      <c r="S58" s="1">
        <f t="shared" si="28"/>
        <v>0.14237855946398659</v>
      </c>
      <c r="T58" s="1">
        <f t="shared" si="29"/>
        <v>6.7001675041876041E-2</v>
      </c>
      <c r="U58" s="1">
        <f t="shared" si="30"/>
        <v>0.1407035175879397</v>
      </c>
      <c r="V58" s="1">
        <f t="shared" si="31"/>
        <v>9.5477386934673364E-2</v>
      </c>
      <c r="W58" s="1">
        <f t="shared" si="32"/>
        <v>1</v>
      </c>
      <c r="AM58" t="s">
        <v>27</v>
      </c>
      <c r="AN58" s="1">
        <v>0.28059701492537314</v>
      </c>
      <c r="AO58" s="1">
        <v>0.44477611940298506</v>
      </c>
      <c r="AP58" s="1">
        <v>0.39104477611940297</v>
      </c>
    </row>
    <row r="59" spans="1:42" x14ac:dyDescent="0.25">
      <c r="A59" t="s">
        <v>26</v>
      </c>
      <c r="B59">
        <v>93</v>
      </c>
      <c r="C59">
        <v>35</v>
      </c>
      <c r="D59">
        <v>53</v>
      </c>
      <c r="E59">
        <v>9</v>
      </c>
      <c r="F59">
        <v>68</v>
      </c>
      <c r="G59">
        <v>21</v>
      </c>
      <c r="H59">
        <v>13</v>
      </c>
      <c r="I59">
        <v>13</v>
      </c>
      <c r="J59">
        <v>14</v>
      </c>
      <c r="K59">
        <v>171</v>
      </c>
      <c r="M59" t="s">
        <v>26</v>
      </c>
      <c r="N59" s="1">
        <f t="shared" si="23"/>
        <v>0.54385964912280704</v>
      </c>
      <c r="O59" s="1">
        <f t="shared" si="24"/>
        <v>0.2046783625730994</v>
      </c>
      <c r="P59" s="1">
        <f t="shared" si="25"/>
        <v>0.30994152046783624</v>
      </c>
      <c r="Q59" s="1">
        <f t="shared" si="26"/>
        <v>5.2631578947368418E-2</v>
      </c>
      <c r="R59" s="1">
        <f t="shared" si="27"/>
        <v>0.39766081871345027</v>
      </c>
      <c r="S59" s="1">
        <f t="shared" si="28"/>
        <v>0.12280701754385964</v>
      </c>
      <c r="T59" s="1">
        <f t="shared" si="29"/>
        <v>7.6023391812865493E-2</v>
      </c>
      <c r="U59" s="1">
        <f t="shared" si="30"/>
        <v>7.6023391812865493E-2</v>
      </c>
      <c r="V59" s="1">
        <f t="shared" si="31"/>
        <v>8.1871345029239762E-2</v>
      </c>
      <c r="W59" s="1">
        <f t="shared" si="32"/>
        <v>1</v>
      </c>
      <c r="AM59" t="s">
        <v>304</v>
      </c>
      <c r="AN59" s="1">
        <v>0.33267716535433073</v>
      </c>
      <c r="AO59" s="1">
        <v>0.35236220472440943</v>
      </c>
      <c r="AP59" s="1">
        <v>0.57283464566929132</v>
      </c>
    </row>
    <row r="60" spans="1:42" x14ac:dyDescent="0.25">
      <c r="A60" t="s">
        <v>27</v>
      </c>
      <c r="B60">
        <v>131</v>
      </c>
      <c r="C60">
        <v>82</v>
      </c>
      <c r="D60">
        <v>94</v>
      </c>
      <c r="E60">
        <v>29</v>
      </c>
      <c r="F60">
        <v>149</v>
      </c>
      <c r="G60">
        <v>47</v>
      </c>
      <c r="H60">
        <v>32</v>
      </c>
      <c r="I60">
        <v>37</v>
      </c>
      <c r="J60">
        <v>32</v>
      </c>
      <c r="K60">
        <v>335</v>
      </c>
      <c r="M60" t="s">
        <v>27</v>
      </c>
      <c r="N60" s="1">
        <f t="shared" si="23"/>
        <v>0.39104477611940297</v>
      </c>
      <c r="O60" s="1">
        <f t="shared" si="24"/>
        <v>0.24477611940298508</v>
      </c>
      <c r="P60" s="1">
        <f t="shared" si="25"/>
        <v>0.28059701492537314</v>
      </c>
      <c r="Q60" s="1">
        <f t="shared" si="26"/>
        <v>8.6567164179104483E-2</v>
      </c>
      <c r="R60" s="1">
        <f t="shared" si="27"/>
        <v>0.44477611940298506</v>
      </c>
      <c r="S60" s="1">
        <f t="shared" si="28"/>
        <v>0.14029850746268657</v>
      </c>
      <c r="T60" s="1">
        <f t="shared" si="29"/>
        <v>9.5522388059701493E-2</v>
      </c>
      <c r="U60" s="1">
        <f t="shared" si="30"/>
        <v>0.11044776119402985</v>
      </c>
      <c r="V60" s="1">
        <f t="shared" si="31"/>
        <v>9.5522388059701493E-2</v>
      </c>
      <c r="W60" s="1">
        <f t="shared" si="32"/>
        <v>1</v>
      </c>
      <c r="AM60" t="s">
        <v>29</v>
      </c>
      <c r="AN60" s="1">
        <v>0.20532915360501566</v>
      </c>
      <c r="AO60" s="1">
        <v>0.42946708463949845</v>
      </c>
      <c r="AP60" s="1">
        <v>0.43730407523510972</v>
      </c>
    </row>
    <row r="61" spans="1:42" x14ac:dyDescent="0.25">
      <c r="A61" t="s">
        <v>28</v>
      </c>
      <c r="B61">
        <v>291</v>
      </c>
      <c r="C61">
        <v>127</v>
      </c>
      <c r="D61">
        <v>169</v>
      </c>
      <c r="E61">
        <v>45</v>
      </c>
      <c r="F61">
        <v>179</v>
      </c>
      <c r="G61">
        <v>77</v>
      </c>
      <c r="H61">
        <v>50</v>
      </c>
      <c r="I61">
        <v>45</v>
      </c>
      <c r="J61">
        <v>22</v>
      </c>
      <c r="K61">
        <v>508</v>
      </c>
      <c r="M61" t="s">
        <v>28</v>
      </c>
      <c r="N61" s="1">
        <f t="shared" si="23"/>
        <v>0.57283464566929132</v>
      </c>
      <c r="O61" s="1">
        <f t="shared" si="24"/>
        <v>0.25</v>
      </c>
      <c r="P61" s="1">
        <f t="shared" si="25"/>
        <v>0.33267716535433073</v>
      </c>
      <c r="Q61" s="1">
        <f t="shared" si="26"/>
        <v>8.8582677165354326E-2</v>
      </c>
      <c r="R61" s="1">
        <f t="shared" si="27"/>
        <v>0.35236220472440943</v>
      </c>
      <c r="S61" s="1">
        <f t="shared" si="28"/>
        <v>0.15157480314960631</v>
      </c>
      <c r="T61" s="1">
        <f t="shared" si="29"/>
        <v>9.8425196850393706E-2</v>
      </c>
      <c r="U61" s="1">
        <f t="shared" si="30"/>
        <v>8.8582677165354326E-2</v>
      </c>
      <c r="V61" s="1">
        <f t="shared" si="31"/>
        <v>4.3307086614173228E-2</v>
      </c>
      <c r="W61" s="1">
        <f t="shared" si="32"/>
        <v>1</v>
      </c>
      <c r="AM61" t="s">
        <v>30</v>
      </c>
      <c r="AN61" s="1">
        <v>0.26307320997586486</v>
      </c>
      <c r="AO61" s="1">
        <v>0.37007240547063558</v>
      </c>
      <c r="AP61" s="1">
        <v>0.47948511665325827</v>
      </c>
    </row>
    <row r="62" spans="1:42" x14ac:dyDescent="0.25">
      <c r="A62" t="s">
        <v>29</v>
      </c>
      <c r="B62">
        <v>279</v>
      </c>
      <c r="C62">
        <v>179</v>
      </c>
      <c r="D62">
        <v>131</v>
      </c>
      <c r="E62">
        <v>21</v>
      </c>
      <c r="F62">
        <v>274</v>
      </c>
      <c r="G62">
        <v>104</v>
      </c>
      <c r="H62">
        <v>44</v>
      </c>
      <c r="I62">
        <v>56</v>
      </c>
      <c r="J62">
        <v>59</v>
      </c>
      <c r="K62">
        <v>638</v>
      </c>
      <c r="M62" t="s">
        <v>29</v>
      </c>
      <c r="N62" s="1">
        <f t="shared" si="23"/>
        <v>0.43730407523510972</v>
      </c>
      <c r="O62" s="1">
        <f t="shared" si="24"/>
        <v>0.28056426332288403</v>
      </c>
      <c r="P62" s="1">
        <f t="shared" si="25"/>
        <v>0.20532915360501566</v>
      </c>
      <c r="Q62" s="1">
        <f t="shared" si="26"/>
        <v>3.2915360501567396E-2</v>
      </c>
      <c r="R62" s="1">
        <f t="shared" si="27"/>
        <v>0.42946708463949845</v>
      </c>
      <c r="S62" s="1">
        <f t="shared" si="28"/>
        <v>0.16300940438871472</v>
      </c>
      <c r="T62" s="1">
        <f t="shared" si="29"/>
        <v>6.8965517241379309E-2</v>
      </c>
      <c r="U62" s="1">
        <f t="shared" si="30"/>
        <v>8.7774294670846395E-2</v>
      </c>
      <c r="V62" s="1">
        <f t="shared" si="31"/>
        <v>9.2476489028213163E-2</v>
      </c>
      <c r="W62" s="1">
        <f t="shared" si="32"/>
        <v>1</v>
      </c>
      <c r="AM62" t="s">
        <v>31</v>
      </c>
      <c r="AN62" s="1">
        <v>0.26571428571428574</v>
      </c>
      <c r="AO62" s="1">
        <v>0.52285714285714291</v>
      </c>
      <c r="AP62" s="1">
        <v>0.4</v>
      </c>
    </row>
    <row r="63" spans="1:42" x14ac:dyDescent="0.25">
      <c r="A63" t="s">
        <v>30</v>
      </c>
      <c r="B63">
        <v>596</v>
      </c>
      <c r="C63">
        <v>285</v>
      </c>
      <c r="D63">
        <v>327</v>
      </c>
      <c r="E63">
        <v>71</v>
      </c>
      <c r="F63">
        <v>460</v>
      </c>
      <c r="G63">
        <v>209</v>
      </c>
      <c r="H63">
        <v>99</v>
      </c>
      <c r="I63">
        <v>106</v>
      </c>
      <c r="J63">
        <v>86</v>
      </c>
      <c r="K63">
        <v>1243</v>
      </c>
      <c r="M63" t="s">
        <v>30</v>
      </c>
      <c r="N63" s="1">
        <f t="shared" si="23"/>
        <v>0.47948511665325827</v>
      </c>
      <c r="O63" s="1">
        <f t="shared" si="24"/>
        <v>0.22928399034593724</v>
      </c>
      <c r="P63" s="1">
        <f t="shared" si="25"/>
        <v>0.26307320997586486</v>
      </c>
      <c r="Q63" s="1">
        <f t="shared" si="26"/>
        <v>5.7119871279163313E-2</v>
      </c>
      <c r="R63" s="1">
        <f t="shared" si="27"/>
        <v>0.37007240547063558</v>
      </c>
      <c r="S63" s="1">
        <f t="shared" si="28"/>
        <v>0.16814159292035399</v>
      </c>
      <c r="T63" s="1">
        <f t="shared" si="29"/>
        <v>7.9646017699115043E-2</v>
      </c>
      <c r="U63" s="1">
        <f t="shared" si="30"/>
        <v>8.527755430410297E-2</v>
      </c>
      <c r="V63" s="1">
        <f t="shared" si="31"/>
        <v>6.9187449718423166E-2</v>
      </c>
      <c r="W63" s="1">
        <f t="shared" si="32"/>
        <v>1</v>
      </c>
      <c r="AM63" t="s">
        <v>32</v>
      </c>
      <c r="AN63" s="1">
        <v>0.22797927461139897</v>
      </c>
      <c r="AO63" s="1">
        <v>0.56217616580310881</v>
      </c>
      <c r="AP63" s="1">
        <v>0.37823834196891193</v>
      </c>
    </row>
    <row r="64" spans="1:42" x14ac:dyDescent="0.25">
      <c r="A64" t="s">
        <v>31</v>
      </c>
      <c r="B64">
        <v>140</v>
      </c>
      <c r="C64">
        <v>72</v>
      </c>
      <c r="D64">
        <v>93</v>
      </c>
      <c r="E64">
        <v>25</v>
      </c>
      <c r="F64">
        <v>183</v>
      </c>
      <c r="G64">
        <v>64</v>
      </c>
      <c r="H64">
        <v>33</v>
      </c>
      <c r="I64">
        <v>42</v>
      </c>
      <c r="J64">
        <v>18</v>
      </c>
      <c r="K64">
        <v>350</v>
      </c>
      <c r="M64" t="s">
        <v>31</v>
      </c>
      <c r="N64" s="1">
        <f t="shared" si="23"/>
        <v>0.4</v>
      </c>
      <c r="O64" s="1">
        <f t="shared" si="24"/>
        <v>0.20571428571428571</v>
      </c>
      <c r="P64" s="1">
        <f t="shared" si="25"/>
        <v>0.26571428571428574</v>
      </c>
      <c r="Q64" s="1">
        <f t="shared" si="26"/>
        <v>7.1428571428571425E-2</v>
      </c>
      <c r="R64" s="1">
        <f t="shared" si="27"/>
        <v>0.52285714285714291</v>
      </c>
      <c r="S64" s="1">
        <f t="shared" si="28"/>
        <v>0.18285714285714286</v>
      </c>
      <c r="T64" s="1">
        <f t="shared" si="29"/>
        <v>9.4285714285714292E-2</v>
      </c>
      <c r="U64" s="1">
        <f t="shared" si="30"/>
        <v>0.12</v>
      </c>
      <c r="V64" s="1">
        <f t="shared" si="31"/>
        <v>5.1428571428571428E-2</v>
      </c>
      <c r="W64" s="1">
        <f t="shared" si="32"/>
        <v>1</v>
      </c>
    </row>
    <row r="65" spans="1:23" x14ac:dyDescent="0.25">
      <c r="A65" t="s">
        <v>32</v>
      </c>
      <c r="B65">
        <v>146</v>
      </c>
      <c r="C65">
        <v>87</v>
      </c>
      <c r="D65">
        <v>88</v>
      </c>
      <c r="E65">
        <v>21</v>
      </c>
      <c r="F65">
        <v>217</v>
      </c>
      <c r="G65">
        <v>60</v>
      </c>
      <c r="H65">
        <v>36</v>
      </c>
      <c r="I65">
        <v>45</v>
      </c>
      <c r="J65">
        <v>31</v>
      </c>
      <c r="K65">
        <v>386</v>
      </c>
      <c r="M65" t="s">
        <v>32</v>
      </c>
      <c r="N65" s="1">
        <f t="shared" si="23"/>
        <v>0.37823834196891193</v>
      </c>
      <c r="O65" s="1">
        <f t="shared" si="24"/>
        <v>0.22538860103626943</v>
      </c>
      <c r="P65" s="1">
        <f t="shared" si="25"/>
        <v>0.22797927461139897</v>
      </c>
      <c r="Q65" s="1">
        <f t="shared" si="26"/>
        <v>5.4404145077720206E-2</v>
      </c>
      <c r="R65" s="1">
        <f t="shared" si="27"/>
        <v>0.56217616580310881</v>
      </c>
      <c r="S65" s="1">
        <f t="shared" si="28"/>
        <v>0.15544041450777202</v>
      </c>
      <c r="T65" s="1">
        <f t="shared" si="29"/>
        <v>9.3264248704663211E-2</v>
      </c>
      <c r="U65" s="1">
        <f t="shared" si="30"/>
        <v>0.11658031088082901</v>
      </c>
      <c r="V65" s="1">
        <f t="shared" si="31"/>
        <v>8.0310880829015538E-2</v>
      </c>
      <c r="W65" s="1">
        <f t="shared" si="32"/>
        <v>1</v>
      </c>
    </row>
    <row r="66" spans="1:23" x14ac:dyDescent="0.25">
      <c r="V66" s="1"/>
    </row>
    <row r="69" spans="1:23" x14ac:dyDescent="0.25">
      <c r="A69" s="2" t="s">
        <v>133</v>
      </c>
    </row>
    <row r="70" spans="1:23" x14ac:dyDescent="0.25">
      <c r="B70" t="s">
        <v>120</v>
      </c>
      <c r="C70" t="s">
        <v>121</v>
      </c>
      <c r="D70" t="s">
        <v>122</v>
      </c>
      <c r="E70" t="s">
        <v>123</v>
      </c>
      <c r="F70" t="s">
        <v>124</v>
      </c>
      <c r="G70" t="s">
        <v>125</v>
      </c>
      <c r="H70" t="s">
        <v>126</v>
      </c>
      <c r="I70" t="s">
        <v>127</v>
      </c>
      <c r="J70" t="s">
        <v>113</v>
      </c>
      <c r="K70" t="s">
        <v>4</v>
      </c>
      <c r="N70" t="s">
        <v>120</v>
      </c>
      <c r="O70" t="s">
        <v>121</v>
      </c>
      <c r="P70" t="s">
        <v>122</v>
      </c>
      <c r="Q70" t="s">
        <v>123</v>
      </c>
      <c r="R70" t="s">
        <v>124</v>
      </c>
      <c r="S70" t="s">
        <v>125</v>
      </c>
      <c r="T70" t="s">
        <v>126</v>
      </c>
      <c r="U70" t="s">
        <v>127</v>
      </c>
      <c r="V70" t="s">
        <v>113</v>
      </c>
      <c r="W70" t="s">
        <v>4</v>
      </c>
    </row>
    <row r="71" spans="1:23" x14ac:dyDescent="0.25">
      <c r="A71" t="s">
        <v>18</v>
      </c>
      <c r="B71">
        <v>980</v>
      </c>
      <c r="C71">
        <v>452</v>
      </c>
      <c r="D71">
        <v>556</v>
      </c>
      <c r="E71">
        <v>136</v>
      </c>
      <c r="F71">
        <v>941</v>
      </c>
      <c r="G71">
        <v>319</v>
      </c>
      <c r="H71">
        <v>191</v>
      </c>
      <c r="I71">
        <v>207</v>
      </c>
      <c r="J71">
        <v>154</v>
      </c>
      <c r="K71">
        <v>2139</v>
      </c>
      <c r="M71" t="s">
        <v>18</v>
      </c>
      <c r="N71" s="1">
        <f t="shared" ref="N71:N74" si="33">B71/$K71</f>
        <v>0.4581580177653109</v>
      </c>
      <c r="O71" s="1">
        <f t="shared" ref="O71:O74" si="34">C71/$K71</f>
        <v>0.21131369798971483</v>
      </c>
      <c r="P71" s="1">
        <f t="shared" ref="P71:P74" si="35">D71/$K71</f>
        <v>0.25993454885460493</v>
      </c>
      <c r="Q71" s="1">
        <f t="shared" ref="Q71:Q74" si="36">E71/$K71</f>
        <v>6.3581112669471709E-2</v>
      </c>
      <c r="R71" s="1">
        <f t="shared" ref="R71:R74" si="37">F71/$K71</f>
        <v>0.43992519869097707</v>
      </c>
      <c r="S71" s="1">
        <f t="shared" ref="S71:S74" si="38">G71/$K71</f>
        <v>0.14913510986442263</v>
      </c>
      <c r="T71" s="1">
        <f t="shared" ref="T71:T74" si="39">H71/$K71</f>
        <v>8.9294062646096309E-2</v>
      </c>
      <c r="U71" s="1">
        <f t="shared" ref="U71:U74" si="40">I71/$K71</f>
        <v>9.6774193548387094E-2</v>
      </c>
      <c r="V71" s="1">
        <f t="shared" ref="V71:V74" si="41">J71/$K71</f>
        <v>7.1996259934548848E-2</v>
      </c>
      <c r="W71" s="1">
        <f t="shared" ref="W71:W74" si="42">K71/$K71</f>
        <v>1</v>
      </c>
    </row>
    <row r="72" spans="1:23" x14ac:dyDescent="0.25">
      <c r="A72" t="s">
        <v>19</v>
      </c>
      <c r="B72">
        <v>880</v>
      </c>
      <c r="C72">
        <v>479</v>
      </c>
      <c r="D72">
        <v>505</v>
      </c>
      <c r="E72">
        <v>96</v>
      </c>
      <c r="F72">
        <v>1033</v>
      </c>
      <c r="G72">
        <v>365</v>
      </c>
      <c r="H72">
        <v>177</v>
      </c>
      <c r="I72">
        <v>234</v>
      </c>
      <c r="J72">
        <v>176</v>
      </c>
      <c r="K72">
        <v>2139</v>
      </c>
      <c r="M72" t="s">
        <v>19</v>
      </c>
      <c r="N72" s="1">
        <f t="shared" si="33"/>
        <v>0.41140719962599348</v>
      </c>
      <c r="O72" s="1">
        <f t="shared" si="34"/>
        <v>0.22393641888733054</v>
      </c>
      <c r="P72" s="1">
        <f t="shared" si="35"/>
        <v>0.23609163160355306</v>
      </c>
      <c r="Q72" s="1">
        <f t="shared" si="36"/>
        <v>4.4880785413744739E-2</v>
      </c>
      <c r="R72" s="1">
        <f t="shared" si="37"/>
        <v>0.48293595137914913</v>
      </c>
      <c r="S72" s="1">
        <f t="shared" si="38"/>
        <v>0.17064048620850866</v>
      </c>
      <c r="T72" s="1">
        <f t="shared" si="39"/>
        <v>8.2748948106591863E-2</v>
      </c>
      <c r="U72" s="1">
        <f t="shared" si="40"/>
        <v>0.1093969144460028</v>
      </c>
      <c r="V72" s="1">
        <f t="shared" si="41"/>
        <v>8.2281439925198693E-2</v>
      </c>
      <c r="W72" s="1">
        <f t="shared" si="42"/>
        <v>1</v>
      </c>
    </row>
    <row r="73" spans="1:23" x14ac:dyDescent="0.25">
      <c r="A73" t="s">
        <v>20</v>
      </c>
      <c r="B73">
        <v>179</v>
      </c>
      <c r="C73">
        <v>88</v>
      </c>
      <c r="D73">
        <v>100</v>
      </c>
      <c r="E73">
        <v>22</v>
      </c>
      <c r="F73">
        <v>134</v>
      </c>
      <c r="G73">
        <v>50</v>
      </c>
      <c r="H73">
        <v>26</v>
      </c>
      <c r="I73">
        <v>28</v>
      </c>
      <c r="J73">
        <v>29</v>
      </c>
      <c r="K73">
        <v>352</v>
      </c>
      <c r="M73" t="s">
        <v>20</v>
      </c>
      <c r="N73" s="1">
        <f t="shared" si="33"/>
        <v>0.50852272727272729</v>
      </c>
      <c r="O73" s="1">
        <f t="shared" si="34"/>
        <v>0.25</v>
      </c>
      <c r="P73" s="1">
        <f t="shared" si="35"/>
        <v>0.28409090909090912</v>
      </c>
      <c r="Q73" s="1">
        <f t="shared" si="36"/>
        <v>6.25E-2</v>
      </c>
      <c r="R73" s="1">
        <f t="shared" si="37"/>
        <v>0.38068181818181818</v>
      </c>
      <c r="S73" s="1">
        <f t="shared" si="38"/>
        <v>0.14204545454545456</v>
      </c>
      <c r="T73" s="1">
        <f t="shared" si="39"/>
        <v>7.3863636363636367E-2</v>
      </c>
      <c r="U73" s="1">
        <f t="shared" si="40"/>
        <v>7.9545454545454544E-2</v>
      </c>
      <c r="V73" s="1">
        <f t="shared" si="41"/>
        <v>8.2386363636363633E-2</v>
      </c>
      <c r="W73" s="1">
        <f t="shared" si="42"/>
        <v>1</v>
      </c>
    </row>
    <row r="74" spans="1:23" x14ac:dyDescent="0.25">
      <c r="A74" t="s">
        <v>21</v>
      </c>
      <c r="B74">
        <v>127</v>
      </c>
      <c r="C74">
        <v>84</v>
      </c>
      <c r="D74">
        <v>79</v>
      </c>
      <c r="E74">
        <v>23</v>
      </c>
      <c r="F74">
        <v>146</v>
      </c>
      <c r="G74">
        <v>43</v>
      </c>
      <c r="H74">
        <v>25</v>
      </c>
      <c r="I74">
        <v>33</v>
      </c>
      <c r="J74">
        <v>25</v>
      </c>
      <c r="K74">
        <v>308</v>
      </c>
      <c r="M74" t="s">
        <v>21</v>
      </c>
      <c r="N74" s="1">
        <f t="shared" si="33"/>
        <v>0.41233766233766234</v>
      </c>
      <c r="O74" s="1">
        <f t="shared" si="34"/>
        <v>0.27272727272727271</v>
      </c>
      <c r="P74" s="1">
        <f t="shared" si="35"/>
        <v>0.2564935064935065</v>
      </c>
      <c r="Q74" s="1">
        <f t="shared" si="36"/>
        <v>7.4675324675324672E-2</v>
      </c>
      <c r="R74" s="1">
        <f t="shared" si="37"/>
        <v>0.47402597402597402</v>
      </c>
      <c r="S74" s="1">
        <f t="shared" si="38"/>
        <v>0.1396103896103896</v>
      </c>
      <c r="T74" s="1">
        <f t="shared" si="39"/>
        <v>8.1168831168831168E-2</v>
      </c>
      <c r="U74" s="1">
        <f t="shared" si="40"/>
        <v>0.10714285714285714</v>
      </c>
      <c r="V74" s="1">
        <f t="shared" si="41"/>
        <v>8.1168831168831168E-2</v>
      </c>
      <c r="W74" s="1">
        <f t="shared" si="42"/>
        <v>1</v>
      </c>
    </row>
    <row r="77" spans="1:23" x14ac:dyDescent="0.25">
      <c r="A77" s="2" t="s">
        <v>134</v>
      </c>
    </row>
    <row r="80" spans="1:23" x14ac:dyDescent="0.25">
      <c r="B80" t="s">
        <v>120</v>
      </c>
      <c r="C80" t="s">
        <v>121</v>
      </c>
      <c r="D80" t="s">
        <v>122</v>
      </c>
      <c r="E80" t="s">
        <v>123</v>
      </c>
      <c r="F80" t="s">
        <v>124</v>
      </c>
      <c r="G80" t="s">
        <v>125</v>
      </c>
      <c r="H80" t="s">
        <v>126</v>
      </c>
      <c r="I80" t="s">
        <v>127</v>
      </c>
      <c r="J80" t="s">
        <v>113</v>
      </c>
      <c r="K80" t="s">
        <v>4</v>
      </c>
      <c r="N80" t="s">
        <v>120</v>
      </c>
      <c r="O80" t="s">
        <v>121</v>
      </c>
      <c r="P80" t="s">
        <v>122</v>
      </c>
      <c r="Q80" t="s">
        <v>123</v>
      </c>
      <c r="R80" t="s">
        <v>124</v>
      </c>
      <c r="S80" t="s">
        <v>125</v>
      </c>
      <c r="T80" t="s">
        <v>126</v>
      </c>
      <c r="U80" t="s">
        <v>127</v>
      </c>
      <c r="V80" t="s">
        <v>113</v>
      </c>
      <c r="W80" t="s">
        <v>4</v>
      </c>
    </row>
    <row r="81" spans="1:23" x14ac:dyDescent="0.25">
      <c r="A81" t="s">
        <v>40</v>
      </c>
      <c r="B81">
        <v>608</v>
      </c>
      <c r="C81">
        <v>298</v>
      </c>
      <c r="D81">
        <v>363</v>
      </c>
      <c r="E81">
        <v>76</v>
      </c>
      <c r="F81">
        <v>994</v>
      </c>
      <c r="G81">
        <v>210</v>
      </c>
      <c r="H81">
        <v>139</v>
      </c>
      <c r="I81">
        <v>245</v>
      </c>
      <c r="J81">
        <v>152</v>
      </c>
      <c r="K81">
        <v>1643</v>
      </c>
      <c r="M81" t="s">
        <v>40</v>
      </c>
      <c r="N81" s="1">
        <f t="shared" ref="N81:N84" si="43">B81/$K81</f>
        <v>0.37005477784540475</v>
      </c>
      <c r="O81" s="1">
        <f t="shared" ref="O81:O84" si="44">C81/$K81</f>
        <v>0.18137553256238587</v>
      </c>
      <c r="P81" s="1">
        <f t="shared" ref="P81:P84" si="45">D81/$K81</f>
        <v>0.22093730979914791</v>
      </c>
      <c r="Q81" s="1">
        <f t="shared" ref="Q81:Q84" si="46">E81/$K81</f>
        <v>4.6256847230675593E-2</v>
      </c>
      <c r="R81" s="1">
        <f t="shared" ref="R81:R84" si="47">F81/$K81</f>
        <v>0.60499087035909926</v>
      </c>
      <c r="S81" s="1">
        <f t="shared" ref="S81:S84" si="48">G81/$K81</f>
        <v>0.1278149726110773</v>
      </c>
      <c r="T81" s="1">
        <f t="shared" ref="T81:T84" si="49">H81/$K81</f>
        <v>8.4601339013998786E-2</v>
      </c>
      <c r="U81" s="1">
        <f t="shared" ref="U81:U84" si="50">I81/$K81</f>
        <v>0.14911746804625683</v>
      </c>
      <c r="V81" s="1">
        <f t="shared" ref="V81:V84" si="51">J81/$K81</f>
        <v>9.2513694461351187E-2</v>
      </c>
      <c r="W81" s="1">
        <f t="shared" ref="W81:W84" si="52">K81/$K81</f>
        <v>1</v>
      </c>
    </row>
    <row r="82" spans="1:23" x14ac:dyDescent="0.25">
      <c r="A82" t="s">
        <v>41</v>
      </c>
      <c r="B82">
        <v>1104</v>
      </c>
      <c r="C82">
        <v>583</v>
      </c>
      <c r="D82">
        <v>629</v>
      </c>
      <c r="E82">
        <v>154</v>
      </c>
      <c r="F82">
        <v>1014</v>
      </c>
      <c r="G82">
        <v>394</v>
      </c>
      <c r="H82">
        <v>212</v>
      </c>
      <c r="I82">
        <v>233</v>
      </c>
      <c r="J82">
        <v>181</v>
      </c>
      <c r="K82">
        <v>2404</v>
      </c>
      <c r="M82" t="s">
        <v>41</v>
      </c>
      <c r="N82" s="1">
        <f t="shared" si="43"/>
        <v>0.45923460898502494</v>
      </c>
      <c r="O82" s="1">
        <f t="shared" si="44"/>
        <v>0.24251247920133112</v>
      </c>
      <c r="P82" s="1">
        <f t="shared" si="45"/>
        <v>0.26164725457570714</v>
      </c>
      <c r="Q82" s="1">
        <f t="shared" si="46"/>
        <v>6.405990016638935E-2</v>
      </c>
      <c r="R82" s="1">
        <f t="shared" si="47"/>
        <v>0.42179700499168055</v>
      </c>
      <c r="S82" s="1">
        <f t="shared" si="48"/>
        <v>0.16389351081530781</v>
      </c>
      <c r="T82" s="1">
        <f t="shared" si="49"/>
        <v>8.8186356073211319E-2</v>
      </c>
      <c r="U82" s="1">
        <f t="shared" si="50"/>
        <v>9.6921797004991678E-2</v>
      </c>
      <c r="V82" s="1">
        <f t="shared" si="51"/>
        <v>7.5291181364392681E-2</v>
      </c>
      <c r="W82" s="1">
        <f t="shared" si="52"/>
        <v>1</v>
      </c>
    </row>
    <row r="83" spans="1:23" x14ac:dyDescent="0.25">
      <c r="A83" t="s">
        <v>42</v>
      </c>
      <c r="B83">
        <v>726</v>
      </c>
      <c r="C83">
        <v>368</v>
      </c>
      <c r="D83">
        <v>406</v>
      </c>
      <c r="E83">
        <v>93</v>
      </c>
      <c r="F83">
        <v>521</v>
      </c>
      <c r="G83">
        <v>243</v>
      </c>
      <c r="H83">
        <v>115</v>
      </c>
      <c r="I83">
        <v>109</v>
      </c>
      <c r="J83">
        <v>102</v>
      </c>
      <c r="K83">
        <v>1471</v>
      </c>
      <c r="M83" t="s">
        <v>42</v>
      </c>
      <c r="N83" s="1">
        <f t="shared" si="43"/>
        <v>0.49354180829367778</v>
      </c>
      <c r="O83" s="1">
        <f t="shared" si="44"/>
        <v>0.25016995241332429</v>
      </c>
      <c r="P83" s="1">
        <f t="shared" si="45"/>
        <v>0.27600271923861319</v>
      </c>
      <c r="Q83" s="1">
        <f t="shared" si="46"/>
        <v>6.3222297756628146E-2</v>
      </c>
      <c r="R83" s="1">
        <f t="shared" si="47"/>
        <v>0.35418082936777701</v>
      </c>
      <c r="S83" s="1">
        <f t="shared" si="48"/>
        <v>0.16519374575118967</v>
      </c>
      <c r="T83" s="1">
        <f t="shared" si="49"/>
        <v>7.8178110129163828E-2</v>
      </c>
      <c r="U83" s="1">
        <f t="shared" si="50"/>
        <v>7.4099252209381378E-2</v>
      </c>
      <c r="V83" s="1">
        <f t="shared" si="51"/>
        <v>6.9340584636301841E-2</v>
      </c>
      <c r="W83" s="1">
        <f t="shared" si="52"/>
        <v>1</v>
      </c>
    </row>
    <row r="84" spans="1:23" x14ac:dyDescent="0.25">
      <c r="A84" t="s">
        <v>43</v>
      </c>
      <c r="B84">
        <v>146</v>
      </c>
      <c r="C84">
        <v>62</v>
      </c>
      <c r="D84">
        <v>73</v>
      </c>
      <c r="E84">
        <v>15</v>
      </c>
      <c r="F84">
        <v>88</v>
      </c>
      <c r="G84">
        <v>49</v>
      </c>
      <c r="H84">
        <v>22</v>
      </c>
      <c r="I84">
        <v>17</v>
      </c>
      <c r="J84">
        <v>29</v>
      </c>
      <c r="K84">
        <v>306</v>
      </c>
      <c r="M84" t="s">
        <v>43</v>
      </c>
      <c r="N84" s="1">
        <f t="shared" si="43"/>
        <v>0.47712418300653597</v>
      </c>
      <c r="O84" s="1">
        <f t="shared" si="44"/>
        <v>0.20261437908496732</v>
      </c>
      <c r="P84" s="1">
        <f t="shared" si="45"/>
        <v>0.23856209150326799</v>
      </c>
      <c r="Q84" s="1">
        <f t="shared" si="46"/>
        <v>4.9019607843137254E-2</v>
      </c>
      <c r="R84" s="1">
        <f t="shared" si="47"/>
        <v>0.28758169934640521</v>
      </c>
      <c r="S84" s="1">
        <f t="shared" si="48"/>
        <v>0.16013071895424835</v>
      </c>
      <c r="T84" s="1">
        <f t="shared" si="49"/>
        <v>7.1895424836601302E-2</v>
      </c>
      <c r="U84" s="1">
        <f t="shared" si="50"/>
        <v>5.5555555555555552E-2</v>
      </c>
      <c r="V84" s="1">
        <f t="shared" si="51"/>
        <v>9.4771241830065356E-2</v>
      </c>
      <c r="W84" s="1">
        <f t="shared" si="52"/>
        <v>1</v>
      </c>
    </row>
    <row r="85" spans="1:23" x14ac:dyDescent="0.25">
      <c r="N85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8DF2-A002-43DF-80E8-5A54E2572A06}">
  <dimension ref="A8:L34"/>
  <sheetViews>
    <sheetView zoomScale="70" zoomScaleNormal="70" workbookViewId="0">
      <selection activeCell="V22" sqref="V22"/>
    </sheetView>
  </sheetViews>
  <sheetFormatPr defaultColWidth="8.85546875" defaultRowHeight="15" x14ac:dyDescent="0.25"/>
  <sheetData>
    <row r="8" spans="1:12" x14ac:dyDescent="0.25">
      <c r="A8" t="s">
        <v>345</v>
      </c>
    </row>
    <row r="10" spans="1:12" x14ac:dyDescent="0.25">
      <c r="C10" t="s">
        <v>120</v>
      </c>
      <c r="D10" t="s">
        <v>344</v>
      </c>
      <c r="E10" t="s">
        <v>4</v>
      </c>
      <c r="J10" t="s">
        <v>120</v>
      </c>
      <c r="K10" t="s">
        <v>344</v>
      </c>
    </row>
    <row r="11" spans="1:12" x14ac:dyDescent="0.25">
      <c r="B11" t="s">
        <v>23</v>
      </c>
      <c r="C11">
        <v>82</v>
      </c>
      <c r="D11">
        <v>168</v>
      </c>
      <c r="E11">
        <v>228</v>
      </c>
      <c r="I11" t="s">
        <v>23</v>
      </c>
      <c r="J11" s="3">
        <f>C11/$E11</f>
        <v>0.35964912280701755</v>
      </c>
      <c r="K11" s="3">
        <f t="shared" ref="K11:K20" si="0">D11/$E11</f>
        <v>0.73684210526315785</v>
      </c>
      <c r="L11" s="12"/>
    </row>
    <row r="12" spans="1:12" x14ac:dyDescent="0.25">
      <c r="B12" t="s">
        <v>24</v>
      </c>
      <c r="C12">
        <v>14</v>
      </c>
      <c r="D12">
        <v>27</v>
      </c>
      <c r="E12">
        <v>41</v>
      </c>
      <c r="I12" t="s">
        <v>24</v>
      </c>
      <c r="J12" s="3">
        <f t="shared" ref="J12:J20" si="1">C12/$E12</f>
        <v>0.34146341463414637</v>
      </c>
      <c r="K12" s="3">
        <f t="shared" si="0"/>
        <v>0.65853658536585369</v>
      </c>
      <c r="L12" s="12"/>
    </row>
    <row r="13" spans="1:12" x14ac:dyDescent="0.25">
      <c r="B13" t="s">
        <v>25</v>
      </c>
      <c r="C13">
        <v>80</v>
      </c>
      <c r="D13">
        <v>223</v>
      </c>
      <c r="E13">
        <v>309</v>
      </c>
      <c r="I13" t="s">
        <v>25</v>
      </c>
      <c r="J13" s="3">
        <f t="shared" si="1"/>
        <v>0.25889967637540451</v>
      </c>
      <c r="K13" s="3">
        <f t="shared" si="0"/>
        <v>0.72168284789644011</v>
      </c>
      <c r="L13" s="12"/>
    </row>
    <row r="14" spans="1:12" x14ac:dyDescent="0.25">
      <c r="B14" t="s">
        <v>26</v>
      </c>
      <c r="C14">
        <v>21</v>
      </c>
      <c r="D14">
        <v>28</v>
      </c>
      <c r="E14">
        <v>49</v>
      </c>
      <c r="I14" t="s">
        <v>26</v>
      </c>
      <c r="J14" s="3">
        <f t="shared" si="1"/>
        <v>0.42857142857142855</v>
      </c>
      <c r="K14" s="3">
        <f t="shared" si="0"/>
        <v>0.5714285714285714</v>
      </c>
      <c r="L14" s="12"/>
    </row>
    <row r="15" spans="1:12" x14ac:dyDescent="0.25">
      <c r="B15" t="s">
        <v>27</v>
      </c>
      <c r="C15">
        <v>46</v>
      </c>
      <c r="D15">
        <v>82</v>
      </c>
      <c r="E15">
        <v>125</v>
      </c>
      <c r="I15" t="s">
        <v>27</v>
      </c>
      <c r="J15" s="3">
        <f t="shared" si="1"/>
        <v>0.36799999999999999</v>
      </c>
      <c r="K15" s="3">
        <f t="shared" si="0"/>
        <v>0.65600000000000003</v>
      </c>
      <c r="L15" s="12"/>
    </row>
    <row r="16" spans="1:12" x14ac:dyDescent="0.25">
      <c r="B16" t="s">
        <v>28</v>
      </c>
      <c r="C16">
        <v>76</v>
      </c>
      <c r="D16">
        <v>92</v>
      </c>
      <c r="E16">
        <v>156</v>
      </c>
      <c r="I16" t="s">
        <v>28</v>
      </c>
      <c r="J16" s="3">
        <f t="shared" si="1"/>
        <v>0.48717948717948717</v>
      </c>
      <c r="K16" s="3">
        <f t="shared" si="0"/>
        <v>0.58974358974358976</v>
      </c>
      <c r="L16" s="12"/>
    </row>
    <row r="17" spans="1:12" x14ac:dyDescent="0.25">
      <c r="B17" t="s">
        <v>29</v>
      </c>
      <c r="C17">
        <v>92</v>
      </c>
      <c r="D17">
        <v>138</v>
      </c>
      <c r="E17">
        <v>231</v>
      </c>
      <c r="I17" t="s">
        <v>29</v>
      </c>
      <c r="J17" s="3">
        <f t="shared" si="1"/>
        <v>0.39826839826839827</v>
      </c>
      <c r="K17" s="3">
        <f t="shared" si="0"/>
        <v>0.59740259740259738</v>
      </c>
      <c r="L17" s="12"/>
    </row>
    <row r="18" spans="1:12" x14ac:dyDescent="0.25">
      <c r="B18" t="s">
        <v>30</v>
      </c>
      <c r="C18">
        <v>168</v>
      </c>
      <c r="D18">
        <v>249</v>
      </c>
      <c r="E18">
        <v>415</v>
      </c>
      <c r="I18" t="s">
        <v>30</v>
      </c>
      <c r="J18" s="3">
        <f t="shared" si="1"/>
        <v>0.40481927710843374</v>
      </c>
      <c r="K18" s="3">
        <f t="shared" si="0"/>
        <v>0.6</v>
      </c>
      <c r="L18" s="12"/>
    </row>
    <row r="19" spans="1:12" x14ac:dyDescent="0.25">
      <c r="B19" t="s">
        <v>31</v>
      </c>
      <c r="C19">
        <v>45</v>
      </c>
      <c r="D19">
        <v>115</v>
      </c>
      <c r="E19">
        <v>155</v>
      </c>
      <c r="I19" t="s">
        <v>31</v>
      </c>
      <c r="J19" s="3">
        <f t="shared" si="1"/>
        <v>0.29032258064516131</v>
      </c>
      <c r="K19" s="3">
        <f t="shared" si="0"/>
        <v>0.74193548387096775</v>
      </c>
      <c r="L19" s="12"/>
    </row>
    <row r="20" spans="1:12" x14ac:dyDescent="0.25">
      <c r="B20" t="s">
        <v>32</v>
      </c>
      <c r="C20">
        <v>54</v>
      </c>
      <c r="D20">
        <v>124</v>
      </c>
      <c r="E20">
        <v>164</v>
      </c>
      <c r="I20" t="s">
        <v>32</v>
      </c>
      <c r="J20" s="3">
        <f t="shared" si="1"/>
        <v>0.32926829268292684</v>
      </c>
      <c r="K20" s="3">
        <f t="shared" si="0"/>
        <v>0.75609756097560976</v>
      </c>
      <c r="L20" s="12"/>
    </row>
    <row r="23" spans="1:12" x14ac:dyDescent="0.25">
      <c r="A23" t="s">
        <v>346</v>
      </c>
    </row>
    <row r="24" spans="1:12" x14ac:dyDescent="0.25">
      <c r="C24" t="s">
        <v>120</v>
      </c>
      <c r="D24" t="s">
        <v>344</v>
      </c>
      <c r="E24" t="s">
        <v>4</v>
      </c>
      <c r="J24" t="s">
        <v>120</v>
      </c>
      <c r="K24" t="s">
        <v>344</v>
      </c>
    </row>
    <row r="25" spans="1:12" x14ac:dyDescent="0.25">
      <c r="B25" t="s">
        <v>23</v>
      </c>
      <c r="C25">
        <v>60</v>
      </c>
      <c r="D25">
        <v>50</v>
      </c>
      <c r="E25">
        <v>144</v>
      </c>
      <c r="I25" t="s">
        <v>23</v>
      </c>
      <c r="J25" s="3">
        <f>C25/$E25</f>
        <v>0.41666666666666669</v>
      </c>
      <c r="K25" s="3">
        <f t="shared" ref="K25:K34" si="2">D25/$E25</f>
        <v>0.34722222222222221</v>
      </c>
      <c r="L25" s="12"/>
    </row>
    <row r="26" spans="1:12" x14ac:dyDescent="0.25">
      <c r="B26" t="s">
        <v>24</v>
      </c>
      <c r="C26">
        <v>16</v>
      </c>
      <c r="D26">
        <v>11</v>
      </c>
      <c r="E26">
        <v>41</v>
      </c>
      <c r="I26" t="s">
        <v>24</v>
      </c>
      <c r="J26" s="3">
        <f t="shared" ref="J26:J34" si="3">C26/$E26</f>
        <v>0.3902439024390244</v>
      </c>
      <c r="K26" s="3">
        <f t="shared" si="2"/>
        <v>0.26829268292682928</v>
      </c>
      <c r="L26" s="12"/>
    </row>
    <row r="27" spans="1:12" x14ac:dyDescent="0.25">
      <c r="B27" t="s">
        <v>25</v>
      </c>
      <c r="C27">
        <v>80</v>
      </c>
      <c r="D27">
        <v>49</v>
      </c>
      <c r="E27">
        <v>155</v>
      </c>
      <c r="I27" t="s">
        <v>25</v>
      </c>
      <c r="J27" s="3">
        <f t="shared" si="3"/>
        <v>0.5161290322580645</v>
      </c>
      <c r="K27" s="3">
        <f t="shared" si="2"/>
        <v>0.31612903225806449</v>
      </c>
      <c r="L27" s="12"/>
    </row>
    <row r="28" spans="1:12" x14ac:dyDescent="0.25">
      <c r="B28" t="s">
        <v>26</v>
      </c>
      <c r="C28">
        <v>46</v>
      </c>
      <c r="D28">
        <v>22</v>
      </c>
      <c r="E28">
        <v>78</v>
      </c>
      <c r="I28" t="s">
        <v>26</v>
      </c>
      <c r="J28" s="3">
        <f t="shared" si="3"/>
        <v>0.58974358974358976</v>
      </c>
      <c r="K28" s="3">
        <f t="shared" si="2"/>
        <v>0.28205128205128205</v>
      </c>
      <c r="L28" s="12"/>
    </row>
    <row r="29" spans="1:12" x14ac:dyDescent="0.25">
      <c r="B29" t="s">
        <v>27</v>
      </c>
      <c r="C29">
        <v>56</v>
      </c>
      <c r="D29">
        <v>36</v>
      </c>
      <c r="E29">
        <v>141</v>
      </c>
      <c r="I29" t="s">
        <v>27</v>
      </c>
      <c r="J29" s="3">
        <f t="shared" si="3"/>
        <v>0.3971631205673759</v>
      </c>
      <c r="K29" s="3">
        <f t="shared" si="2"/>
        <v>0.25531914893617019</v>
      </c>
      <c r="L29" s="12"/>
    </row>
    <row r="30" spans="1:12" x14ac:dyDescent="0.25">
      <c r="B30" t="s">
        <v>28</v>
      </c>
      <c r="C30">
        <v>144</v>
      </c>
      <c r="D30">
        <v>47</v>
      </c>
      <c r="E30">
        <v>218</v>
      </c>
      <c r="I30" t="s">
        <v>28</v>
      </c>
      <c r="J30" s="3">
        <f t="shared" si="3"/>
        <v>0.66055045871559637</v>
      </c>
      <c r="K30" s="3">
        <f t="shared" si="2"/>
        <v>0.21559633027522937</v>
      </c>
      <c r="L30" s="12"/>
    </row>
    <row r="31" spans="1:12" x14ac:dyDescent="0.25">
      <c r="B31" t="s">
        <v>29</v>
      </c>
      <c r="C31">
        <v>119</v>
      </c>
      <c r="D31">
        <v>74</v>
      </c>
      <c r="E31">
        <v>254</v>
      </c>
      <c r="I31" t="s">
        <v>29</v>
      </c>
      <c r="J31" s="3">
        <f t="shared" si="3"/>
        <v>0.46850393700787402</v>
      </c>
      <c r="K31" s="3">
        <f t="shared" si="2"/>
        <v>0.29133858267716534</v>
      </c>
      <c r="L31" s="12"/>
    </row>
    <row r="32" spans="1:12" x14ac:dyDescent="0.25">
      <c r="B32" t="s">
        <v>30</v>
      </c>
      <c r="C32">
        <v>312</v>
      </c>
      <c r="D32">
        <v>130</v>
      </c>
      <c r="E32">
        <v>556</v>
      </c>
      <c r="I32" t="s">
        <v>30</v>
      </c>
      <c r="J32" s="3">
        <f t="shared" si="3"/>
        <v>0.5611510791366906</v>
      </c>
      <c r="K32" s="3">
        <f t="shared" si="2"/>
        <v>0.23381294964028776</v>
      </c>
      <c r="L32" s="12"/>
    </row>
    <row r="33" spans="2:12" x14ac:dyDescent="0.25">
      <c r="B33" t="s">
        <v>31</v>
      </c>
      <c r="C33">
        <v>56</v>
      </c>
      <c r="D33">
        <v>35</v>
      </c>
      <c r="E33">
        <v>118</v>
      </c>
      <c r="I33" t="s">
        <v>31</v>
      </c>
      <c r="J33" s="3">
        <f t="shared" si="3"/>
        <v>0.47457627118644069</v>
      </c>
      <c r="K33" s="3">
        <f t="shared" si="2"/>
        <v>0.29661016949152541</v>
      </c>
      <c r="L33" s="12"/>
    </row>
    <row r="34" spans="2:12" x14ac:dyDescent="0.25">
      <c r="B34" t="s">
        <v>32</v>
      </c>
      <c r="C34">
        <v>64</v>
      </c>
      <c r="D34">
        <v>51</v>
      </c>
      <c r="E34">
        <v>139</v>
      </c>
      <c r="I34" t="s">
        <v>32</v>
      </c>
      <c r="J34" s="3">
        <f t="shared" si="3"/>
        <v>0.46043165467625902</v>
      </c>
      <c r="K34" s="3">
        <f t="shared" si="2"/>
        <v>0.36690647482014388</v>
      </c>
      <c r="L34" s="1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7CC2-81A5-4AC4-A004-F36D6EF064A4}">
  <dimension ref="A1:N94"/>
  <sheetViews>
    <sheetView topLeftCell="I25" zoomScale="85" zoomScaleNormal="85" workbookViewId="0">
      <selection activeCell="H24" sqref="H24"/>
    </sheetView>
  </sheetViews>
  <sheetFormatPr defaultColWidth="8.85546875" defaultRowHeight="15" x14ac:dyDescent="0.25"/>
  <cols>
    <col min="1" max="1" width="14.42578125" customWidth="1"/>
  </cols>
  <sheetData>
    <row r="1" spans="1:14" x14ac:dyDescent="0.25">
      <c r="A1" s="5" t="s">
        <v>135</v>
      </c>
    </row>
    <row r="3" spans="1:14" x14ac:dyDescent="0.25">
      <c r="A3" t="s">
        <v>136</v>
      </c>
    </row>
    <row r="4" spans="1:14" x14ac:dyDescent="0.25">
      <c r="B4" t="s">
        <v>3</v>
      </c>
      <c r="C4" t="s">
        <v>1</v>
      </c>
      <c r="D4" t="s">
        <v>2</v>
      </c>
      <c r="E4" t="s">
        <v>137</v>
      </c>
      <c r="F4" t="s">
        <v>4</v>
      </c>
      <c r="J4" t="s">
        <v>3</v>
      </c>
      <c r="K4" t="s">
        <v>1</v>
      </c>
      <c r="L4" t="s">
        <v>2</v>
      </c>
      <c r="M4" t="s">
        <v>137</v>
      </c>
      <c r="N4" t="s">
        <v>4</v>
      </c>
    </row>
    <row r="5" spans="1:14" x14ac:dyDescent="0.25">
      <c r="A5" t="s">
        <v>138</v>
      </c>
      <c r="B5">
        <v>1003</v>
      </c>
      <c r="C5">
        <v>1279</v>
      </c>
      <c r="D5">
        <v>3401</v>
      </c>
      <c r="E5">
        <v>761</v>
      </c>
      <c r="F5">
        <v>6444</v>
      </c>
      <c r="I5" t="s">
        <v>138</v>
      </c>
      <c r="J5" s="3">
        <f>B5/$F5</f>
        <v>0.15564866542520173</v>
      </c>
      <c r="K5" s="3">
        <f t="shared" ref="K5:M5" si="0">C5/$F5</f>
        <v>0.19847920546244568</v>
      </c>
      <c r="L5" s="3">
        <f t="shared" si="0"/>
        <v>0.52777777777777779</v>
      </c>
      <c r="M5" s="3">
        <f t="shared" si="0"/>
        <v>0.1180943513345748</v>
      </c>
      <c r="N5">
        <v>6444</v>
      </c>
    </row>
    <row r="17" spans="1:14" x14ac:dyDescent="0.25">
      <c r="A17" t="s">
        <v>139</v>
      </c>
    </row>
    <row r="18" spans="1:14" x14ac:dyDescent="0.25">
      <c r="B18" t="s">
        <v>3</v>
      </c>
      <c r="C18" t="s">
        <v>1</v>
      </c>
      <c r="D18" t="s">
        <v>2</v>
      </c>
      <c r="E18" t="s">
        <v>137</v>
      </c>
      <c r="F18" t="s">
        <v>4</v>
      </c>
      <c r="J18" t="s">
        <v>3</v>
      </c>
      <c r="K18" t="s">
        <v>1</v>
      </c>
      <c r="L18" t="s">
        <v>2</v>
      </c>
      <c r="M18" t="s">
        <v>137</v>
      </c>
      <c r="N18" t="s">
        <v>4</v>
      </c>
    </row>
    <row r="19" spans="1:14" x14ac:dyDescent="0.25">
      <c r="A19" t="s">
        <v>140</v>
      </c>
      <c r="B19">
        <v>19</v>
      </c>
      <c r="C19">
        <v>20</v>
      </c>
      <c r="D19">
        <v>64</v>
      </c>
      <c r="E19">
        <v>9</v>
      </c>
      <c r="F19">
        <v>112</v>
      </c>
      <c r="I19" t="s">
        <v>140</v>
      </c>
      <c r="J19" s="3">
        <f t="shared" ref="J19:M20" si="1">B19/$F19</f>
        <v>0.16964285714285715</v>
      </c>
      <c r="K19" s="3">
        <f t="shared" si="1"/>
        <v>0.17857142857142858</v>
      </c>
      <c r="L19" s="3">
        <f t="shared" si="1"/>
        <v>0.5714285714285714</v>
      </c>
      <c r="M19" s="3">
        <f t="shared" si="1"/>
        <v>8.0357142857142863E-2</v>
      </c>
    </row>
    <row r="20" spans="1:14" x14ac:dyDescent="0.25">
      <c r="A20" t="s">
        <v>10</v>
      </c>
      <c r="B20">
        <v>56</v>
      </c>
      <c r="C20">
        <v>85</v>
      </c>
      <c r="D20">
        <v>194</v>
      </c>
      <c r="E20">
        <v>25</v>
      </c>
      <c r="F20">
        <v>360</v>
      </c>
      <c r="I20" t="s">
        <v>10</v>
      </c>
      <c r="J20" s="3">
        <f t="shared" si="1"/>
        <v>0.15555555555555556</v>
      </c>
      <c r="K20" s="3">
        <f t="shared" si="1"/>
        <v>0.2361111111111111</v>
      </c>
      <c r="L20" s="3">
        <f t="shared" si="1"/>
        <v>0.53888888888888886</v>
      </c>
      <c r="M20" s="3">
        <f t="shared" si="1"/>
        <v>6.9444444444444448E-2</v>
      </c>
    </row>
    <row r="21" spans="1:14" x14ac:dyDescent="0.25">
      <c r="A21" t="s">
        <v>56</v>
      </c>
      <c r="B21">
        <v>458</v>
      </c>
      <c r="C21">
        <v>512</v>
      </c>
      <c r="D21">
        <v>1673</v>
      </c>
      <c r="E21">
        <v>431</v>
      </c>
      <c r="F21">
        <v>3084</v>
      </c>
      <c r="I21" t="s">
        <v>56</v>
      </c>
      <c r="J21" s="3">
        <f t="shared" ref="J21:J26" si="2">B21/$F21</f>
        <v>0.14850843060959792</v>
      </c>
      <c r="K21" s="3">
        <f t="shared" ref="K21:K26" si="3">C21/$F21</f>
        <v>0.16601815823605706</v>
      </c>
      <c r="L21" s="3">
        <f t="shared" ref="L21:L26" si="4">D21/$F21</f>
        <v>0.54247730220492862</v>
      </c>
      <c r="M21" s="3">
        <f t="shared" ref="M21:M26" si="5">E21/$F21</f>
        <v>0.13975356679636836</v>
      </c>
    </row>
    <row r="22" spans="1:14" x14ac:dyDescent="0.25">
      <c r="A22" t="s">
        <v>12</v>
      </c>
      <c r="B22">
        <v>1</v>
      </c>
      <c r="C22">
        <v>7</v>
      </c>
      <c r="D22">
        <v>19</v>
      </c>
      <c r="E22">
        <v>2</v>
      </c>
      <c r="F22">
        <v>29</v>
      </c>
      <c r="I22" t="s">
        <v>12</v>
      </c>
      <c r="J22" s="3">
        <f t="shared" si="2"/>
        <v>3.4482758620689655E-2</v>
      </c>
      <c r="K22" s="3">
        <f t="shared" si="3"/>
        <v>0.2413793103448276</v>
      </c>
      <c r="L22" s="3">
        <f t="shared" si="4"/>
        <v>0.65517241379310343</v>
      </c>
      <c r="M22" s="3">
        <f t="shared" si="5"/>
        <v>6.8965517241379309E-2</v>
      </c>
    </row>
    <row r="23" spans="1:14" x14ac:dyDescent="0.25">
      <c r="A23" t="s">
        <v>13</v>
      </c>
      <c r="B23">
        <v>30</v>
      </c>
      <c r="C23">
        <v>40</v>
      </c>
      <c r="D23">
        <v>87</v>
      </c>
      <c r="E23">
        <v>11</v>
      </c>
      <c r="F23">
        <v>168</v>
      </c>
      <c r="I23" t="s">
        <v>13</v>
      </c>
      <c r="J23" s="3">
        <f t="shared" si="2"/>
        <v>0.17857142857142858</v>
      </c>
      <c r="K23" s="3">
        <f t="shared" si="3"/>
        <v>0.23809523809523808</v>
      </c>
      <c r="L23" s="3">
        <f t="shared" si="4"/>
        <v>0.5178571428571429</v>
      </c>
      <c r="M23" s="3">
        <f t="shared" si="5"/>
        <v>6.5476190476190479E-2</v>
      </c>
    </row>
    <row r="24" spans="1:14" x14ac:dyDescent="0.25">
      <c r="A24" t="s">
        <v>14</v>
      </c>
      <c r="B24">
        <v>91</v>
      </c>
      <c r="C24">
        <v>166</v>
      </c>
      <c r="D24">
        <v>345</v>
      </c>
      <c r="E24">
        <v>65</v>
      </c>
      <c r="F24">
        <v>667</v>
      </c>
      <c r="I24" t="s">
        <v>14</v>
      </c>
      <c r="J24" s="3">
        <f t="shared" si="2"/>
        <v>0.13643178410794601</v>
      </c>
      <c r="K24" s="3">
        <f t="shared" si="3"/>
        <v>0.24887556221889057</v>
      </c>
      <c r="L24" s="3">
        <f t="shared" si="4"/>
        <v>0.51724137931034486</v>
      </c>
      <c r="M24" s="3">
        <f t="shared" si="5"/>
        <v>9.7451274362818585E-2</v>
      </c>
    </row>
    <row r="25" spans="1:14" x14ac:dyDescent="0.25">
      <c r="A25" t="s">
        <v>15</v>
      </c>
      <c r="B25">
        <v>24</v>
      </c>
      <c r="C25">
        <v>29</v>
      </c>
      <c r="D25">
        <v>84</v>
      </c>
      <c r="E25">
        <v>27</v>
      </c>
      <c r="F25">
        <v>164</v>
      </c>
      <c r="I25" t="s">
        <v>15</v>
      </c>
      <c r="J25" s="3">
        <f t="shared" si="2"/>
        <v>0.14634146341463414</v>
      </c>
      <c r="K25" s="3">
        <f t="shared" si="3"/>
        <v>0.17682926829268292</v>
      </c>
      <c r="L25" s="3">
        <f t="shared" si="4"/>
        <v>0.51219512195121952</v>
      </c>
      <c r="M25" s="3">
        <f t="shared" si="5"/>
        <v>0.16463414634146342</v>
      </c>
    </row>
    <row r="26" spans="1:14" x14ac:dyDescent="0.25">
      <c r="A26" t="s">
        <v>16</v>
      </c>
      <c r="B26">
        <v>110</v>
      </c>
      <c r="C26">
        <v>244</v>
      </c>
      <c r="D26">
        <v>391</v>
      </c>
      <c r="E26">
        <v>34</v>
      </c>
      <c r="F26">
        <v>779</v>
      </c>
      <c r="I26" t="s">
        <v>16</v>
      </c>
      <c r="J26" s="3">
        <f t="shared" si="2"/>
        <v>0.14120667522464697</v>
      </c>
      <c r="K26" s="3">
        <f t="shared" si="3"/>
        <v>0.31322207958921694</v>
      </c>
      <c r="L26" s="3">
        <f t="shared" si="4"/>
        <v>0.50192554557124514</v>
      </c>
      <c r="M26" s="3">
        <f t="shared" si="5"/>
        <v>4.3645699614890884E-2</v>
      </c>
    </row>
    <row r="35" spans="1:14" x14ac:dyDescent="0.25">
      <c r="A35" t="s">
        <v>141</v>
      </c>
    </row>
    <row r="36" spans="1:14" x14ac:dyDescent="0.25">
      <c r="B36" t="s">
        <v>3</v>
      </c>
      <c r="C36" t="s">
        <v>1</v>
      </c>
      <c r="D36" t="s">
        <v>2</v>
      </c>
      <c r="E36" t="s">
        <v>137</v>
      </c>
      <c r="F36" t="s">
        <v>4</v>
      </c>
      <c r="J36" t="s">
        <v>3</v>
      </c>
      <c r="K36" t="s">
        <v>1</v>
      </c>
      <c r="L36" t="s">
        <v>2</v>
      </c>
      <c r="M36" t="s">
        <v>137</v>
      </c>
      <c r="N36" t="s">
        <v>4</v>
      </c>
    </row>
    <row r="37" spans="1:14" x14ac:dyDescent="0.25">
      <c r="A37" t="s">
        <v>7</v>
      </c>
      <c r="B37">
        <v>345</v>
      </c>
      <c r="C37">
        <v>662</v>
      </c>
      <c r="D37">
        <v>1281</v>
      </c>
      <c r="E37">
        <v>142</v>
      </c>
      <c r="F37">
        <v>2430</v>
      </c>
      <c r="I37" t="s">
        <v>7</v>
      </c>
      <c r="J37" s="3">
        <f t="shared" ref="J37:M38" si="6">B37/$F37</f>
        <v>0.1419753086419753</v>
      </c>
      <c r="K37" s="3">
        <f t="shared" si="6"/>
        <v>0.27242798353909464</v>
      </c>
      <c r="L37" s="3">
        <f t="shared" si="6"/>
        <v>0.52716049382716046</v>
      </c>
      <c r="M37" s="3">
        <f t="shared" si="6"/>
        <v>5.8436213991769549E-2</v>
      </c>
      <c r="N37">
        <v>6444</v>
      </c>
    </row>
    <row r="38" spans="1:14" x14ac:dyDescent="0.25">
      <c r="A38" t="s">
        <v>6</v>
      </c>
      <c r="B38">
        <v>409</v>
      </c>
      <c r="C38">
        <v>400</v>
      </c>
      <c r="D38">
        <v>1384</v>
      </c>
      <c r="E38">
        <v>377</v>
      </c>
      <c r="F38">
        <v>2570</v>
      </c>
      <c r="I38" t="s">
        <v>6</v>
      </c>
      <c r="J38" s="3">
        <f t="shared" si="6"/>
        <v>0.15914396887159532</v>
      </c>
      <c r="K38" s="3">
        <f t="shared" si="6"/>
        <v>0.1556420233463035</v>
      </c>
      <c r="L38" s="3">
        <f t="shared" si="6"/>
        <v>0.53852140077821009</v>
      </c>
      <c r="M38" s="3">
        <f t="shared" si="6"/>
        <v>0.14669260700389106</v>
      </c>
      <c r="N38">
        <v>6445</v>
      </c>
    </row>
    <row r="54" spans="1:13" x14ac:dyDescent="0.25">
      <c r="A54" t="s">
        <v>142</v>
      </c>
    </row>
    <row r="55" spans="1:13" x14ac:dyDescent="0.25">
      <c r="B55" t="s">
        <v>3</v>
      </c>
      <c r="C55" t="s">
        <v>1</v>
      </c>
      <c r="D55" t="s">
        <v>2</v>
      </c>
      <c r="E55" t="s">
        <v>137</v>
      </c>
      <c r="F55" t="s">
        <v>4</v>
      </c>
      <c r="J55" t="s">
        <v>3</v>
      </c>
      <c r="K55" t="s">
        <v>1</v>
      </c>
      <c r="L55" t="s">
        <v>2</v>
      </c>
      <c r="M55" t="s">
        <v>137</v>
      </c>
    </row>
    <row r="56" spans="1:13" x14ac:dyDescent="0.25">
      <c r="A56" t="s">
        <v>23</v>
      </c>
      <c r="B56">
        <v>61</v>
      </c>
      <c r="C56">
        <v>121</v>
      </c>
      <c r="D56">
        <v>239</v>
      </c>
      <c r="E56">
        <v>61</v>
      </c>
      <c r="F56">
        <v>482</v>
      </c>
      <c r="I56" t="s">
        <v>23</v>
      </c>
      <c r="J56" s="3">
        <f t="shared" ref="J56:M63" si="7">B56/$F56</f>
        <v>0.12655601659751037</v>
      </c>
      <c r="K56" s="3">
        <f t="shared" si="7"/>
        <v>0.25103734439834025</v>
      </c>
      <c r="L56" s="3">
        <f t="shared" si="7"/>
        <v>0.49585062240663902</v>
      </c>
      <c r="M56" s="3">
        <f t="shared" si="7"/>
        <v>0.12655601659751037</v>
      </c>
    </row>
    <row r="57" spans="1:13" x14ac:dyDescent="0.25">
      <c r="A57" t="s">
        <v>24</v>
      </c>
      <c r="B57">
        <v>15</v>
      </c>
      <c r="C57">
        <v>23</v>
      </c>
      <c r="D57">
        <v>54</v>
      </c>
      <c r="E57">
        <v>8</v>
      </c>
      <c r="F57">
        <v>100</v>
      </c>
      <c r="I57" t="s">
        <v>24</v>
      </c>
      <c r="J57" s="3">
        <f t="shared" si="7"/>
        <v>0.15</v>
      </c>
      <c r="K57" s="3">
        <f t="shared" si="7"/>
        <v>0.23</v>
      </c>
      <c r="L57" s="3">
        <f t="shared" si="7"/>
        <v>0.54</v>
      </c>
      <c r="M57" s="3">
        <f t="shared" si="7"/>
        <v>0.08</v>
      </c>
    </row>
    <row r="58" spans="1:13" x14ac:dyDescent="0.25">
      <c r="A58" t="s">
        <v>86</v>
      </c>
      <c r="B58">
        <v>77</v>
      </c>
      <c r="C58">
        <v>128</v>
      </c>
      <c r="D58">
        <v>323</v>
      </c>
      <c r="E58">
        <v>54</v>
      </c>
      <c r="F58">
        <v>582</v>
      </c>
      <c r="I58" t="s">
        <v>86</v>
      </c>
      <c r="J58" s="3">
        <f t="shared" si="7"/>
        <v>0.13230240549828179</v>
      </c>
      <c r="K58" s="3">
        <f t="shared" si="7"/>
        <v>0.21993127147766323</v>
      </c>
      <c r="L58" s="3">
        <f t="shared" si="7"/>
        <v>0.55498281786941583</v>
      </c>
      <c r="M58" s="3">
        <f t="shared" si="7"/>
        <v>9.2783505154639179E-2</v>
      </c>
    </row>
    <row r="59" spans="1:13" x14ac:dyDescent="0.25">
      <c r="A59" t="s">
        <v>87</v>
      </c>
      <c r="B59">
        <v>29</v>
      </c>
      <c r="C59">
        <v>29</v>
      </c>
      <c r="D59">
        <v>90</v>
      </c>
      <c r="E59">
        <v>16</v>
      </c>
      <c r="F59">
        <v>164</v>
      </c>
      <c r="I59" t="s">
        <v>87</v>
      </c>
      <c r="J59" s="3">
        <f t="shared" si="7"/>
        <v>0.17682926829268292</v>
      </c>
      <c r="K59" s="3">
        <f t="shared" si="7"/>
        <v>0.17682926829268292</v>
      </c>
      <c r="L59" s="3">
        <f t="shared" si="7"/>
        <v>0.54878048780487809</v>
      </c>
      <c r="M59" s="3">
        <f t="shared" si="7"/>
        <v>9.7560975609756101E-2</v>
      </c>
    </row>
    <row r="60" spans="1:13" x14ac:dyDescent="0.25">
      <c r="A60" t="s">
        <v>27</v>
      </c>
      <c r="B60">
        <v>54</v>
      </c>
      <c r="C60">
        <v>70</v>
      </c>
      <c r="D60">
        <v>177</v>
      </c>
      <c r="E60">
        <v>27</v>
      </c>
      <c r="F60">
        <v>328</v>
      </c>
      <c r="I60" t="s">
        <v>27</v>
      </c>
      <c r="J60" s="3">
        <f t="shared" si="7"/>
        <v>0.16463414634146342</v>
      </c>
      <c r="K60" s="3">
        <f t="shared" si="7"/>
        <v>0.21341463414634146</v>
      </c>
      <c r="L60" s="3">
        <f t="shared" si="7"/>
        <v>0.53963414634146345</v>
      </c>
      <c r="M60" s="3">
        <f t="shared" si="7"/>
        <v>8.2317073170731711E-2</v>
      </c>
    </row>
    <row r="61" spans="1:13" x14ac:dyDescent="0.25">
      <c r="A61" t="s">
        <v>88</v>
      </c>
      <c r="B61">
        <v>67</v>
      </c>
      <c r="C61">
        <v>88</v>
      </c>
      <c r="D61">
        <v>267</v>
      </c>
      <c r="E61">
        <v>72</v>
      </c>
      <c r="F61">
        <v>494</v>
      </c>
      <c r="I61" t="s">
        <v>88</v>
      </c>
      <c r="J61" s="3">
        <f t="shared" si="7"/>
        <v>0.13562753036437247</v>
      </c>
      <c r="K61" s="3">
        <f t="shared" si="7"/>
        <v>0.17813765182186234</v>
      </c>
      <c r="L61" s="3">
        <f t="shared" si="7"/>
        <v>0.54048582995951422</v>
      </c>
      <c r="M61" s="3">
        <f t="shared" si="7"/>
        <v>0.145748987854251</v>
      </c>
    </row>
    <row r="62" spans="1:13" x14ac:dyDescent="0.25">
      <c r="A62" t="s">
        <v>29</v>
      </c>
      <c r="B62">
        <v>111</v>
      </c>
      <c r="C62">
        <v>124</v>
      </c>
      <c r="D62">
        <v>323</v>
      </c>
      <c r="E62">
        <v>65</v>
      </c>
      <c r="F62">
        <v>623</v>
      </c>
      <c r="I62" t="s">
        <v>29</v>
      </c>
      <c r="J62" s="3">
        <f t="shared" si="7"/>
        <v>0.1781701444622793</v>
      </c>
      <c r="K62" s="3">
        <f t="shared" si="7"/>
        <v>0.19903691813804172</v>
      </c>
      <c r="L62" s="3">
        <f t="shared" si="7"/>
        <v>0.5184590690208668</v>
      </c>
      <c r="M62" s="3">
        <f t="shared" si="7"/>
        <v>0.1043338683788122</v>
      </c>
    </row>
    <row r="63" spans="1:13" x14ac:dyDescent="0.25">
      <c r="A63" t="s">
        <v>30</v>
      </c>
      <c r="B63">
        <v>179</v>
      </c>
      <c r="C63">
        <v>204</v>
      </c>
      <c r="D63">
        <v>671</v>
      </c>
      <c r="E63">
        <v>162</v>
      </c>
      <c r="F63">
        <v>1216</v>
      </c>
      <c r="I63" t="s">
        <v>30</v>
      </c>
      <c r="J63" s="3">
        <f t="shared" si="7"/>
        <v>0.14720394736842105</v>
      </c>
      <c r="K63" s="3">
        <f t="shared" si="7"/>
        <v>0.16776315789473684</v>
      </c>
      <c r="L63" s="3">
        <f t="shared" si="7"/>
        <v>0.55180921052631582</v>
      </c>
      <c r="M63" s="3">
        <f t="shared" si="7"/>
        <v>0.13322368421052633</v>
      </c>
    </row>
    <row r="64" spans="1:13" x14ac:dyDescent="0.25">
      <c r="A64" t="s">
        <v>31</v>
      </c>
      <c r="B64">
        <v>52</v>
      </c>
      <c r="C64">
        <v>84</v>
      </c>
      <c r="D64">
        <v>174</v>
      </c>
      <c r="E64">
        <v>34</v>
      </c>
      <c r="F64">
        <v>344</v>
      </c>
      <c r="I64" t="s">
        <v>31</v>
      </c>
      <c r="J64" s="3">
        <f t="shared" ref="J64:J65" si="8">B64/$F64</f>
        <v>0.15116279069767441</v>
      </c>
      <c r="K64" s="3">
        <f t="shared" ref="K64:K65" si="9">C64/$F64</f>
        <v>0.2441860465116279</v>
      </c>
      <c r="L64" s="3">
        <f t="shared" ref="L64:L65" si="10">D64/$F64</f>
        <v>0.5058139534883721</v>
      </c>
      <c r="M64" s="3">
        <f t="shared" ref="M64:M65" si="11">E64/$F64</f>
        <v>9.8837209302325577E-2</v>
      </c>
    </row>
    <row r="65" spans="1:13" x14ac:dyDescent="0.25">
      <c r="A65" t="s">
        <v>32</v>
      </c>
      <c r="B65">
        <v>68</v>
      </c>
      <c r="C65">
        <v>85</v>
      </c>
      <c r="D65">
        <v>185</v>
      </c>
      <c r="E65">
        <v>37</v>
      </c>
      <c r="F65">
        <v>375</v>
      </c>
      <c r="I65" t="s">
        <v>32</v>
      </c>
      <c r="J65" s="3">
        <f t="shared" si="8"/>
        <v>0.18133333333333335</v>
      </c>
      <c r="K65" s="3">
        <f t="shared" si="9"/>
        <v>0.22666666666666666</v>
      </c>
      <c r="L65" s="3">
        <f t="shared" si="10"/>
        <v>0.49333333333333335</v>
      </c>
      <c r="M65" s="3">
        <f t="shared" si="11"/>
        <v>9.8666666666666666E-2</v>
      </c>
    </row>
    <row r="69" spans="1:13" x14ac:dyDescent="0.25">
      <c r="A69" t="s">
        <v>142</v>
      </c>
    </row>
    <row r="70" spans="1:13" x14ac:dyDescent="0.25">
      <c r="B70" t="s">
        <v>3</v>
      </c>
      <c r="C70" t="s">
        <v>1</v>
      </c>
      <c r="D70" t="s">
        <v>2</v>
      </c>
      <c r="E70" t="s">
        <v>137</v>
      </c>
      <c r="F70" t="s">
        <v>4</v>
      </c>
      <c r="J70" t="s">
        <v>3</v>
      </c>
      <c r="K70" t="s">
        <v>1</v>
      </c>
      <c r="L70" t="s">
        <v>2</v>
      </c>
      <c r="M70" t="s">
        <v>137</v>
      </c>
    </row>
    <row r="71" spans="1:13" x14ac:dyDescent="0.25">
      <c r="A71" t="s">
        <v>18</v>
      </c>
      <c r="B71">
        <v>311</v>
      </c>
      <c r="C71">
        <v>401</v>
      </c>
      <c r="D71">
        <v>1144</v>
      </c>
      <c r="E71">
        <v>235</v>
      </c>
      <c r="F71">
        <v>2091</v>
      </c>
      <c r="I71" t="s">
        <v>18</v>
      </c>
      <c r="J71" s="3">
        <f t="shared" ref="J71:M74" si="12">B71/$F71</f>
        <v>0.14873266379722622</v>
      </c>
      <c r="K71" s="3">
        <f t="shared" si="12"/>
        <v>0.19177427068388331</v>
      </c>
      <c r="L71" s="3">
        <f t="shared" si="12"/>
        <v>0.54710664753706362</v>
      </c>
      <c r="M71" s="3">
        <f t="shared" si="12"/>
        <v>0.11238641798182687</v>
      </c>
    </row>
    <row r="72" spans="1:13" x14ac:dyDescent="0.25">
      <c r="A72" t="s">
        <v>143</v>
      </c>
      <c r="B72">
        <v>313</v>
      </c>
      <c r="C72">
        <v>431</v>
      </c>
      <c r="D72">
        <v>1101</v>
      </c>
      <c r="E72">
        <v>242</v>
      </c>
      <c r="F72">
        <v>2087</v>
      </c>
      <c r="I72" t="s">
        <v>143</v>
      </c>
      <c r="J72" s="3">
        <f t="shared" si="12"/>
        <v>0.14997604216578822</v>
      </c>
      <c r="K72" s="3">
        <f t="shared" si="12"/>
        <v>0.20651653090560612</v>
      </c>
      <c r="L72" s="3">
        <f t="shared" si="12"/>
        <v>0.52755150934355532</v>
      </c>
      <c r="M72" s="3">
        <f t="shared" si="12"/>
        <v>0.11595591758505031</v>
      </c>
    </row>
    <row r="73" spans="1:13" x14ac:dyDescent="0.25">
      <c r="A73" t="s">
        <v>20</v>
      </c>
      <c r="B73">
        <v>58</v>
      </c>
      <c r="C73">
        <v>78</v>
      </c>
      <c r="D73">
        <v>166</v>
      </c>
      <c r="E73">
        <v>42</v>
      </c>
      <c r="F73">
        <v>344</v>
      </c>
      <c r="I73" t="s">
        <v>20</v>
      </c>
      <c r="J73" s="3">
        <f t="shared" si="12"/>
        <v>0.16860465116279069</v>
      </c>
      <c r="K73" s="3">
        <f t="shared" si="12"/>
        <v>0.22674418604651161</v>
      </c>
      <c r="L73" s="3">
        <f t="shared" si="12"/>
        <v>0.48255813953488375</v>
      </c>
      <c r="M73" s="3">
        <f t="shared" si="12"/>
        <v>0.12209302325581395</v>
      </c>
    </row>
    <row r="74" spans="1:13" x14ac:dyDescent="0.25">
      <c r="A74" t="s">
        <v>21</v>
      </c>
      <c r="B74">
        <v>48</v>
      </c>
      <c r="C74">
        <v>64</v>
      </c>
      <c r="D74">
        <v>153</v>
      </c>
      <c r="E74">
        <v>36</v>
      </c>
      <c r="F74">
        <v>301</v>
      </c>
      <c r="I74" t="s">
        <v>21</v>
      </c>
      <c r="J74" s="3">
        <f t="shared" si="12"/>
        <v>0.15946843853820597</v>
      </c>
      <c r="K74" s="3">
        <f t="shared" si="12"/>
        <v>0.21262458471760798</v>
      </c>
      <c r="L74" s="3">
        <f t="shared" si="12"/>
        <v>0.50830564784053156</v>
      </c>
      <c r="M74" s="3">
        <f t="shared" si="12"/>
        <v>0.11960132890365449</v>
      </c>
    </row>
    <row r="75" spans="1:13" x14ac:dyDescent="0.25">
      <c r="J75" s="3"/>
      <c r="K75" s="3"/>
      <c r="L75" s="3"/>
      <c r="M75" s="3"/>
    </row>
    <row r="88" spans="1:13" x14ac:dyDescent="0.25">
      <c r="A88" t="s">
        <v>144</v>
      </c>
    </row>
    <row r="89" spans="1:13" x14ac:dyDescent="0.25">
      <c r="B89" t="s">
        <v>3</v>
      </c>
      <c r="C89" t="s">
        <v>1</v>
      </c>
      <c r="D89" t="s">
        <v>2</v>
      </c>
      <c r="E89" t="s">
        <v>137</v>
      </c>
      <c r="F89" t="s">
        <v>4</v>
      </c>
      <c r="J89" t="s">
        <v>3</v>
      </c>
      <c r="K89" t="s">
        <v>1</v>
      </c>
      <c r="L89" t="s">
        <v>2</v>
      </c>
      <c r="M89" t="s">
        <v>137</v>
      </c>
    </row>
    <row r="90" spans="1:13" x14ac:dyDescent="0.25">
      <c r="A90" t="s">
        <v>40</v>
      </c>
      <c r="B90">
        <v>216</v>
      </c>
      <c r="C90">
        <v>475</v>
      </c>
      <c r="D90">
        <v>801</v>
      </c>
      <c r="E90">
        <v>116</v>
      </c>
      <c r="F90">
        <v>1608</v>
      </c>
      <c r="I90" t="s">
        <v>40</v>
      </c>
      <c r="J90" s="3">
        <f t="shared" ref="J90:M93" si="13">B90/$F90</f>
        <v>0.13432835820895522</v>
      </c>
      <c r="K90" s="3">
        <f t="shared" si="13"/>
        <v>0.29539800995024873</v>
      </c>
      <c r="L90" s="3">
        <f t="shared" si="13"/>
        <v>0.49813432835820898</v>
      </c>
      <c r="M90" s="3">
        <f t="shared" si="13"/>
        <v>7.2139303482587069E-2</v>
      </c>
    </row>
    <row r="91" spans="1:13" x14ac:dyDescent="0.25">
      <c r="A91" t="s">
        <v>145</v>
      </c>
      <c r="B91">
        <v>356</v>
      </c>
      <c r="C91">
        <v>440</v>
      </c>
      <c r="D91">
        <v>1262</v>
      </c>
      <c r="E91">
        <v>286</v>
      </c>
      <c r="F91">
        <v>2344</v>
      </c>
      <c r="I91" t="s">
        <v>145</v>
      </c>
      <c r="J91" s="3">
        <f t="shared" si="13"/>
        <v>0.15187713310580206</v>
      </c>
      <c r="K91" s="3">
        <f t="shared" si="13"/>
        <v>0.18771331058020477</v>
      </c>
      <c r="L91" s="3">
        <f t="shared" si="13"/>
        <v>0.53839590443686003</v>
      </c>
      <c r="M91" s="3">
        <f t="shared" si="13"/>
        <v>0.1220136518771331</v>
      </c>
    </row>
    <row r="92" spans="1:13" x14ac:dyDescent="0.25">
      <c r="A92" t="s">
        <v>42</v>
      </c>
      <c r="B92">
        <v>225</v>
      </c>
      <c r="C92">
        <v>199</v>
      </c>
      <c r="D92">
        <v>777</v>
      </c>
      <c r="E92">
        <v>202</v>
      </c>
      <c r="F92">
        <v>1403</v>
      </c>
      <c r="I92" t="s">
        <v>42</v>
      </c>
      <c r="J92" s="3">
        <f t="shared" si="13"/>
        <v>0.16037063435495366</v>
      </c>
      <c r="K92" s="3">
        <f t="shared" si="13"/>
        <v>0.14183891660727013</v>
      </c>
      <c r="L92" s="3">
        <f t="shared" si="13"/>
        <v>0.55381325730577335</v>
      </c>
      <c r="M92" s="3">
        <f t="shared" si="13"/>
        <v>0.14397719173200285</v>
      </c>
    </row>
    <row r="93" spans="1:13" x14ac:dyDescent="0.25">
      <c r="A93" t="s">
        <v>43</v>
      </c>
      <c r="B93">
        <v>55</v>
      </c>
      <c r="C93">
        <v>44</v>
      </c>
      <c r="D93">
        <v>155</v>
      </c>
      <c r="E93">
        <v>33</v>
      </c>
      <c r="F93">
        <v>287</v>
      </c>
      <c r="I93" t="s">
        <v>43</v>
      </c>
      <c r="J93" s="3">
        <f t="shared" si="13"/>
        <v>0.19163763066202091</v>
      </c>
      <c r="K93" s="3">
        <f t="shared" si="13"/>
        <v>0.15331010452961671</v>
      </c>
      <c r="L93" s="3">
        <f t="shared" si="13"/>
        <v>0.54006968641114983</v>
      </c>
      <c r="M93" s="3">
        <f t="shared" si="13"/>
        <v>0.11498257839721254</v>
      </c>
    </row>
    <row r="94" spans="1:13" x14ac:dyDescent="0.25">
      <c r="J94" s="3"/>
      <c r="K94" s="3"/>
      <c r="L94" s="3"/>
      <c r="M94" s="3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2E8B-5187-4590-A77D-AA9EBA0BBB68}">
  <dimension ref="A1:M168"/>
  <sheetViews>
    <sheetView topLeftCell="A130" workbookViewId="0">
      <selection activeCell="L169" sqref="L169"/>
    </sheetView>
  </sheetViews>
  <sheetFormatPr defaultColWidth="8.85546875" defaultRowHeight="15" x14ac:dyDescent="0.25"/>
  <cols>
    <col min="1" max="1" width="22.85546875" customWidth="1"/>
    <col min="2" max="2" width="11.85546875" bestFit="1" customWidth="1"/>
    <col min="6" max="6" width="9.85546875" bestFit="1" customWidth="1"/>
  </cols>
  <sheetData>
    <row r="1" spans="1:10" x14ac:dyDescent="0.25">
      <c r="A1" s="5" t="s">
        <v>146</v>
      </c>
    </row>
    <row r="2" spans="1:10" x14ac:dyDescent="0.25">
      <c r="B2" t="s">
        <v>147</v>
      </c>
      <c r="C2" t="s">
        <v>148</v>
      </c>
      <c r="D2" t="s">
        <v>5</v>
      </c>
      <c r="E2" t="s">
        <v>4</v>
      </c>
      <c r="G2" t="s">
        <v>147</v>
      </c>
      <c r="H2" t="s">
        <v>148</v>
      </c>
      <c r="I2" t="s">
        <v>5</v>
      </c>
      <c r="J2" t="s">
        <v>4</v>
      </c>
    </row>
    <row r="3" spans="1:10" x14ac:dyDescent="0.25">
      <c r="A3" t="s">
        <v>5</v>
      </c>
      <c r="B3">
        <v>1653</v>
      </c>
      <c r="C3">
        <v>2354</v>
      </c>
      <c r="D3">
        <v>1737</v>
      </c>
      <c r="E3">
        <f>SUM(B3:D3)</f>
        <v>5744</v>
      </c>
      <c r="F3" s="1"/>
      <c r="G3" s="1">
        <v>0.28777855153203341</v>
      </c>
      <c r="H3" s="1">
        <v>0.40981894150417825</v>
      </c>
      <c r="I3" s="1">
        <v>0.30240250696378829</v>
      </c>
    </row>
    <row r="9" spans="1:10" x14ac:dyDescent="0.25">
      <c r="A9" s="2"/>
    </row>
    <row r="12" spans="1:10" x14ac:dyDescent="0.25">
      <c r="H12" s="1"/>
      <c r="I12" s="1"/>
      <c r="J12" s="1"/>
    </row>
    <row r="20" spans="1:11" x14ac:dyDescent="0.25">
      <c r="A20" s="5" t="s">
        <v>146</v>
      </c>
      <c r="B20" t="s">
        <v>147</v>
      </c>
      <c r="C20" t="s">
        <v>148</v>
      </c>
      <c r="D20" t="s">
        <v>5</v>
      </c>
      <c r="E20" t="s">
        <v>4</v>
      </c>
      <c r="H20" t="s">
        <v>147</v>
      </c>
      <c r="I20" t="s">
        <v>148</v>
      </c>
      <c r="J20" t="s">
        <v>5</v>
      </c>
      <c r="K20" t="s">
        <v>4</v>
      </c>
    </row>
    <row r="21" spans="1:11" x14ac:dyDescent="0.25">
      <c r="A21" t="s">
        <v>6</v>
      </c>
      <c r="B21">
        <v>577</v>
      </c>
      <c r="C21">
        <v>1036</v>
      </c>
      <c r="D21">
        <v>762</v>
      </c>
      <c r="E21">
        <v>2375</v>
      </c>
      <c r="G21" t="s">
        <v>6</v>
      </c>
      <c r="H21" s="1">
        <f>B21/$E21</f>
        <v>0.24294736842105263</v>
      </c>
      <c r="I21" s="1">
        <f t="shared" ref="I21:J22" si="0">C21/$E21</f>
        <v>0.43621052631578949</v>
      </c>
      <c r="J21" s="1">
        <f t="shared" si="0"/>
        <v>0.32084210526315787</v>
      </c>
    </row>
    <row r="22" spans="1:11" x14ac:dyDescent="0.25">
      <c r="A22" t="s">
        <v>7</v>
      </c>
      <c r="B22">
        <v>767</v>
      </c>
      <c r="C22">
        <v>940</v>
      </c>
      <c r="D22">
        <v>735</v>
      </c>
      <c r="E22">
        <v>2442</v>
      </c>
      <c r="G22" t="s">
        <v>7</v>
      </c>
      <c r="H22" s="1">
        <f t="shared" ref="H22" si="1">B22/$E22</f>
        <v>0.3140868140868141</v>
      </c>
      <c r="I22" s="1">
        <f t="shared" si="0"/>
        <v>0.38493038493038495</v>
      </c>
      <c r="J22" s="1">
        <f t="shared" si="0"/>
        <v>0.300982800982801</v>
      </c>
    </row>
    <row r="35" spans="1:11" x14ac:dyDescent="0.25">
      <c r="A35" s="5" t="s">
        <v>146</v>
      </c>
    </row>
    <row r="36" spans="1:11" x14ac:dyDescent="0.25">
      <c r="B36" t="s">
        <v>147</v>
      </c>
      <c r="C36" t="s">
        <v>148</v>
      </c>
      <c r="D36" t="s">
        <v>5</v>
      </c>
      <c r="E36" t="s">
        <v>4</v>
      </c>
      <c r="H36" t="s">
        <v>147</v>
      </c>
      <c r="I36" t="s">
        <v>148</v>
      </c>
      <c r="J36" t="s">
        <v>5</v>
      </c>
      <c r="K36" t="s">
        <v>4</v>
      </c>
    </row>
    <row r="37" spans="1:11" x14ac:dyDescent="0.25">
      <c r="A37" t="s">
        <v>9</v>
      </c>
      <c r="B37">
        <v>39</v>
      </c>
      <c r="C37">
        <v>42</v>
      </c>
      <c r="D37">
        <v>21</v>
      </c>
      <c r="E37">
        <v>102</v>
      </c>
      <c r="G37" t="s">
        <v>9</v>
      </c>
      <c r="H37" s="1">
        <f>B37/$E37</f>
        <v>0.38235294117647056</v>
      </c>
      <c r="I37" s="1">
        <f t="shared" ref="I37:J45" si="2">C37/$E37</f>
        <v>0.41176470588235292</v>
      </c>
      <c r="J37" s="1">
        <f t="shared" si="2"/>
        <v>0.20588235294117646</v>
      </c>
    </row>
    <row r="38" spans="1:11" x14ac:dyDescent="0.25">
      <c r="A38" t="s">
        <v>10</v>
      </c>
      <c r="B38">
        <v>107</v>
      </c>
      <c r="C38">
        <v>136</v>
      </c>
      <c r="D38">
        <v>108</v>
      </c>
      <c r="E38">
        <v>351</v>
      </c>
      <c r="G38" t="s">
        <v>10</v>
      </c>
      <c r="H38" s="1">
        <f t="shared" ref="H38:H45" si="3">B38/$E38</f>
        <v>0.30484330484330485</v>
      </c>
      <c r="I38" s="1">
        <f t="shared" si="2"/>
        <v>0.38746438746438744</v>
      </c>
      <c r="J38" s="1">
        <f t="shared" si="2"/>
        <v>0.30769230769230771</v>
      </c>
    </row>
    <row r="39" spans="1:11" x14ac:dyDescent="0.25">
      <c r="A39" t="s">
        <v>11</v>
      </c>
      <c r="B39">
        <v>934</v>
      </c>
      <c r="C39">
        <v>1165</v>
      </c>
      <c r="D39">
        <v>882</v>
      </c>
      <c r="E39">
        <v>2981</v>
      </c>
      <c r="G39" t="s">
        <v>11</v>
      </c>
      <c r="H39" s="1">
        <f t="shared" si="3"/>
        <v>0.31331767863133175</v>
      </c>
      <c r="I39" s="1">
        <f t="shared" si="2"/>
        <v>0.39080845353908084</v>
      </c>
      <c r="J39" s="1">
        <f t="shared" si="2"/>
        <v>0.29587386782958741</v>
      </c>
    </row>
    <row r="40" spans="1:11" x14ac:dyDescent="0.25">
      <c r="A40" t="s">
        <v>12</v>
      </c>
      <c r="B40">
        <v>9</v>
      </c>
      <c r="C40">
        <v>12</v>
      </c>
      <c r="D40">
        <v>8</v>
      </c>
      <c r="E40">
        <v>29</v>
      </c>
      <c r="G40" t="s">
        <v>12</v>
      </c>
      <c r="H40" s="1">
        <f t="shared" si="3"/>
        <v>0.31034482758620691</v>
      </c>
      <c r="I40" s="1">
        <f t="shared" si="2"/>
        <v>0.41379310344827586</v>
      </c>
      <c r="J40" s="1">
        <f t="shared" si="2"/>
        <v>0.27586206896551724</v>
      </c>
    </row>
    <row r="41" spans="1:11" x14ac:dyDescent="0.25">
      <c r="A41" t="s">
        <v>13</v>
      </c>
      <c r="B41">
        <v>31</v>
      </c>
      <c r="C41">
        <v>69</v>
      </c>
      <c r="D41">
        <v>58</v>
      </c>
      <c r="E41">
        <v>158</v>
      </c>
      <c r="G41" t="s">
        <v>13</v>
      </c>
      <c r="H41" s="1">
        <f t="shared" si="3"/>
        <v>0.19620253164556961</v>
      </c>
      <c r="I41" s="1">
        <f t="shared" si="2"/>
        <v>0.43670886075949367</v>
      </c>
      <c r="J41" s="1">
        <f t="shared" si="2"/>
        <v>0.36708860759493672</v>
      </c>
    </row>
    <row r="42" spans="1:11" x14ac:dyDescent="0.25">
      <c r="A42" t="s">
        <v>14</v>
      </c>
      <c r="B42">
        <v>135</v>
      </c>
      <c r="C42">
        <v>328</v>
      </c>
      <c r="D42">
        <v>197</v>
      </c>
      <c r="E42">
        <v>660</v>
      </c>
      <c r="G42" t="s">
        <v>14</v>
      </c>
      <c r="H42" s="1">
        <f t="shared" si="3"/>
        <v>0.20454545454545456</v>
      </c>
      <c r="I42" s="1">
        <f t="shared" si="2"/>
        <v>0.49696969696969695</v>
      </c>
      <c r="J42" s="1">
        <f t="shared" si="2"/>
        <v>0.29848484848484846</v>
      </c>
    </row>
    <row r="43" spans="1:11" x14ac:dyDescent="0.25">
      <c r="A43" t="s">
        <v>15</v>
      </c>
      <c r="B43">
        <v>40</v>
      </c>
      <c r="C43">
        <v>46</v>
      </c>
      <c r="D43">
        <v>32</v>
      </c>
      <c r="E43">
        <v>118</v>
      </c>
      <c r="G43" t="s">
        <v>15</v>
      </c>
      <c r="H43" s="1">
        <f t="shared" si="3"/>
        <v>0.33898305084745761</v>
      </c>
      <c r="I43" s="1">
        <f t="shared" si="2"/>
        <v>0.38983050847457629</v>
      </c>
      <c r="J43" s="1">
        <f t="shared" si="2"/>
        <v>0.2711864406779661</v>
      </c>
    </row>
    <row r="44" spans="1:11" x14ac:dyDescent="0.25">
      <c r="A44" t="s">
        <v>16</v>
      </c>
      <c r="B44">
        <v>184</v>
      </c>
      <c r="C44">
        <v>301</v>
      </c>
      <c r="D44">
        <v>265</v>
      </c>
      <c r="E44">
        <v>750</v>
      </c>
      <c r="G44" t="s">
        <v>16</v>
      </c>
      <c r="H44" s="1">
        <f t="shared" si="3"/>
        <v>0.24533333333333332</v>
      </c>
      <c r="I44" s="1">
        <f t="shared" si="2"/>
        <v>0.40133333333333332</v>
      </c>
      <c r="J44" s="1">
        <f t="shared" si="2"/>
        <v>0.35333333333333333</v>
      </c>
    </row>
    <row r="45" spans="1:11" x14ac:dyDescent="0.25">
      <c r="A45" t="s">
        <v>4</v>
      </c>
      <c r="G45" t="s">
        <v>4</v>
      </c>
      <c r="H45" s="1" t="e">
        <f t="shared" si="3"/>
        <v>#DIV/0!</v>
      </c>
      <c r="I45" s="1" t="e">
        <f t="shared" si="2"/>
        <v>#DIV/0!</v>
      </c>
      <c r="J45" s="1" t="e">
        <f t="shared" si="2"/>
        <v>#DIV/0!</v>
      </c>
    </row>
    <row r="60" spans="1:11" x14ac:dyDescent="0.25">
      <c r="A60" s="5" t="s">
        <v>146</v>
      </c>
    </row>
    <row r="61" spans="1:11" x14ac:dyDescent="0.25">
      <c r="B61" t="s">
        <v>147</v>
      </c>
      <c r="C61" t="s">
        <v>148</v>
      </c>
      <c r="D61" t="s">
        <v>5</v>
      </c>
      <c r="E61" t="s">
        <v>4</v>
      </c>
      <c r="H61" t="s">
        <v>147</v>
      </c>
      <c r="I61" t="s">
        <v>148</v>
      </c>
      <c r="J61" t="s">
        <v>5</v>
      </c>
      <c r="K61" t="s">
        <v>4</v>
      </c>
    </row>
    <row r="62" spans="1:11" x14ac:dyDescent="0.25">
      <c r="A62" t="s">
        <v>18</v>
      </c>
      <c r="B62">
        <v>492</v>
      </c>
      <c r="C62">
        <v>773</v>
      </c>
      <c r="D62">
        <v>555</v>
      </c>
      <c r="E62">
        <v>1820</v>
      </c>
      <c r="G62" t="s">
        <v>18</v>
      </c>
      <c r="H62" s="1">
        <f>B62/$E62</f>
        <v>0.27032967032967031</v>
      </c>
      <c r="I62" s="1">
        <f t="shared" ref="I62:J65" si="4">C62/$E62</f>
        <v>0.42472527472527472</v>
      </c>
      <c r="J62" s="1">
        <f t="shared" si="4"/>
        <v>0.30494505494505497</v>
      </c>
    </row>
    <row r="63" spans="1:11" x14ac:dyDescent="0.25">
      <c r="A63" t="s">
        <v>19</v>
      </c>
      <c r="B63">
        <v>543</v>
      </c>
      <c r="C63">
        <v>756</v>
      </c>
      <c r="D63">
        <v>552</v>
      </c>
      <c r="E63">
        <v>1851</v>
      </c>
      <c r="G63" t="s">
        <v>19</v>
      </c>
      <c r="H63" s="1">
        <f t="shared" ref="H63:H65" si="5">B63/$E63</f>
        <v>0.29335494327390599</v>
      </c>
      <c r="I63" s="1">
        <f t="shared" si="4"/>
        <v>0.40842787682333875</v>
      </c>
      <c r="J63" s="1">
        <f t="shared" si="4"/>
        <v>0.29821717990275526</v>
      </c>
    </row>
    <row r="64" spans="1:11" x14ac:dyDescent="0.25">
      <c r="A64" s="4" t="s">
        <v>20</v>
      </c>
      <c r="B64">
        <v>94</v>
      </c>
      <c r="C64">
        <v>114</v>
      </c>
      <c r="D64">
        <v>97</v>
      </c>
      <c r="E64">
        <v>305</v>
      </c>
      <c r="G64" s="4" t="s">
        <v>20</v>
      </c>
      <c r="H64" s="1">
        <f t="shared" si="5"/>
        <v>0.30819672131147541</v>
      </c>
      <c r="I64" s="1">
        <f t="shared" si="4"/>
        <v>0.3737704918032787</v>
      </c>
      <c r="J64" s="1">
        <f t="shared" si="4"/>
        <v>0.31803278688524589</v>
      </c>
    </row>
    <row r="65" spans="1:11" x14ac:dyDescent="0.25">
      <c r="A65" t="s">
        <v>21</v>
      </c>
      <c r="B65">
        <v>84</v>
      </c>
      <c r="C65">
        <v>91</v>
      </c>
      <c r="D65">
        <v>89</v>
      </c>
      <c r="E65">
        <v>264</v>
      </c>
      <c r="G65" t="s">
        <v>21</v>
      </c>
      <c r="H65" s="1">
        <f t="shared" si="5"/>
        <v>0.31818181818181818</v>
      </c>
      <c r="I65" s="1">
        <f t="shared" si="4"/>
        <v>0.34469696969696972</v>
      </c>
      <c r="J65" s="1">
        <f t="shared" si="4"/>
        <v>0.3371212121212121</v>
      </c>
    </row>
    <row r="78" spans="1:11" x14ac:dyDescent="0.25">
      <c r="A78" s="5" t="s">
        <v>146</v>
      </c>
    </row>
    <row r="79" spans="1:11" x14ac:dyDescent="0.25">
      <c r="B79" t="s">
        <v>147</v>
      </c>
      <c r="C79" t="s">
        <v>148</v>
      </c>
      <c r="D79" t="s">
        <v>5</v>
      </c>
      <c r="E79" t="s">
        <v>4</v>
      </c>
      <c r="H79" t="s">
        <v>147</v>
      </c>
      <c r="I79" t="s">
        <v>148</v>
      </c>
      <c r="J79" t="s">
        <v>5</v>
      </c>
      <c r="K79" t="s">
        <v>4</v>
      </c>
    </row>
    <row r="80" spans="1:11" x14ac:dyDescent="0.25">
      <c r="A80" t="s">
        <v>23</v>
      </c>
      <c r="B80">
        <v>114</v>
      </c>
      <c r="C80">
        <v>188</v>
      </c>
      <c r="D80">
        <v>127</v>
      </c>
      <c r="E80">
        <v>429</v>
      </c>
      <c r="G80" t="s">
        <v>23</v>
      </c>
      <c r="H80" s="1">
        <f>B80/$E80</f>
        <v>0.26573426573426573</v>
      </c>
      <c r="I80" s="1">
        <f t="shared" ref="I80:J89" si="6">C80/$E80</f>
        <v>0.43822843822843821</v>
      </c>
      <c r="J80" s="1">
        <f t="shared" si="6"/>
        <v>0.29603729603729606</v>
      </c>
    </row>
    <row r="81" spans="1:10" x14ac:dyDescent="0.25">
      <c r="A81" t="s">
        <v>24</v>
      </c>
      <c r="B81">
        <v>23</v>
      </c>
      <c r="C81">
        <v>30</v>
      </c>
      <c r="D81">
        <v>37</v>
      </c>
      <c r="E81">
        <v>90</v>
      </c>
      <c r="G81" t="s">
        <v>24</v>
      </c>
      <c r="H81" s="1">
        <f t="shared" ref="H81:H89" si="7">B81/$E81</f>
        <v>0.25555555555555554</v>
      </c>
      <c r="I81" s="1">
        <f t="shared" si="6"/>
        <v>0.33333333333333331</v>
      </c>
      <c r="J81" s="1">
        <f t="shared" si="6"/>
        <v>0.41111111111111109</v>
      </c>
    </row>
    <row r="82" spans="1:10" x14ac:dyDescent="0.25">
      <c r="A82" t="s">
        <v>25</v>
      </c>
      <c r="B82">
        <v>313</v>
      </c>
      <c r="C82">
        <v>235</v>
      </c>
      <c r="D82">
        <v>165</v>
      </c>
      <c r="E82">
        <v>531</v>
      </c>
      <c r="G82" t="s">
        <v>25</v>
      </c>
      <c r="H82" s="1">
        <f t="shared" si="7"/>
        <v>0.58945386064030136</v>
      </c>
      <c r="I82" s="1">
        <f t="shared" si="6"/>
        <v>0.44256120527306969</v>
      </c>
      <c r="J82" s="1">
        <f t="shared" si="6"/>
        <v>0.31073446327683618</v>
      </c>
    </row>
    <row r="83" spans="1:10" x14ac:dyDescent="0.25">
      <c r="A83" t="s">
        <v>26</v>
      </c>
      <c r="B83">
        <v>51</v>
      </c>
      <c r="C83">
        <v>48</v>
      </c>
      <c r="D83">
        <v>41</v>
      </c>
      <c r="E83">
        <v>140</v>
      </c>
      <c r="G83" t="s">
        <v>26</v>
      </c>
      <c r="H83" s="1">
        <f t="shared" si="7"/>
        <v>0.36428571428571427</v>
      </c>
      <c r="I83" s="1">
        <f t="shared" si="6"/>
        <v>0.34285714285714286</v>
      </c>
      <c r="J83" s="1">
        <f t="shared" si="6"/>
        <v>0.29285714285714287</v>
      </c>
    </row>
    <row r="84" spans="1:10" x14ac:dyDescent="0.25">
      <c r="A84" t="s">
        <v>27</v>
      </c>
      <c r="B84">
        <v>81</v>
      </c>
      <c r="C84">
        <v>109</v>
      </c>
      <c r="D84">
        <v>100</v>
      </c>
      <c r="E84">
        <v>290</v>
      </c>
      <c r="G84" t="s">
        <v>27</v>
      </c>
      <c r="H84" s="1">
        <f t="shared" si="7"/>
        <v>0.27931034482758621</v>
      </c>
      <c r="I84" s="1">
        <f t="shared" si="6"/>
        <v>0.37586206896551722</v>
      </c>
      <c r="J84" s="1">
        <f t="shared" si="6"/>
        <v>0.34482758620689657</v>
      </c>
    </row>
    <row r="85" spans="1:10" x14ac:dyDescent="0.25">
      <c r="A85" t="s">
        <v>28</v>
      </c>
      <c r="B85">
        <v>147</v>
      </c>
      <c r="C85">
        <v>151</v>
      </c>
      <c r="D85">
        <v>122</v>
      </c>
      <c r="E85">
        <v>420</v>
      </c>
      <c r="G85" t="s">
        <v>28</v>
      </c>
      <c r="H85" s="1">
        <f t="shared" si="7"/>
        <v>0.35</v>
      </c>
      <c r="I85" s="1">
        <f t="shared" si="6"/>
        <v>0.35952380952380952</v>
      </c>
      <c r="J85" s="1">
        <f t="shared" si="6"/>
        <v>0.2904761904761905</v>
      </c>
    </row>
    <row r="86" spans="1:10" x14ac:dyDescent="0.25">
      <c r="A86" t="s">
        <v>29</v>
      </c>
      <c r="B86">
        <v>164</v>
      </c>
      <c r="C86">
        <v>226</v>
      </c>
      <c r="D86">
        <v>140</v>
      </c>
      <c r="E86">
        <v>530</v>
      </c>
      <c r="G86" t="s">
        <v>29</v>
      </c>
      <c r="H86" s="1">
        <f t="shared" si="7"/>
        <v>0.30943396226415093</v>
      </c>
      <c r="I86" s="1">
        <f t="shared" si="6"/>
        <v>0.42641509433962266</v>
      </c>
      <c r="J86" s="1">
        <f t="shared" si="6"/>
        <v>0.26415094339622641</v>
      </c>
    </row>
    <row r="87" spans="1:10" x14ac:dyDescent="0.25">
      <c r="A87" t="s">
        <v>30</v>
      </c>
      <c r="B87">
        <v>180</v>
      </c>
      <c r="C87">
        <v>445</v>
      </c>
      <c r="D87">
        <v>340</v>
      </c>
      <c r="E87">
        <v>1065</v>
      </c>
      <c r="G87" t="s">
        <v>30</v>
      </c>
      <c r="H87" s="1">
        <f t="shared" si="7"/>
        <v>0.16901408450704225</v>
      </c>
      <c r="I87" s="1">
        <f t="shared" si="6"/>
        <v>0.41784037558685444</v>
      </c>
      <c r="J87" s="1">
        <f t="shared" si="6"/>
        <v>0.31924882629107981</v>
      </c>
    </row>
    <row r="88" spans="1:10" x14ac:dyDescent="0.25">
      <c r="A88" t="s">
        <v>31</v>
      </c>
      <c r="B88">
        <v>92</v>
      </c>
      <c r="C88">
        <v>125</v>
      </c>
      <c r="D88">
        <v>95</v>
      </c>
      <c r="E88">
        <v>312</v>
      </c>
      <c r="G88" t="s">
        <v>31</v>
      </c>
      <c r="H88" s="1">
        <f t="shared" si="7"/>
        <v>0.29487179487179488</v>
      </c>
      <c r="I88" s="1">
        <f t="shared" si="6"/>
        <v>0.40064102564102566</v>
      </c>
      <c r="J88" s="1">
        <f t="shared" si="6"/>
        <v>0.30448717948717946</v>
      </c>
    </row>
    <row r="89" spans="1:10" x14ac:dyDescent="0.25">
      <c r="A89" t="s">
        <v>32</v>
      </c>
      <c r="B89">
        <v>93</v>
      </c>
      <c r="C89">
        <v>140</v>
      </c>
      <c r="D89">
        <v>98</v>
      </c>
      <c r="E89">
        <v>331</v>
      </c>
      <c r="G89" t="s">
        <v>32</v>
      </c>
      <c r="H89" s="1">
        <f t="shared" si="7"/>
        <v>0.2809667673716012</v>
      </c>
      <c r="I89" s="1">
        <f t="shared" si="6"/>
        <v>0.42296072507552868</v>
      </c>
      <c r="J89" s="1">
        <f t="shared" si="6"/>
        <v>0.29607250755287007</v>
      </c>
    </row>
    <row r="101" spans="1:11" x14ac:dyDescent="0.25">
      <c r="A101" s="5" t="s">
        <v>146</v>
      </c>
      <c r="J101" t="s">
        <v>3</v>
      </c>
    </row>
    <row r="102" spans="1:11" x14ac:dyDescent="0.25">
      <c r="B102" t="s">
        <v>147</v>
      </c>
      <c r="C102" t="s">
        <v>148</v>
      </c>
      <c r="D102" t="s">
        <v>5</v>
      </c>
      <c r="E102" t="s">
        <v>4</v>
      </c>
      <c r="H102" t="s">
        <v>147</v>
      </c>
      <c r="I102" t="s">
        <v>148</v>
      </c>
      <c r="J102" t="s">
        <v>5</v>
      </c>
      <c r="K102" t="s">
        <v>4</v>
      </c>
    </row>
    <row r="103" spans="1:11" x14ac:dyDescent="0.25">
      <c r="A103" t="s">
        <v>34</v>
      </c>
      <c r="B103">
        <v>855</v>
      </c>
      <c r="C103">
        <v>1311</v>
      </c>
      <c r="D103">
        <v>940</v>
      </c>
      <c r="E103">
        <v>3106</v>
      </c>
      <c r="F103" s="3"/>
      <c r="G103" t="s">
        <v>34</v>
      </c>
      <c r="H103" s="1">
        <f>B103/$E103</f>
        <v>0.27527366387636831</v>
      </c>
      <c r="I103" s="1">
        <f t="shared" ref="I103:J107" si="8">C103/$E103</f>
        <v>0.42208628461043141</v>
      </c>
      <c r="J103" s="1">
        <f t="shared" si="8"/>
        <v>0.30264005151320028</v>
      </c>
    </row>
    <row r="104" spans="1:11" x14ac:dyDescent="0.25">
      <c r="A104" t="s">
        <v>35</v>
      </c>
      <c r="B104">
        <v>558</v>
      </c>
      <c r="C104">
        <v>701</v>
      </c>
      <c r="D104">
        <v>539</v>
      </c>
      <c r="E104">
        <v>1798</v>
      </c>
      <c r="F104" s="3"/>
      <c r="G104" t="s">
        <v>35</v>
      </c>
      <c r="H104" s="1">
        <f t="shared" ref="H104:H107" si="9">B104/$E104</f>
        <v>0.31034482758620691</v>
      </c>
      <c r="I104" s="1">
        <f t="shared" si="8"/>
        <v>0.38987764182424917</v>
      </c>
      <c r="J104" s="1">
        <f t="shared" si="8"/>
        <v>0.29977753058954393</v>
      </c>
    </row>
    <row r="105" spans="1:11" x14ac:dyDescent="0.25">
      <c r="A105" t="s">
        <v>36</v>
      </c>
      <c r="B105">
        <v>24</v>
      </c>
      <c r="C105">
        <v>34</v>
      </c>
      <c r="D105">
        <v>42</v>
      </c>
      <c r="E105">
        <v>100</v>
      </c>
      <c r="F105" s="3"/>
      <c r="G105" t="s">
        <v>36</v>
      </c>
      <c r="H105" s="1">
        <f t="shared" si="9"/>
        <v>0.24</v>
      </c>
      <c r="I105" s="1">
        <f t="shared" si="8"/>
        <v>0.34</v>
      </c>
      <c r="J105" s="1">
        <f t="shared" si="8"/>
        <v>0.42</v>
      </c>
    </row>
    <row r="106" spans="1:11" x14ac:dyDescent="0.25">
      <c r="A106" t="s">
        <v>37</v>
      </c>
      <c r="B106">
        <v>32</v>
      </c>
      <c r="C106">
        <v>45</v>
      </c>
      <c r="D106">
        <v>36</v>
      </c>
      <c r="E106">
        <v>113</v>
      </c>
      <c r="F106" s="3"/>
      <c r="G106" t="s">
        <v>37</v>
      </c>
      <c r="H106" s="1">
        <f t="shared" si="9"/>
        <v>0.2831858407079646</v>
      </c>
      <c r="I106" s="1">
        <f t="shared" si="8"/>
        <v>0.39823008849557523</v>
      </c>
      <c r="J106" s="1">
        <f t="shared" si="8"/>
        <v>0.31858407079646017</v>
      </c>
    </row>
    <row r="107" spans="1:11" x14ac:dyDescent="0.25">
      <c r="A107" t="s">
        <v>38</v>
      </c>
      <c r="B107">
        <v>11</v>
      </c>
      <c r="C107">
        <v>14</v>
      </c>
      <c r="D107">
        <v>7</v>
      </c>
      <c r="E107">
        <v>32</v>
      </c>
      <c r="F107" s="3"/>
      <c r="G107" t="s">
        <v>38</v>
      </c>
      <c r="H107" s="1">
        <f t="shared" si="9"/>
        <v>0.34375</v>
      </c>
      <c r="I107" s="1">
        <f t="shared" si="8"/>
        <v>0.4375</v>
      </c>
      <c r="J107" s="1">
        <f t="shared" si="8"/>
        <v>0.21875</v>
      </c>
    </row>
    <row r="108" spans="1:11" x14ac:dyDescent="0.25">
      <c r="A108" t="s">
        <v>4</v>
      </c>
      <c r="F108" s="3"/>
      <c r="G108" t="s">
        <v>4</v>
      </c>
      <c r="H108" s="1"/>
      <c r="I108" s="1"/>
      <c r="J108" s="1"/>
    </row>
    <row r="109" spans="1:11" x14ac:dyDescent="0.25">
      <c r="F109" s="3"/>
    </row>
    <row r="110" spans="1:11" x14ac:dyDescent="0.25">
      <c r="F110" s="3"/>
    </row>
    <row r="111" spans="1:11" x14ac:dyDescent="0.25">
      <c r="F111" s="3"/>
    </row>
    <row r="112" spans="1:11" x14ac:dyDescent="0.25">
      <c r="F112" s="3"/>
    </row>
    <row r="117" spans="1:11" x14ac:dyDescent="0.25">
      <c r="A117" s="5" t="s">
        <v>146</v>
      </c>
      <c r="J117" t="s">
        <v>3</v>
      </c>
    </row>
    <row r="118" spans="1:11" x14ac:dyDescent="0.25">
      <c r="B118" t="s">
        <v>147</v>
      </c>
      <c r="C118" t="s">
        <v>148</v>
      </c>
      <c r="D118" t="s">
        <v>5</v>
      </c>
      <c r="E118" t="s">
        <v>4</v>
      </c>
      <c r="H118" t="s">
        <v>147</v>
      </c>
      <c r="I118" t="s">
        <v>148</v>
      </c>
      <c r="J118" t="s">
        <v>5</v>
      </c>
      <c r="K118" t="s">
        <v>4</v>
      </c>
    </row>
    <row r="119" spans="1:11" x14ac:dyDescent="0.25">
      <c r="A119" t="s">
        <v>40</v>
      </c>
      <c r="B119">
        <v>283</v>
      </c>
      <c r="C119">
        <v>712</v>
      </c>
      <c r="D119">
        <v>596</v>
      </c>
      <c r="E119">
        <v>1591</v>
      </c>
      <c r="F119" s="3"/>
      <c r="G119" t="s">
        <v>40</v>
      </c>
      <c r="H119" s="1">
        <f>B119/$E119</f>
        <v>0.17787554996857322</v>
      </c>
      <c r="I119" s="1">
        <f t="shared" ref="I119:J122" si="10">C119/$E119</f>
        <v>0.44751728472658703</v>
      </c>
      <c r="J119" s="1">
        <f t="shared" si="10"/>
        <v>0.37460716530483973</v>
      </c>
    </row>
    <row r="120" spans="1:11" x14ac:dyDescent="0.25">
      <c r="A120" t="s">
        <v>41</v>
      </c>
      <c r="B120">
        <v>605</v>
      </c>
      <c r="C120">
        <v>976</v>
      </c>
      <c r="D120">
        <v>691</v>
      </c>
      <c r="E120">
        <v>2272</v>
      </c>
      <c r="F120" s="3"/>
      <c r="G120" t="s">
        <v>41</v>
      </c>
      <c r="H120" s="1">
        <f t="shared" ref="H120:H122" si="11">B120/$E120</f>
        <v>0.26628521126760563</v>
      </c>
      <c r="I120" s="1">
        <f t="shared" si="10"/>
        <v>0.42957746478873238</v>
      </c>
      <c r="J120" s="1">
        <f t="shared" si="10"/>
        <v>0.304137323943662</v>
      </c>
    </row>
    <row r="121" spans="1:11" x14ac:dyDescent="0.25">
      <c r="A121" t="s">
        <v>42</v>
      </c>
      <c r="B121">
        <v>542</v>
      </c>
      <c r="C121">
        <v>479</v>
      </c>
      <c r="D121">
        <v>316</v>
      </c>
      <c r="E121">
        <v>1337</v>
      </c>
      <c r="F121" s="3"/>
      <c r="G121" t="s">
        <v>42</v>
      </c>
      <c r="H121" s="1">
        <f t="shared" si="11"/>
        <v>0.40538519072550488</v>
      </c>
      <c r="I121" s="1">
        <f t="shared" si="10"/>
        <v>0.3582647718773373</v>
      </c>
      <c r="J121" s="1">
        <f t="shared" si="10"/>
        <v>0.23635003739715782</v>
      </c>
    </row>
    <row r="122" spans="1:11" x14ac:dyDescent="0.25">
      <c r="A122" t="s">
        <v>43</v>
      </c>
      <c r="B122">
        <v>128</v>
      </c>
      <c r="C122">
        <v>75</v>
      </c>
      <c r="D122">
        <v>53</v>
      </c>
      <c r="E122">
        <v>256</v>
      </c>
      <c r="F122" s="3"/>
      <c r="G122" t="s">
        <v>43</v>
      </c>
      <c r="H122" s="1">
        <f t="shared" si="11"/>
        <v>0.5</v>
      </c>
      <c r="I122" s="1">
        <f t="shared" si="10"/>
        <v>0.29296875</v>
      </c>
      <c r="J122" s="1">
        <f t="shared" si="10"/>
        <v>0.20703125</v>
      </c>
    </row>
    <row r="123" spans="1:11" x14ac:dyDescent="0.25">
      <c r="F123" s="3"/>
      <c r="H123" s="1"/>
      <c r="I123" s="1"/>
      <c r="J123" s="1"/>
    </row>
    <row r="124" spans="1:11" x14ac:dyDescent="0.25">
      <c r="A124" t="s">
        <v>4</v>
      </c>
      <c r="F124" s="3"/>
      <c r="G124" t="s">
        <v>4</v>
      </c>
      <c r="H124" s="1"/>
      <c r="I124" s="1"/>
      <c r="J124" s="1"/>
    </row>
    <row r="136" spans="1:13" x14ac:dyDescent="0.25">
      <c r="A136" s="5" t="s">
        <v>149</v>
      </c>
    </row>
    <row r="137" spans="1:13" x14ac:dyDescent="0.25">
      <c r="B137" t="s">
        <v>147</v>
      </c>
      <c r="C137" t="s">
        <v>148</v>
      </c>
      <c r="D137" t="s">
        <v>5</v>
      </c>
      <c r="F137" t="s">
        <v>4</v>
      </c>
      <c r="I137" t="s">
        <v>147</v>
      </c>
      <c r="J137" t="s">
        <v>148</v>
      </c>
      <c r="K137" t="s">
        <v>5</v>
      </c>
      <c r="M137" t="s">
        <v>4</v>
      </c>
    </row>
    <row r="138" spans="1:13" x14ac:dyDescent="0.25">
      <c r="A138" t="s">
        <v>165</v>
      </c>
      <c r="B138">
        <v>902</v>
      </c>
      <c r="C138">
        <v>550</v>
      </c>
      <c r="D138">
        <v>411</v>
      </c>
      <c r="F138">
        <v>1863</v>
      </c>
      <c r="H138" t="s">
        <v>165</v>
      </c>
      <c r="I138" s="1">
        <f t="shared" ref="I138:K143" si="12">B138/$F138</f>
        <v>0.48416532474503488</v>
      </c>
      <c r="J138" s="1">
        <f t="shared" si="12"/>
        <v>0.29522275899087491</v>
      </c>
      <c r="K138" s="1">
        <f t="shared" si="12"/>
        <v>0.22061191626409019</v>
      </c>
      <c r="L138" s="1"/>
    </row>
    <row r="139" spans="1:13" x14ac:dyDescent="0.25">
      <c r="A139" t="s">
        <v>166</v>
      </c>
      <c r="B139">
        <v>112</v>
      </c>
      <c r="C139">
        <v>188</v>
      </c>
      <c r="D139">
        <v>178</v>
      </c>
      <c r="F139">
        <v>478</v>
      </c>
      <c r="H139" t="s">
        <v>166</v>
      </c>
      <c r="I139" s="1">
        <f t="shared" si="12"/>
        <v>0.23430962343096234</v>
      </c>
      <c r="J139" s="1">
        <f t="shared" si="12"/>
        <v>0.39330543933054396</v>
      </c>
      <c r="K139" s="1">
        <f t="shared" si="12"/>
        <v>0.3723849372384937</v>
      </c>
      <c r="L139" s="1"/>
    </row>
    <row r="140" spans="1:13" x14ac:dyDescent="0.25">
      <c r="A140" t="s">
        <v>167</v>
      </c>
      <c r="B140">
        <v>24</v>
      </c>
      <c r="C140">
        <v>40</v>
      </c>
      <c r="D140">
        <v>40</v>
      </c>
      <c r="F140">
        <v>104</v>
      </c>
      <c r="H140" t="s">
        <v>167</v>
      </c>
      <c r="I140" s="1">
        <f>B140/$F140</f>
        <v>0.23076923076923078</v>
      </c>
      <c r="J140" s="1">
        <f>C140/$F140</f>
        <v>0.38461538461538464</v>
      </c>
      <c r="K140" s="1">
        <f>D140/$F140</f>
        <v>0.38461538461538464</v>
      </c>
      <c r="L140" s="1"/>
    </row>
    <row r="141" spans="1:13" x14ac:dyDescent="0.25">
      <c r="A141" t="s">
        <v>319</v>
      </c>
      <c r="B141">
        <v>19</v>
      </c>
      <c r="C141">
        <v>19</v>
      </c>
      <c r="D141">
        <v>32</v>
      </c>
      <c r="F141">
        <v>70</v>
      </c>
      <c r="H141" t="s">
        <v>319</v>
      </c>
      <c r="I141" s="1">
        <f t="shared" si="12"/>
        <v>0.27142857142857141</v>
      </c>
      <c r="J141" s="1">
        <f t="shared" si="12"/>
        <v>0.27142857142857141</v>
      </c>
      <c r="K141" s="1">
        <f t="shared" si="12"/>
        <v>0.45714285714285713</v>
      </c>
      <c r="L141" s="1"/>
    </row>
    <row r="142" spans="1:13" x14ac:dyDescent="0.25">
      <c r="A142" t="s">
        <v>170</v>
      </c>
      <c r="B142">
        <v>20</v>
      </c>
      <c r="C142">
        <v>37</v>
      </c>
      <c r="D142">
        <v>44</v>
      </c>
      <c r="F142">
        <v>101</v>
      </c>
      <c r="H142" t="s">
        <v>170</v>
      </c>
      <c r="I142" s="1">
        <f t="shared" si="12"/>
        <v>0.19801980198019803</v>
      </c>
      <c r="J142" s="1">
        <f t="shared" si="12"/>
        <v>0.36633663366336633</v>
      </c>
      <c r="K142" s="1">
        <f t="shared" si="12"/>
        <v>0.43564356435643564</v>
      </c>
      <c r="L142" s="1"/>
    </row>
    <row r="143" spans="1:13" x14ac:dyDescent="0.25">
      <c r="A143" t="s">
        <v>321</v>
      </c>
      <c r="B143">
        <v>569</v>
      </c>
      <c r="C143">
        <v>1511</v>
      </c>
      <c r="D143">
        <v>1028</v>
      </c>
      <c r="F143">
        <v>3108</v>
      </c>
      <c r="H143" t="s">
        <v>320</v>
      </c>
      <c r="I143" s="1">
        <f t="shared" si="12"/>
        <v>0.18307593307593309</v>
      </c>
      <c r="J143" s="1">
        <f t="shared" si="12"/>
        <v>0.48616473616473616</v>
      </c>
      <c r="K143" s="1">
        <f t="shared" si="12"/>
        <v>0.33075933075933078</v>
      </c>
      <c r="L143" s="1"/>
    </row>
    <row r="144" spans="1:13" x14ac:dyDescent="0.25">
      <c r="I144" s="1"/>
      <c r="J144" s="1"/>
      <c r="K144" s="1"/>
      <c r="L144" s="1"/>
    </row>
    <row r="145" spans="1:12" x14ac:dyDescent="0.25">
      <c r="I145" s="1"/>
      <c r="J145" s="1"/>
      <c r="K145" s="1"/>
      <c r="L145" s="1"/>
    </row>
    <row r="146" spans="1:12" x14ac:dyDescent="0.25">
      <c r="I146" s="1"/>
      <c r="J146" s="1"/>
      <c r="K146" s="1"/>
      <c r="L146" s="1"/>
    </row>
    <row r="147" spans="1:12" x14ac:dyDescent="0.25">
      <c r="I147" s="1"/>
      <c r="J147" s="1"/>
      <c r="K147" s="1"/>
      <c r="L147" s="1"/>
    </row>
    <row r="159" spans="1:12" x14ac:dyDescent="0.25">
      <c r="A159" s="5" t="s">
        <v>149</v>
      </c>
    </row>
    <row r="162" spans="7:12" x14ac:dyDescent="0.25">
      <c r="H162" t="s">
        <v>147</v>
      </c>
      <c r="I162" t="s">
        <v>148</v>
      </c>
      <c r="J162" t="s">
        <v>5</v>
      </c>
    </row>
    <row r="163" spans="7:12" x14ac:dyDescent="0.25">
      <c r="G163" t="s">
        <v>170</v>
      </c>
      <c r="H163" s="1">
        <v>0.19801980198019803</v>
      </c>
      <c r="I163" s="1">
        <v>0.36633663366336633</v>
      </c>
      <c r="J163" s="1">
        <v>0.43564356435643564</v>
      </c>
      <c r="L163" s="1">
        <v>1.01</v>
      </c>
    </row>
    <row r="164" spans="7:12" x14ac:dyDescent="0.25">
      <c r="G164" t="s">
        <v>319</v>
      </c>
      <c r="H164" s="1">
        <v>0.27142857142857141</v>
      </c>
      <c r="I164" s="1">
        <v>0.27142857142857141</v>
      </c>
      <c r="J164" s="1">
        <v>0.45714285714285713</v>
      </c>
      <c r="L164" s="1">
        <v>4.78</v>
      </c>
    </row>
    <row r="165" spans="7:12" x14ac:dyDescent="0.25">
      <c r="G165" t="s">
        <v>167</v>
      </c>
      <c r="H165" s="1">
        <v>0.23076923076923078</v>
      </c>
      <c r="I165" s="1">
        <v>0.38461538461538464</v>
      </c>
      <c r="J165" s="1">
        <v>0.38461538461538464</v>
      </c>
      <c r="L165" s="1">
        <v>1.04</v>
      </c>
    </row>
    <row r="166" spans="7:12" x14ac:dyDescent="0.25">
      <c r="G166" t="s">
        <v>166</v>
      </c>
      <c r="H166" s="1">
        <v>0.23430962343096234</v>
      </c>
      <c r="I166" s="1">
        <v>0.39330543933054396</v>
      </c>
      <c r="J166" s="1">
        <v>0.3723849372384937</v>
      </c>
      <c r="L166" s="1">
        <v>0.7</v>
      </c>
    </row>
    <row r="167" spans="7:12" x14ac:dyDescent="0.25">
      <c r="G167" t="s">
        <v>165</v>
      </c>
      <c r="H167" s="1">
        <v>0.48416532474503488</v>
      </c>
      <c r="I167" s="1">
        <v>0.29522275899087491</v>
      </c>
      <c r="J167" s="1">
        <v>0.22061191626409019</v>
      </c>
      <c r="L167" s="1">
        <v>1.01</v>
      </c>
    </row>
    <row r="168" spans="7:12" x14ac:dyDescent="0.25">
      <c r="G168" t="s">
        <v>4</v>
      </c>
      <c r="H168" s="1">
        <v>0.28777855153203341</v>
      </c>
      <c r="I168" s="1">
        <v>0.40981894150417825</v>
      </c>
      <c r="J168" s="1">
        <v>0.30240250696378829</v>
      </c>
      <c r="L168" s="3">
        <f>SUM(L163:L167)</f>
        <v>8.5400000000000009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4ED4-05B9-42C8-A2E3-3BD8314673EE}">
  <dimension ref="A1:AC159"/>
  <sheetViews>
    <sheetView topLeftCell="A115" workbookViewId="0">
      <selection activeCell="F143" sqref="F138:F143"/>
    </sheetView>
  </sheetViews>
  <sheetFormatPr defaultColWidth="8.85546875" defaultRowHeight="15" x14ac:dyDescent="0.25"/>
  <cols>
    <col min="1" max="1" width="22.85546875" customWidth="1"/>
  </cols>
  <sheetData>
    <row r="1" spans="1:26" x14ac:dyDescent="0.25">
      <c r="A1" s="5" t="s">
        <v>149</v>
      </c>
    </row>
    <row r="2" spans="1:26" x14ac:dyDescent="0.25">
      <c r="B2" t="s">
        <v>343</v>
      </c>
      <c r="C2" t="s">
        <v>151</v>
      </c>
      <c r="D2" t="s">
        <v>152</v>
      </c>
      <c r="E2" t="s">
        <v>153</v>
      </c>
      <c r="F2" t="s">
        <v>4</v>
      </c>
      <c r="H2" t="s">
        <v>343</v>
      </c>
      <c r="I2" t="s">
        <v>151</v>
      </c>
      <c r="J2" t="s">
        <v>152</v>
      </c>
      <c r="K2" t="s">
        <v>153</v>
      </c>
      <c r="L2" t="s">
        <v>4</v>
      </c>
      <c r="V2" s="1" t="s">
        <v>152</v>
      </c>
      <c r="W2" s="1" t="s">
        <v>343</v>
      </c>
      <c r="X2" s="1" t="s">
        <v>153</v>
      </c>
      <c r="Y2" s="1" t="s">
        <v>151</v>
      </c>
      <c r="Z2" s="1"/>
    </row>
    <row r="3" spans="1:26" x14ac:dyDescent="0.25">
      <c r="A3" t="s">
        <v>5</v>
      </c>
      <c r="B3">
        <v>2381</v>
      </c>
      <c r="C3">
        <v>1158</v>
      </c>
      <c r="D3">
        <v>2483</v>
      </c>
      <c r="E3">
        <v>1667</v>
      </c>
      <c r="F3">
        <v>3987</v>
      </c>
      <c r="H3" s="1">
        <f>B3/$F3</f>
        <v>0.59719087032856788</v>
      </c>
      <c r="I3" s="1">
        <f>C3/$F3</f>
        <v>0.29044394281414598</v>
      </c>
      <c r="J3" s="1">
        <f>D3/$F3</f>
        <v>0.62277401555053924</v>
      </c>
      <c r="K3" s="1">
        <f>E3/$F3</f>
        <v>0.41810885377476797</v>
      </c>
      <c r="L3" s="1"/>
      <c r="V3" s="1">
        <v>0.62277401555053924</v>
      </c>
      <c r="W3" s="1">
        <v>0.59719087032856788</v>
      </c>
      <c r="X3" s="1">
        <v>0.41810885377476797</v>
      </c>
      <c r="Y3" s="1">
        <v>0.29044394281414598</v>
      </c>
      <c r="Z3" s="1"/>
    </row>
    <row r="9" spans="1:26" x14ac:dyDescent="0.25">
      <c r="A9" s="2"/>
    </row>
    <row r="12" spans="1:26" x14ac:dyDescent="0.25">
      <c r="G12" s="1"/>
      <c r="H12" s="1"/>
      <c r="I12" s="1"/>
    </row>
    <row r="19" spans="1:13" x14ac:dyDescent="0.25">
      <c r="A19" s="5" t="s">
        <v>149</v>
      </c>
    </row>
    <row r="20" spans="1:13" x14ac:dyDescent="0.25">
      <c r="B20" t="s">
        <v>150</v>
      </c>
      <c r="C20" t="s">
        <v>151</v>
      </c>
      <c r="D20" t="s">
        <v>152</v>
      </c>
      <c r="E20" t="s">
        <v>153</v>
      </c>
      <c r="F20" t="s">
        <v>4</v>
      </c>
      <c r="I20" t="s">
        <v>150</v>
      </c>
      <c r="J20" t="s">
        <v>151</v>
      </c>
      <c r="K20" t="s">
        <v>152</v>
      </c>
      <c r="L20" t="s">
        <v>153</v>
      </c>
      <c r="M20" t="s">
        <v>4</v>
      </c>
    </row>
    <row r="21" spans="1:13" x14ac:dyDescent="0.25">
      <c r="A21" t="s">
        <v>7</v>
      </c>
      <c r="B21">
        <v>970</v>
      </c>
      <c r="C21">
        <v>505</v>
      </c>
      <c r="D21">
        <v>1209</v>
      </c>
      <c r="E21">
        <v>908</v>
      </c>
      <c r="F21">
        <v>1773</v>
      </c>
      <c r="H21" t="s">
        <v>7</v>
      </c>
      <c r="I21" s="1">
        <f t="shared" ref="I21:L22" si="0">B21/$F21</f>
        <v>0.54709531866892269</v>
      </c>
      <c r="J21" s="1">
        <f t="shared" si="0"/>
        <v>0.28482797518330516</v>
      </c>
      <c r="K21" s="1">
        <f t="shared" si="0"/>
        <v>0.68189509306260576</v>
      </c>
      <c r="L21" s="1">
        <f t="shared" si="0"/>
        <v>0.51212633953750708</v>
      </c>
    </row>
    <row r="22" spans="1:13" x14ac:dyDescent="0.25">
      <c r="A22" t="s">
        <v>6</v>
      </c>
      <c r="B22">
        <v>1037</v>
      </c>
      <c r="C22">
        <v>504</v>
      </c>
      <c r="D22">
        <v>974</v>
      </c>
      <c r="E22">
        <v>576</v>
      </c>
      <c r="F22">
        <v>1641</v>
      </c>
      <c r="H22" t="s">
        <v>6</v>
      </c>
      <c r="I22" s="1">
        <f t="shared" si="0"/>
        <v>0.63193174893357706</v>
      </c>
      <c r="J22" s="1">
        <f t="shared" si="0"/>
        <v>0.30712979890310788</v>
      </c>
      <c r="K22" s="1">
        <f t="shared" si="0"/>
        <v>0.59354052407068858</v>
      </c>
      <c r="L22" s="1">
        <f t="shared" si="0"/>
        <v>0.35100548446069468</v>
      </c>
    </row>
    <row r="35" spans="1:13" x14ac:dyDescent="0.25">
      <c r="A35" s="5" t="s">
        <v>149</v>
      </c>
    </row>
    <row r="36" spans="1:13" x14ac:dyDescent="0.25">
      <c r="B36" t="s">
        <v>150</v>
      </c>
      <c r="C36" t="s">
        <v>151</v>
      </c>
      <c r="D36" t="s">
        <v>152</v>
      </c>
      <c r="E36" t="s">
        <v>153</v>
      </c>
      <c r="F36" t="s">
        <v>4</v>
      </c>
      <c r="I36" t="s">
        <v>150</v>
      </c>
      <c r="J36" t="s">
        <v>151</v>
      </c>
      <c r="K36" t="s">
        <v>152</v>
      </c>
      <c r="L36" t="s">
        <v>153</v>
      </c>
      <c r="M36" t="s">
        <v>4</v>
      </c>
    </row>
    <row r="37" spans="1:13" x14ac:dyDescent="0.25">
      <c r="A37" t="s">
        <v>9</v>
      </c>
      <c r="B37">
        <v>38</v>
      </c>
      <c r="C37">
        <v>15</v>
      </c>
      <c r="D37">
        <v>36</v>
      </c>
      <c r="E37">
        <v>23</v>
      </c>
      <c r="F37">
        <v>61</v>
      </c>
      <c r="H37" t="s">
        <v>9</v>
      </c>
      <c r="I37" s="1">
        <f t="shared" ref="I37:I45" si="1">B37/$F37</f>
        <v>0.62295081967213117</v>
      </c>
      <c r="J37" s="1">
        <f t="shared" ref="J37:J45" si="2">C37/$F37</f>
        <v>0.24590163934426229</v>
      </c>
      <c r="K37" s="1">
        <f t="shared" ref="K37:K45" si="3">D37/$F37</f>
        <v>0.5901639344262295</v>
      </c>
      <c r="L37" s="1">
        <f t="shared" ref="L37:L45" si="4">E37/$F37</f>
        <v>0.37704918032786883</v>
      </c>
    </row>
    <row r="38" spans="1:13" x14ac:dyDescent="0.25">
      <c r="A38" t="s">
        <v>10</v>
      </c>
      <c r="B38">
        <v>154</v>
      </c>
      <c r="C38">
        <v>69</v>
      </c>
      <c r="D38">
        <v>158</v>
      </c>
      <c r="E38">
        <v>100</v>
      </c>
      <c r="F38">
        <v>240</v>
      </c>
      <c r="H38" t="s">
        <v>10</v>
      </c>
      <c r="I38" s="1">
        <f t="shared" si="1"/>
        <v>0.64166666666666672</v>
      </c>
      <c r="J38" s="1">
        <f t="shared" si="2"/>
        <v>0.28749999999999998</v>
      </c>
      <c r="K38" s="1">
        <f t="shared" si="3"/>
        <v>0.65833333333333333</v>
      </c>
      <c r="L38" s="1">
        <f t="shared" si="4"/>
        <v>0.41666666666666669</v>
      </c>
    </row>
    <row r="39" spans="1:13" x14ac:dyDescent="0.25">
      <c r="A39" t="s">
        <v>11</v>
      </c>
      <c r="B39">
        <v>1232</v>
      </c>
      <c r="C39">
        <v>604</v>
      </c>
      <c r="D39">
        <v>1240</v>
      </c>
      <c r="E39">
        <v>748</v>
      </c>
      <c r="F39">
        <v>2016</v>
      </c>
      <c r="H39" t="s">
        <v>11</v>
      </c>
      <c r="I39" s="1">
        <f t="shared" si="1"/>
        <v>0.61111111111111116</v>
      </c>
      <c r="J39" s="1">
        <f t="shared" si="2"/>
        <v>0.29960317460317459</v>
      </c>
      <c r="K39" s="1">
        <f t="shared" si="3"/>
        <v>0.61507936507936511</v>
      </c>
      <c r="L39" s="1">
        <f t="shared" si="4"/>
        <v>0.37103174603174605</v>
      </c>
    </row>
    <row r="40" spans="1:13" x14ac:dyDescent="0.25">
      <c r="A40" t="s">
        <v>12</v>
      </c>
      <c r="B40">
        <v>8</v>
      </c>
      <c r="C40">
        <v>7</v>
      </c>
      <c r="D40">
        <v>9</v>
      </c>
      <c r="E40">
        <v>13</v>
      </c>
      <c r="F40">
        <v>19</v>
      </c>
      <c r="H40" t="s">
        <v>12</v>
      </c>
      <c r="I40" s="1">
        <f t="shared" si="1"/>
        <v>0.42105263157894735</v>
      </c>
      <c r="J40" s="1">
        <f t="shared" si="2"/>
        <v>0.36842105263157893</v>
      </c>
      <c r="K40" s="1">
        <f t="shared" si="3"/>
        <v>0.47368421052631576</v>
      </c>
      <c r="L40" s="1">
        <f t="shared" si="4"/>
        <v>0.68421052631578949</v>
      </c>
    </row>
    <row r="41" spans="1:13" x14ac:dyDescent="0.25">
      <c r="A41" t="s">
        <v>13</v>
      </c>
      <c r="B41">
        <v>74</v>
      </c>
      <c r="C41">
        <v>37</v>
      </c>
      <c r="D41">
        <v>77</v>
      </c>
      <c r="E41">
        <v>63</v>
      </c>
      <c r="F41">
        <v>123</v>
      </c>
      <c r="H41" t="s">
        <v>13</v>
      </c>
      <c r="I41" s="1">
        <f t="shared" si="1"/>
        <v>0.60162601626016265</v>
      </c>
      <c r="J41" s="1">
        <f t="shared" si="2"/>
        <v>0.30081300813008133</v>
      </c>
      <c r="K41" s="1">
        <f t="shared" si="3"/>
        <v>0.62601626016260159</v>
      </c>
      <c r="L41" s="1">
        <f t="shared" si="4"/>
        <v>0.51219512195121952</v>
      </c>
    </row>
    <row r="42" spans="1:13" x14ac:dyDescent="0.25">
      <c r="A42" t="s">
        <v>14</v>
      </c>
      <c r="B42">
        <v>286</v>
      </c>
      <c r="C42">
        <v>176</v>
      </c>
      <c r="D42">
        <v>351</v>
      </c>
      <c r="E42">
        <v>257</v>
      </c>
      <c r="F42">
        <v>515</v>
      </c>
      <c r="H42" t="s">
        <v>14</v>
      </c>
      <c r="I42" s="1">
        <f t="shared" si="1"/>
        <v>0.55533980582524267</v>
      </c>
      <c r="J42" s="1">
        <f t="shared" si="2"/>
        <v>0.34174757281553397</v>
      </c>
      <c r="K42" s="1">
        <f t="shared" si="3"/>
        <v>0.68155339805825244</v>
      </c>
      <c r="L42" s="1">
        <f t="shared" si="4"/>
        <v>0.49902912621359224</v>
      </c>
    </row>
    <row r="43" spans="1:13" x14ac:dyDescent="0.25">
      <c r="A43" t="s">
        <v>15</v>
      </c>
      <c r="B43">
        <v>45</v>
      </c>
      <c r="C43">
        <v>25</v>
      </c>
      <c r="D43">
        <v>50</v>
      </c>
      <c r="E43">
        <v>32</v>
      </c>
      <c r="F43">
        <v>77</v>
      </c>
      <c r="H43" t="s">
        <v>15</v>
      </c>
      <c r="I43" s="1">
        <f t="shared" si="1"/>
        <v>0.58441558441558439</v>
      </c>
      <c r="J43" s="1">
        <f t="shared" si="2"/>
        <v>0.32467532467532467</v>
      </c>
      <c r="K43" s="1">
        <f t="shared" si="3"/>
        <v>0.64935064935064934</v>
      </c>
      <c r="L43" s="1">
        <f t="shared" si="4"/>
        <v>0.41558441558441561</v>
      </c>
    </row>
    <row r="44" spans="1:13" x14ac:dyDescent="0.25">
      <c r="A44" t="s">
        <v>16</v>
      </c>
      <c r="B44">
        <v>301</v>
      </c>
      <c r="C44">
        <v>124</v>
      </c>
      <c r="D44">
        <v>360</v>
      </c>
      <c r="E44">
        <v>297</v>
      </c>
      <c r="F44">
        <v>557</v>
      </c>
      <c r="H44" t="s">
        <v>16</v>
      </c>
      <c r="I44" s="1">
        <f t="shared" si="1"/>
        <v>0.54039497307001794</v>
      </c>
      <c r="J44" s="1">
        <f t="shared" si="2"/>
        <v>0.22262118491921004</v>
      </c>
      <c r="K44" s="1">
        <f t="shared" si="3"/>
        <v>0.64631956912028721</v>
      </c>
      <c r="L44" s="1">
        <f t="shared" si="4"/>
        <v>0.53321364452423703</v>
      </c>
    </row>
    <row r="45" spans="1:13" x14ac:dyDescent="0.25">
      <c r="A45" t="s">
        <v>4</v>
      </c>
      <c r="H45" t="s">
        <v>4</v>
      </c>
      <c r="I45" s="1" t="e">
        <f t="shared" si="1"/>
        <v>#DIV/0!</v>
      </c>
      <c r="J45" s="1" t="e">
        <f t="shared" si="2"/>
        <v>#DIV/0!</v>
      </c>
      <c r="K45" s="1" t="e">
        <f t="shared" si="3"/>
        <v>#DIV/0!</v>
      </c>
      <c r="L45" s="1" t="e">
        <f t="shared" si="4"/>
        <v>#DIV/0!</v>
      </c>
    </row>
    <row r="60" spans="1:13" x14ac:dyDescent="0.25">
      <c r="A60" s="5" t="s">
        <v>149</v>
      </c>
    </row>
    <row r="61" spans="1:13" x14ac:dyDescent="0.25">
      <c r="B61" t="s">
        <v>150</v>
      </c>
      <c r="C61" t="s">
        <v>151</v>
      </c>
      <c r="D61" t="s">
        <v>152</v>
      </c>
      <c r="E61" t="s">
        <v>153</v>
      </c>
      <c r="F61" t="s">
        <v>4</v>
      </c>
      <c r="I61" t="s">
        <v>150</v>
      </c>
      <c r="J61" t="s">
        <v>151</v>
      </c>
      <c r="K61" t="s">
        <v>152</v>
      </c>
      <c r="L61" t="s">
        <v>153</v>
      </c>
      <c r="M61" t="s">
        <v>4</v>
      </c>
    </row>
    <row r="62" spans="1:13" x14ac:dyDescent="0.25">
      <c r="A62" t="s">
        <v>18</v>
      </c>
      <c r="B62">
        <v>771</v>
      </c>
      <c r="C62">
        <v>393</v>
      </c>
      <c r="D62">
        <v>824</v>
      </c>
      <c r="E62">
        <v>565</v>
      </c>
      <c r="F62">
        <v>1297</v>
      </c>
      <c r="H62" t="s">
        <v>18</v>
      </c>
      <c r="I62" s="1">
        <f t="shared" ref="I62:L65" si="5">B62/$F62</f>
        <v>0.59444872783346181</v>
      </c>
      <c r="J62" s="1">
        <f t="shared" si="5"/>
        <v>0.30300693909020815</v>
      </c>
      <c r="K62" s="1">
        <f t="shared" si="5"/>
        <v>0.63531225905936772</v>
      </c>
      <c r="L62" s="1">
        <f t="shared" si="5"/>
        <v>0.43562066306861991</v>
      </c>
    </row>
    <row r="63" spans="1:13" x14ac:dyDescent="0.25">
      <c r="A63" t="s">
        <v>19</v>
      </c>
      <c r="B63">
        <v>763</v>
      </c>
      <c r="C63">
        <v>367</v>
      </c>
      <c r="D63">
        <v>771</v>
      </c>
      <c r="E63">
        <v>545</v>
      </c>
      <c r="F63">
        <v>1271</v>
      </c>
      <c r="H63" t="s">
        <v>19</v>
      </c>
      <c r="I63" s="1">
        <f t="shared" si="5"/>
        <v>0.60031471282454762</v>
      </c>
      <c r="J63" s="1">
        <f t="shared" si="5"/>
        <v>0.2887490165224233</v>
      </c>
      <c r="K63" s="1">
        <f t="shared" si="5"/>
        <v>0.60660896931549957</v>
      </c>
      <c r="L63" s="1">
        <f t="shared" si="5"/>
        <v>0.42879622344610541</v>
      </c>
    </row>
    <row r="64" spans="1:13" x14ac:dyDescent="0.25">
      <c r="A64" s="4" t="s">
        <v>20</v>
      </c>
      <c r="B64">
        <v>131</v>
      </c>
      <c r="C64">
        <v>44</v>
      </c>
      <c r="D64">
        <v>122</v>
      </c>
      <c r="E64">
        <v>83</v>
      </c>
      <c r="F64">
        <v>207</v>
      </c>
      <c r="H64" s="4" t="s">
        <v>20</v>
      </c>
      <c r="I64" s="1">
        <f t="shared" si="5"/>
        <v>0.63285024154589375</v>
      </c>
      <c r="J64" s="1">
        <f t="shared" si="5"/>
        <v>0.21256038647342995</v>
      </c>
      <c r="K64" s="1">
        <f t="shared" si="5"/>
        <v>0.58937198067632846</v>
      </c>
      <c r="L64" s="1">
        <f t="shared" si="5"/>
        <v>0.40096618357487923</v>
      </c>
    </row>
    <row r="65" spans="1:13" x14ac:dyDescent="0.25">
      <c r="A65" t="s">
        <v>21</v>
      </c>
      <c r="B65">
        <v>101</v>
      </c>
      <c r="C65">
        <v>53</v>
      </c>
      <c r="D65">
        <v>102</v>
      </c>
      <c r="E65">
        <v>72</v>
      </c>
      <c r="F65">
        <v>177</v>
      </c>
      <c r="H65" t="s">
        <v>21</v>
      </c>
      <c r="I65" s="1">
        <f t="shared" si="5"/>
        <v>0.57062146892655363</v>
      </c>
      <c r="J65" s="1">
        <f t="shared" si="5"/>
        <v>0.29943502824858759</v>
      </c>
      <c r="K65" s="1">
        <f t="shared" si="5"/>
        <v>0.57627118644067798</v>
      </c>
      <c r="L65" s="1">
        <f t="shared" si="5"/>
        <v>0.40677966101694918</v>
      </c>
    </row>
    <row r="78" spans="1:13" x14ac:dyDescent="0.25">
      <c r="A78" s="5" t="s">
        <v>149</v>
      </c>
    </row>
    <row r="79" spans="1:13" x14ac:dyDescent="0.25">
      <c r="B79" t="s">
        <v>150</v>
      </c>
      <c r="C79" t="s">
        <v>151</v>
      </c>
      <c r="D79" t="s">
        <v>152</v>
      </c>
      <c r="E79" t="s">
        <v>153</v>
      </c>
      <c r="F79" t="s">
        <v>4</v>
      </c>
      <c r="I79" t="s">
        <v>150</v>
      </c>
      <c r="J79" t="s">
        <v>151</v>
      </c>
      <c r="K79" t="s">
        <v>152</v>
      </c>
      <c r="L79" t="s">
        <v>153</v>
      </c>
      <c r="M79" t="s">
        <v>4</v>
      </c>
    </row>
    <row r="80" spans="1:13" x14ac:dyDescent="0.25">
      <c r="A80" t="s">
        <v>23</v>
      </c>
      <c r="B80">
        <v>188</v>
      </c>
      <c r="C80">
        <v>78</v>
      </c>
      <c r="D80">
        <v>178</v>
      </c>
      <c r="E80">
        <v>129</v>
      </c>
      <c r="F80">
        <v>305</v>
      </c>
      <c r="H80" t="s">
        <v>23</v>
      </c>
      <c r="I80" s="1">
        <f t="shared" ref="I80:I89" si="6">B80/$F80</f>
        <v>0.61639344262295082</v>
      </c>
      <c r="J80" s="1">
        <f t="shared" ref="J80:J89" si="7">C80/$F80</f>
        <v>0.25573770491803277</v>
      </c>
      <c r="K80" s="1">
        <f t="shared" ref="K80:K89" si="8">D80/$F80</f>
        <v>0.58360655737704914</v>
      </c>
      <c r="L80" s="1">
        <f t="shared" ref="L80:L89" si="9">E80/$F80</f>
        <v>0.42295081967213116</v>
      </c>
    </row>
    <row r="81" spans="1:12" x14ac:dyDescent="0.25">
      <c r="A81" t="s">
        <v>24</v>
      </c>
      <c r="B81">
        <v>41</v>
      </c>
      <c r="C81">
        <v>16</v>
      </c>
      <c r="D81">
        <v>41</v>
      </c>
      <c r="E81">
        <v>25</v>
      </c>
      <c r="F81">
        <v>65</v>
      </c>
      <c r="H81" t="s">
        <v>24</v>
      </c>
      <c r="I81" s="1">
        <f t="shared" si="6"/>
        <v>0.63076923076923075</v>
      </c>
      <c r="J81" s="1">
        <f t="shared" si="7"/>
        <v>0.24615384615384617</v>
      </c>
      <c r="K81" s="1">
        <f t="shared" si="8"/>
        <v>0.63076923076923075</v>
      </c>
      <c r="L81" s="1">
        <f t="shared" si="9"/>
        <v>0.38461538461538464</v>
      </c>
    </row>
    <row r="82" spans="1:12" x14ac:dyDescent="0.25">
      <c r="A82" t="s">
        <v>25</v>
      </c>
      <c r="B82">
        <v>205</v>
      </c>
      <c r="C82">
        <v>117</v>
      </c>
      <c r="D82">
        <v>260</v>
      </c>
      <c r="E82">
        <v>206</v>
      </c>
      <c r="F82">
        <v>393</v>
      </c>
      <c r="H82" t="s">
        <v>25</v>
      </c>
      <c r="I82" s="1">
        <f t="shared" si="6"/>
        <v>0.52162849872773542</v>
      </c>
      <c r="J82" s="1">
        <f t="shared" si="7"/>
        <v>0.29770992366412213</v>
      </c>
      <c r="K82" s="1">
        <f t="shared" si="8"/>
        <v>0.66157760814249367</v>
      </c>
      <c r="L82" s="1">
        <f t="shared" si="9"/>
        <v>0.5241730279898219</v>
      </c>
    </row>
    <row r="83" spans="1:12" x14ac:dyDescent="0.25">
      <c r="A83" t="s">
        <v>26</v>
      </c>
      <c r="B83">
        <v>55</v>
      </c>
      <c r="C83">
        <v>22</v>
      </c>
      <c r="D83">
        <v>48</v>
      </c>
      <c r="E83">
        <v>27</v>
      </c>
      <c r="F83">
        <v>89</v>
      </c>
      <c r="H83" t="s">
        <v>26</v>
      </c>
      <c r="I83" s="1">
        <f t="shared" si="6"/>
        <v>0.6179775280898876</v>
      </c>
      <c r="J83" s="1">
        <f t="shared" si="7"/>
        <v>0.24719101123595505</v>
      </c>
      <c r="K83" s="1">
        <f t="shared" si="8"/>
        <v>0.5393258426966292</v>
      </c>
      <c r="L83" s="1">
        <f t="shared" si="9"/>
        <v>0.30337078651685395</v>
      </c>
    </row>
    <row r="84" spans="1:12" x14ac:dyDescent="0.25">
      <c r="A84" t="s">
        <v>27</v>
      </c>
      <c r="B84">
        <v>122</v>
      </c>
      <c r="C84">
        <v>59</v>
      </c>
      <c r="D84">
        <v>132</v>
      </c>
      <c r="E84">
        <v>97</v>
      </c>
      <c r="F84">
        <v>201</v>
      </c>
      <c r="H84" t="s">
        <v>27</v>
      </c>
      <c r="I84" s="1">
        <f t="shared" si="6"/>
        <v>0.60696517412935325</v>
      </c>
      <c r="J84" s="1">
        <f t="shared" si="7"/>
        <v>0.29353233830845771</v>
      </c>
      <c r="K84" s="1">
        <f t="shared" si="8"/>
        <v>0.65671641791044777</v>
      </c>
      <c r="L84" s="1">
        <f t="shared" si="9"/>
        <v>0.48258706467661694</v>
      </c>
    </row>
    <row r="85" spans="1:12" x14ac:dyDescent="0.25">
      <c r="A85" t="s">
        <v>28</v>
      </c>
      <c r="B85">
        <v>170</v>
      </c>
      <c r="C85">
        <v>56</v>
      </c>
      <c r="D85">
        <v>139</v>
      </c>
      <c r="E85">
        <v>75</v>
      </c>
      <c r="F85">
        <v>262</v>
      </c>
      <c r="H85" t="s">
        <v>28</v>
      </c>
      <c r="I85" s="1">
        <f t="shared" si="6"/>
        <v>0.64885496183206104</v>
      </c>
      <c r="J85" s="1">
        <f t="shared" si="7"/>
        <v>0.21374045801526717</v>
      </c>
      <c r="K85" s="1">
        <f t="shared" si="8"/>
        <v>0.53053435114503822</v>
      </c>
      <c r="L85" s="1">
        <f t="shared" si="9"/>
        <v>0.2862595419847328</v>
      </c>
    </row>
    <row r="86" spans="1:12" x14ac:dyDescent="0.25">
      <c r="A86" t="s">
        <v>29</v>
      </c>
      <c r="B86">
        <v>234</v>
      </c>
      <c r="C86">
        <v>99</v>
      </c>
      <c r="D86">
        <v>219</v>
      </c>
      <c r="E86">
        <v>159</v>
      </c>
      <c r="F86">
        <v>360</v>
      </c>
      <c r="H86" t="s">
        <v>29</v>
      </c>
      <c r="I86" s="1">
        <f t="shared" si="6"/>
        <v>0.65</v>
      </c>
      <c r="J86" s="1">
        <f t="shared" si="7"/>
        <v>0.27500000000000002</v>
      </c>
      <c r="K86" s="1">
        <f t="shared" si="8"/>
        <v>0.60833333333333328</v>
      </c>
      <c r="L86" s="1">
        <f t="shared" si="9"/>
        <v>0.44166666666666665</v>
      </c>
    </row>
    <row r="87" spans="1:12" x14ac:dyDescent="0.25">
      <c r="A87" t="s">
        <v>30</v>
      </c>
      <c r="B87">
        <v>449</v>
      </c>
      <c r="C87">
        <v>253</v>
      </c>
      <c r="D87">
        <v>469</v>
      </c>
      <c r="E87">
        <v>333</v>
      </c>
      <c r="F87">
        <v>761</v>
      </c>
      <c r="H87" t="s">
        <v>30</v>
      </c>
      <c r="I87" s="1">
        <f t="shared" si="6"/>
        <v>0.59001314060446786</v>
      </c>
      <c r="J87" s="1">
        <f t="shared" si="7"/>
        <v>0.33245729303547961</v>
      </c>
      <c r="K87" s="1">
        <f t="shared" si="8"/>
        <v>0.61629434954007889</v>
      </c>
      <c r="L87" s="1">
        <f t="shared" si="9"/>
        <v>0.4375821287779238</v>
      </c>
    </row>
    <row r="88" spans="1:12" x14ac:dyDescent="0.25">
      <c r="A88" t="s">
        <v>31</v>
      </c>
      <c r="B88">
        <v>137</v>
      </c>
      <c r="C88">
        <v>66</v>
      </c>
      <c r="D88">
        <v>137</v>
      </c>
      <c r="E88">
        <v>91</v>
      </c>
      <c r="F88">
        <v>219</v>
      </c>
      <c r="H88" t="s">
        <v>31</v>
      </c>
      <c r="I88" s="1">
        <f t="shared" si="6"/>
        <v>0.62557077625570778</v>
      </c>
      <c r="J88" s="1">
        <f t="shared" si="7"/>
        <v>0.30136986301369861</v>
      </c>
      <c r="K88" s="1">
        <f t="shared" si="8"/>
        <v>0.62557077625570778</v>
      </c>
      <c r="L88" s="1">
        <f t="shared" si="9"/>
        <v>0.41552511415525112</v>
      </c>
    </row>
    <row r="89" spans="1:12" x14ac:dyDescent="0.25">
      <c r="A89" t="s">
        <v>32</v>
      </c>
      <c r="B89">
        <v>125</v>
      </c>
      <c r="C89">
        <v>66</v>
      </c>
      <c r="D89">
        <v>155</v>
      </c>
      <c r="E89">
        <v>99</v>
      </c>
      <c r="F89">
        <v>232</v>
      </c>
      <c r="H89" t="s">
        <v>32</v>
      </c>
      <c r="I89" s="1">
        <f t="shared" si="6"/>
        <v>0.53879310344827591</v>
      </c>
      <c r="J89" s="1">
        <f t="shared" si="7"/>
        <v>0.28448275862068967</v>
      </c>
      <c r="K89" s="1">
        <f t="shared" si="8"/>
        <v>0.6681034482758621</v>
      </c>
      <c r="L89" s="1">
        <f t="shared" si="9"/>
        <v>0.42672413793103448</v>
      </c>
    </row>
    <row r="101" spans="1:13" x14ac:dyDescent="0.25">
      <c r="A101" s="5" t="s">
        <v>149</v>
      </c>
    </row>
    <row r="102" spans="1:13" x14ac:dyDescent="0.25">
      <c r="B102" t="s">
        <v>150</v>
      </c>
      <c r="C102" t="s">
        <v>151</v>
      </c>
      <c r="D102" t="s">
        <v>152</v>
      </c>
      <c r="E102" t="s">
        <v>153</v>
      </c>
      <c r="F102" t="s">
        <v>4</v>
      </c>
      <c r="I102" t="s">
        <v>150</v>
      </c>
      <c r="J102" t="s">
        <v>151</v>
      </c>
      <c r="K102" t="s">
        <v>152</v>
      </c>
      <c r="L102" t="s">
        <v>153</v>
      </c>
      <c r="M102" t="s">
        <v>4</v>
      </c>
    </row>
    <row r="103" spans="1:13" x14ac:dyDescent="0.25">
      <c r="A103" t="s">
        <v>34</v>
      </c>
      <c r="B103">
        <v>1322</v>
      </c>
      <c r="C103">
        <v>680</v>
      </c>
      <c r="D103">
        <v>1430</v>
      </c>
      <c r="E103">
        <v>950</v>
      </c>
      <c r="F103">
        <v>2212</v>
      </c>
      <c r="H103" t="s">
        <v>34</v>
      </c>
      <c r="I103" s="1">
        <f t="shared" ref="I103:M107" si="10">B103/$F103</f>
        <v>0.59764918625678121</v>
      </c>
      <c r="J103" s="1">
        <f t="shared" si="10"/>
        <v>0.30741410488245929</v>
      </c>
      <c r="K103" s="1">
        <f t="shared" si="10"/>
        <v>0.64647377938517181</v>
      </c>
      <c r="L103" s="1">
        <f t="shared" si="10"/>
        <v>0.4294755877034358</v>
      </c>
      <c r="M103">
        <f t="shared" si="10"/>
        <v>1</v>
      </c>
    </row>
    <row r="104" spans="1:13" x14ac:dyDescent="0.25">
      <c r="A104" t="s">
        <v>35</v>
      </c>
      <c r="B104">
        <v>724</v>
      </c>
      <c r="C104">
        <v>328</v>
      </c>
      <c r="D104">
        <v>742</v>
      </c>
      <c r="E104">
        <v>497</v>
      </c>
      <c r="F104">
        <v>1222</v>
      </c>
      <c r="H104" t="s">
        <v>35</v>
      </c>
      <c r="I104" s="1">
        <f t="shared" si="10"/>
        <v>0.59247135842880527</v>
      </c>
      <c r="J104" s="1">
        <f t="shared" si="10"/>
        <v>0.26841243862520459</v>
      </c>
      <c r="K104" s="1">
        <f t="shared" si="10"/>
        <v>0.60720130932896887</v>
      </c>
      <c r="L104" s="1">
        <f t="shared" si="10"/>
        <v>0.4067103109656301</v>
      </c>
      <c r="M104">
        <f t="shared" si="10"/>
        <v>1</v>
      </c>
    </row>
    <row r="105" spans="1:13" x14ac:dyDescent="0.25">
      <c r="A105" t="s">
        <v>36</v>
      </c>
      <c r="B105">
        <v>38</v>
      </c>
      <c r="C105">
        <v>20</v>
      </c>
      <c r="D105">
        <v>56</v>
      </c>
      <c r="E105">
        <v>38</v>
      </c>
      <c r="F105">
        <v>75</v>
      </c>
      <c r="H105" t="s">
        <v>36</v>
      </c>
      <c r="I105" s="1">
        <f t="shared" si="10"/>
        <v>0.50666666666666671</v>
      </c>
      <c r="J105" s="1">
        <f t="shared" si="10"/>
        <v>0.26666666666666666</v>
      </c>
      <c r="K105" s="1">
        <f t="shared" si="10"/>
        <v>0.7466666666666667</v>
      </c>
      <c r="L105" s="1">
        <f t="shared" si="10"/>
        <v>0.50666666666666671</v>
      </c>
      <c r="M105">
        <f t="shared" si="10"/>
        <v>1</v>
      </c>
    </row>
    <row r="106" spans="1:13" x14ac:dyDescent="0.25">
      <c r="A106" t="s">
        <v>37</v>
      </c>
      <c r="B106">
        <v>41</v>
      </c>
      <c r="C106">
        <v>20</v>
      </c>
      <c r="D106">
        <v>44</v>
      </c>
      <c r="E106">
        <v>41</v>
      </c>
      <c r="F106">
        <v>78</v>
      </c>
      <c r="H106" t="s">
        <v>37</v>
      </c>
      <c r="I106" s="1">
        <f t="shared" si="10"/>
        <v>0.52564102564102566</v>
      </c>
      <c r="J106" s="1">
        <f t="shared" si="10"/>
        <v>0.25641025641025639</v>
      </c>
      <c r="K106" s="1">
        <f t="shared" si="10"/>
        <v>0.5641025641025641</v>
      </c>
      <c r="L106" s="1">
        <f t="shared" si="10"/>
        <v>0.52564102564102566</v>
      </c>
      <c r="M106">
        <f t="shared" si="10"/>
        <v>1</v>
      </c>
    </row>
    <row r="107" spans="1:13" x14ac:dyDescent="0.25">
      <c r="A107" t="s">
        <v>38</v>
      </c>
      <c r="B107">
        <v>10</v>
      </c>
      <c r="C107">
        <v>4</v>
      </c>
      <c r="D107">
        <v>13</v>
      </c>
      <c r="E107">
        <v>8</v>
      </c>
      <c r="F107">
        <v>21</v>
      </c>
      <c r="H107" t="s">
        <v>38</v>
      </c>
      <c r="I107" s="1">
        <f t="shared" si="10"/>
        <v>0.47619047619047616</v>
      </c>
      <c r="J107" s="1">
        <f t="shared" si="10"/>
        <v>0.19047619047619047</v>
      </c>
      <c r="K107" s="1">
        <f t="shared" si="10"/>
        <v>0.61904761904761907</v>
      </c>
      <c r="L107" s="1">
        <f t="shared" si="10"/>
        <v>0.38095238095238093</v>
      </c>
      <c r="M107">
        <f t="shared" si="10"/>
        <v>1</v>
      </c>
    </row>
    <row r="117" spans="1:13" x14ac:dyDescent="0.25">
      <c r="A117" s="5" t="s">
        <v>149</v>
      </c>
    </row>
    <row r="118" spans="1:13" x14ac:dyDescent="0.25">
      <c r="B118" t="s">
        <v>150</v>
      </c>
      <c r="C118" t="s">
        <v>151</v>
      </c>
      <c r="D118" t="s">
        <v>152</v>
      </c>
      <c r="E118" t="s">
        <v>153</v>
      </c>
      <c r="F118" t="s">
        <v>4</v>
      </c>
      <c r="I118" t="s">
        <v>150</v>
      </c>
      <c r="J118" t="s">
        <v>151</v>
      </c>
      <c r="K118" t="s">
        <v>152</v>
      </c>
      <c r="L118" t="s">
        <v>153</v>
      </c>
      <c r="M118" t="s">
        <v>4</v>
      </c>
    </row>
    <row r="119" spans="1:13" x14ac:dyDescent="0.25">
      <c r="A119" t="s">
        <v>40</v>
      </c>
      <c r="B119">
        <v>659</v>
      </c>
      <c r="C119">
        <v>446</v>
      </c>
      <c r="D119">
        <v>966</v>
      </c>
      <c r="E119">
        <v>712</v>
      </c>
      <c r="F119">
        <v>1295</v>
      </c>
      <c r="H119" t="s">
        <v>40</v>
      </c>
      <c r="I119" s="1">
        <f t="shared" ref="I119:L122" si="11">B119/$F119</f>
        <v>0.50888030888030888</v>
      </c>
      <c r="J119" s="1">
        <f t="shared" si="11"/>
        <v>0.34440154440154441</v>
      </c>
      <c r="K119" s="1">
        <f t="shared" si="11"/>
        <v>0.74594594594594599</v>
      </c>
      <c r="L119" s="1">
        <f t="shared" si="11"/>
        <v>0.54980694980694977</v>
      </c>
    </row>
    <row r="120" spans="1:13" x14ac:dyDescent="0.25">
      <c r="A120" t="s">
        <v>41</v>
      </c>
      <c r="B120">
        <v>990</v>
      </c>
      <c r="C120">
        <v>493</v>
      </c>
      <c r="D120">
        <v>1022</v>
      </c>
      <c r="E120">
        <v>658</v>
      </c>
      <c r="F120">
        <v>1639</v>
      </c>
      <c r="H120" t="s">
        <v>41</v>
      </c>
      <c r="I120" s="1">
        <f t="shared" si="11"/>
        <v>0.60402684563758391</v>
      </c>
      <c r="J120" s="1">
        <f t="shared" si="11"/>
        <v>0.30079316656497862</v>
      </c>
      <c r="K120" s="1">
        <f t="shared" si="11"/>
        <v>0.6235509456985967</v>
      </c>
      <c r="L120" s="1">
        <f t="shared" si="11"/>
        <v>0.40146430750457596</v>
      </c>
    </row>
    <row r="121" spans="1:13" x14ac:dyDescent="0.25">
      <c r="A121" t="s">
        <v>42</v>
      </c>
      <c r="B121">
        <v>538</v>
      </c>
      <c r="C121">
        <v>163</v>
      </c>
      <c r="D121">
        <v>375</v>
      </c>
      <c r="E121">
        <v>229</v>
      </c>
      <c r="F121">
        <v>773</v>
      </c>
      <c r="H121" t="s">
        <v>42</v>
      </c>
      <c r="I121" s="1">
        <f t="shared" si="11"/>
        <v>0.69598965071151353</v>
      </c>
      <c r="J121" s="1">
        <f t="shared" si="11"/>
        <v>0.21086675291073739</v>
      </c>
      <c r="K121" s="1">
        <f t="shared" si="11"/>
        <v>0.48512289780077622</v>
      </c>
      <c r="L121" s="1">
        <f t="shared" si="11"/>
        <v>0.296248382923674</v>
      </c>
    </row>
    <row r="122" spans="1:13" x14ac:dyDescent="0.25">
      <c r="A122" t="s">
        <v>43</v>
      </c>
      <c r="B122">
        <v>84</v>
      </c>
      <c r="C122">
        <v>14</v>
      </c>
      <c r="D122">
        <v>46</v>
      </c>
      <c r="E122">
        <v>31</v>
      </c>
      <c r="F122">
        <v>122</v>
      </c>
      <c r="H122" t="s">
        <v>43</v>
      </c>
      <c r="I122" s="1">
        <f t="shared" si="11"/>
        <v>0.68852459016393441</v>
      </c>
      <c r="J122" s="1">
        <f t="shared" si="11"/>
        <v>0.11475409836065574</v>
      </c>
      <c r="K122" s="1">
        <f t="shared" si="11"/>
        <v>0.37704918032786883</v>
      </c>
      <c r="L122" s="1">
        <f t="shared" si="11"/>
        <v>0.25409836065573771</v>
      </c>
    </row>
    <row r="123" spans="1:13" x14ac:dyDescent="0.25">
      <c r="J123" s="1"/>
      <c r="K123" s="1"/>
      <c r="L123" s="1"/>
      <c r="M123" s="1"/>
    </row>
    <row r="124" spans="1:13" x14ac:dyDescent="0.25">
      <c r="J124" s="1"/>
      <c r="K124" s="1"/>
      <c r="L124" s="1"/>
    </row>
    <row r="136" spans="1:29" x14ac:dyDescent="0.25">
      <c r="A136" s="5" t="s">
        <v>149</v>
      </c>
      <c r="Z136" t="s">
        <v>342</v>
      </c>
      <c r="AA136" t="s">
        <v>151</v>
      </c>
      <c r="AB136" t="s">
        <v>152</v>
      </c>
      <c r="AC136" t="s">
        <v>153</v>
      </c>
    </row>
    <row r="137" spans="1:29" x14ac:dyDescent="0.25">
      <c r="B137" t="s">
        <v>322</v>
      </c>
      <c r="C137" t="s">
        <v>151</v>
      </c>
      <c r="D137" t="s">
        <v>152</v>
      </c>
      <c r="E137" t="s">
        <v>153</v>
      </c>
      <c r="F137" t="s">
        <v>4</v>
      </c>
      <c r="I137" t="s">
        <v>342</v>
      </c>
      <c r="J137" t="s">
        <v>151</v>
      </c>
      <c r="K137" t="s">
        <v>152</v>
      </c>
      <c r="L137" t="s">
        <v>153</v>
      </c>
      <c r="M137" t="s">
        <v>4</v>
      </c>
      <c r="Y137" t="s">
        <v>165</v>
      </c>
      <c r="Z137" s="1">
        <v>0.76746724890829698</v>
      </c>
      <c r="AA137" s="1">
        <v>0.13864628820960698</v>
      </c>
      <c r="AB137" s="1">
        <v>0.37772925764192139</v>
      </c>
      <c r="AC137" s="1">
        <v>0.17576419213973798</v>
      </c>
    </row>
    <row r="138" spans="1:29" x14ac:dyDescent="0.25">
      <c r="A138" t="s">
        <v>165</v>
      </c>
      <c r="B138">
        <v>703</v>
      </c>
      <c r="C138">
        <v>127</v>
      </c>
      <c r="D138">
        <v>346</v>
      </c>
      <c r="E138">
        <v>161</v>
      </c>
      <c r="F138">
        <v>916</v>
      </c>
      <c r="H138" t="s">
        <v>165</v>
      </c>
      <c r="I138" s="1">
        <f t="shared" ref="I138:I143" si="12">B138/$F138</f>
        <v>0.76746724890829698</v>
      </c>
      <c r="J138" s="1">
        <f t="shared" ref="J138:J143" si="13">C138/$F138</f>
        <v>0.13864628820960698</v>
      </c>
      <c r="K138" s="1">
        <f t="shared" ref="K138:K143" si="14">D138/$F138</f>
        <v>0.37772925764192139</v>
      </c>
      <c r="L138" s="1">
        <f t="shared" ref="L138:L143" si="15">E138/$F138</f>
        <v>0.17576419213973798</v>
      </c>
      <c r="Y138" t="s">
        <v>166</v>
      </c>
      <c r="Z138" s="1">
        <v>0.5444444444444444</v>
      </c>
      <c r="AA138" s="1">
        <v>0.2638888888888889</v>
      </c>
      <c r="AB138" s="1">
        <v>0.61944444444444446</v>
      </c>
      <c r="AC138" s="1">
        <v>0.40833333333333333</v>
      </c>
    </row>
    <row r="139" spans="1:29" x14ac:dyDescent="0.25">
      <c r="A139" t="s">
        <v>166</v>
      </c>
      <c r="B139">
        <v>196</v>
      </c>
      <c r="C139">
        <v>95</v>
      </c>
      <c r="D139">
        <v>223</v>
      </c>
      <c r="E139">
        <v>147</v>
      </c>
      <c r="F139">
        <v>360</v>
      </c>
      <c r="H139" t="s">
        <v>166</v>
      </c>
      <c r="I139" s="1">
        <f t="shared" si="12"/>
        <v>0.5444444444444444</v>
      </c>
      <c r="J139" s="1">
        <f t="shared" si="13"/>
        <v>0.2638888888888889</v>
      </c>
      <c r="K139" s="1">
        <f t="shared" si="14"/>
        <v>0.61944444444444446</v>
      </c>
      <c r="L139" s="1">
        <f t="shared" si="15"/>
        <v>0.40833333333333333</v>
      </c>
      <c r="Y139" t="s">
        <v>167</v>
      </c>
      <c r="Z139" s="1">
        <v>0.6</v>
      </c>
      <c r="AA139" s="1">
        <v>0.52500000000000002</v>
      </c>
      <c r="AB139" s="1">
        <v>0.77500000000000002</v>
      </c>
      <c r="AC139" s="1">
        <v>0.47499999999999998</v>
      </c>
    </row>
    <row r="140" spans="1:29" x14ac:dyDescent="0.25">
      <c r="A140" t="s">
        <v>167</v>
      </c>
      <c r="B140">
        <v>48</v>
      </c>
      <c r="C140">
        <v>42</v>
      </c>
      <c r="D140">
        <v>62</v>
      </c>
      <c r="E140">
        <v>38</v>
      </c>
      <c r="F140">
        <v>80</v>
      </c>
      <c r="H140" t="s">
        <v>167</v>
      </c>
      <c r="I140" s="1">
        <f t="shared" si="12"/>
        <v>0.6</v>
      </c>
      <c r="J140" s="1">
        <f t="shared" si="13"/>
        <v>0.52500000000000002</v>
      </c>
      <c r="K140" s="1">
        <f t="shared" si="14"/>
        <v>0.77500000000000002</v>
      </c>
      <c r="L140" s="1">
        <f t="shared" si="15"/>
        <v>0.47499999999999998</v>
      </c>
      <c r="Y140" t="s">
        <v>319</v>
      </c>
      <c r="Z140" s="1">
        <v>0.76470588235294112</v>
      </c>
      <c r="AA140" s="1">
        <v>0.23529411764705882</v>
      </c>
      <c r="AB140" s="1">
        <v>0.68627450980392157</v>
      </c>
      <c r="AC140" s="1">
        <v>0.45098039215686275</v>
      </c>
    </row>
    <row r="141" spans="1:29" x14ac:dyDescent="0.25">
      <c r="A141" t="s">
        <v>319</v>
      </c>
      <c r="B141">
        <v>39</v>
      </c>
      <c r="C141">
        <v>12</v>
      </c>
      <c r="D141">
        <v>35</v>
      </c>
      <c r="E141">
        <v>23</v>
      </c>
      <c r="F141">
        <v>51</v>
      </c>
      <c r="H141" t="s">
        <v>319</v>
      </c>
      <c r="I141" s="1">
        <f t="shared" si="12"/>
        <v>0.76470588235294112</v>
      </c>
      <c r="J141" s="1">
        <f t="shared" si="13"/>
        <v>0.23529411764705882</v>
      </c>
      <c r="K141" s="1">
        <f t="shared" si="14"/>
        <v>0.68627450980392157</v>
      </c>
      <c r="L141" s="1">
        <f t="shared" si="15"/>
        <v>0.45098039215686275</v>
      </c>
      <c r="Y141" t="s">
        <v>170</v>
      </c>
      <c r="Z141" s="1">
        <v>0.44303797468354428</v>
      </c>
      <c r="AA141" s="1">
        <v>0.21518987341772153</v>
      </c>
      <c r="AB141" s="1">
        <v>0.74683544303797467</v>
      </c>
      <c r="AC141" s="1">
        <v>0.45569620253164556</v>
      </c>
    </row>
    <row r="142" spans="1:29" x14ac:dyDescent="0.25">
      <c r="A142" t="s">
        <v>170</v>
      </c>
      <c r="B142">
        <v>35</v>
      </c>
      <c r="C142">
        <v>17</v>
      </c>
      <c r="D142">
        <v>59</v>
      </c>
      <c r="E142">
        <v>36</v>
      </c>
      <c r="F142">
        <v>79</v>
      </c>
      <c r="H142" t="s">
        <v>170</v>
      </c>
      <c r="I142" s="1">
        <f t="shared" si="12"/>
        <v>0.44303797468354428</v>
      </c>
      <c r="J142" s="1">
        <f t="shared" si="13"/>
        <v>0.21518987341772153</v>
      </c>
      <c r="K142" s="1">
        <f t="shared" si="14"/>
        <v>0.74683544303797467</v>
      </c>
      <c r="L142" s="1">
        <f t="shared" si="15"/>
        <v>0.45569620253164556</v>
      </c>
      <c r="Y142" t="s">
        <v>320</v>
      </c>
      <c r="Z142" s="1">
        <v>0.5427882683808759</v>
      </c>
      <c r="AA142" s="1">
        <v>0.34592205705102452</v>
      </c>
      <c r="AB142" s="1">
        <v>0.70389714744877463</v>
      </c>
      <c r="AC142" s="1">
        <v>0.50622740056247484</v>
      </c>
    </row>
    <row r="143" spans="1:29" x14ac:dyDescent="0.25">
      <c r="A143" t="s">
        <v>321</v>
      </c>
      <c r="B143">
        <v>1351</v>
      </c>
      <c r="C143">
        <v>861</v>
      </c>
      <c r="D143">
        <v>1752</v>
      </c>
      <c r="E143">
        <v>1260</v>
      </c>
      <c r="F143">
        <v>2489</v>
      </c>
      <c r="H143" t="s">
        <v>320</v>
      </c>
      <c r="I143" s="1">
        <f t="shared" si="12"/>
        <v>0.5427882683808759</v>
      </c>
      <c r="J143" s="1">
        <f t="shared" si="13"/>
        <v>0.34592205705102452</v>
      </c>
      <c r="K143" s="1">
        <f t="shared" si="14"/>
        <v>0.70389714744877463</v>
      </c>
      <c r="L143" s="1">
        <f t="shared" si="15"/>
        <v>0.50622740056247484</v>
      </c>
    </row>
    <row r="144" spans="1:29" x14ac:dyDescent="0.25">
      <c r="I144" s="1"/>
      <c r="J144" s="1"/>
      <c r="K144" s="1"/>
      <c r="L144" s="1"/>
    </row>
    <row r="145" spans="1:28" x14ac:dyDescent="0.25">
      <c r="I145" s="1"/>
      <c r="J145" s="1"/>
      <c r="K145" s="1"/>
      <c r="L145" s="1"/>
    </row>
    <row r="146" spans="1:28" x14ac:dyDescent="0.25">
      <c r="I146" s="1"/>
      <c r="J146" s="1"/>
      <c r="K146" s="1"/>
      <c r="L146" s="1"/>
    </row>
    <row r="147" spans="1:28" x14ac:dyDescent="0.25">
      <c r="I147" s="1"/>
      <c r="J147" s="1"/>
      <c r="K147" s="1"/>
      <c r="L147" s="1"/>
      <c r="Y147" t="s">
        <v>152</v>
      </c>
      <c r="Z147" t="s">
        <v>342</v>
      </c>
      <c r="AA147" t="s">
        <v>153</v>
      </c>
      <c r="AB147" t="s">
        <v>151</v>
      </c>
    </row>
    <row r="148" spans="1:28" x14ac:dyDescent="0.25">
      <c r="X148" t="s">
        <v>4</v>
      </c>
      <c r="Y148" s="1">
        <v>0.37772925764192139</v>
      </c>
      <c r="Z148" s="1">
        <v>0.76746724890829698</v>
      </c>
      <c r="AA148" s="1">
        <v>0.17576419213973798</v>
      </c>
      <c r="AB148" s="1">
        <v>0.13864628820960698</v>
      </c>
    </row>
    <row r="149" spans="1:28" x14ac:dyDescent="0.25">
      <c r="X149" t="s">
        <v>165</v>
      </c>
      <c r="Y149" s="1">
        <v>0.37772925764192139</v>
      </c>
      <c r="Z149" s="1">
        <v>0.76746724890829698</v>
      </c>
      <c r="AA149" s="1">
        <v>0.17576419213973798</v>
      </c>
      <c r="AB149" s="1">
        <v>0.13864628820960698</v>
      </c>
    </row>
    <row r="150" spans="1:28" x14ac:dyDescent="0.25">
      <c r="X150" t="s">
        <v>166</v>
      </c>
      <c r="Y150" s="1">
        <v>0.61944444444444446</v>
      </c>
      <c r="Z150" s="1">
        <v>0.5444444444444444</v>
      </c>
      <c r="AA150" s="1">
        <v>0.40833333333333333</v>
      </c>
      <c r="AB150" s="1">
        <v>0.2638888888888889</v>
      </c>
    </row>
    <row r="151" spans="1:28" x14ac:dyDescent="0.25">
      <c r="X151" t="s">
        <v>167</v>
      </c>
      <c r="Y151" s="1">
        <v>0.77500000000000002</v>
      </c>
      <c r="Z151" s="1">
        <v>0.6</v>
      </c>
      <c r="AA151" s="1">
        <v>0.47499999999999998</v>
      </c>
      <c r="AB151" s="1">
        <v>0.52500000000000002</v>
      </c>
    </row>
    <row r="152" spans="1:28" x14ac:dyDescent="0.25">
      <c r="X152" t="s">
        <v>319</v>
      </c>
      <c r="Y152" s="1">
        <v>0.68627450980392157</v>
      </c>
      <c r="Z152" s="1">
        <v>0.76470588235294112</v>
      </c>
      <c r="AA152" s="1">
        <v>0.45098039215686275</v>
      </c>
      <c r="AB152" s="1">
        <v>0.23529411764705882</v>
      </c>
    </row>
    <row r="153" spans="1:28" x14ac:dyDescent="0.25">
      <c r="X153" t="s">
        <v>170</v>
      </c>
      <c r="Y153" s="1">
        <v>0.74683544303797467</v>
      </c>
      <c r="Z153" s="1">
        <v>0.44303797468354428</v>
      </c>
      <c r="AA153" s="1">
        <v>0.45569620253164556</v>
      </c>
      <c r="AB153" s="1">
        <v>0.21518987341772153</v>
      </c>
    </row>
    <row r="154" spans="1:28" x14ac:dyDescent="0.25">
      <c r="Y154" s="1">
        <v>0.70389714744877463</v>
      </c>
      <c r="Z154" s="1">
        <v>0.5427882683808759</v>
      </c>
      <c r="AA154" s="1">
        <v>0.50622740056247484</v>
      </c>
      <c r="AB154" s="1">
        <v>0.34592205705102452</v>
      </c>
    </row>
    <row r="159" spans="1:28" x14ac:dyDescent="0.25">
      <c r="A159" s="5" t="s">
        <v>149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754C-7CC7-4CDA-881F-B3456BA4FEA5}">
  <dimension ref="A2:AO57"/>
  <sheetViews>
    <sheetView topLeftCell="P1" zoomScaleNormal="130" workbookViewId="0">
      <selection activeCell="AK27" sqref="AK27"/>
    </sheetView>
  </sheetViews>
  <sheetFormatPr defaultColWidth="8.85546875" defaultRowHeight="15" x14ac:dyDescent="0.25"/>
  <cols>
    <col min="1" max="1" width="19.42578125" bestFit="1" customWidth="1"/>
  </cols>
  <sheetData>
    <row r="2" spans="1:41" x14ac:dyDescent="0.25">
      <c r="A2">
        <v>2025</v>
      </c>
      <c r="B2" t="s">
        <v>310</v>
      </c>
      <c r="C2" t="s">
        <v>311</v>
      </c>
      <c r="D2" t="s">
        <v>312</v>
      </c>
      <c r="E2" t="s">
        <v>313</v>
      </c>
      <c r="F2" t="s">
        <v>314</v>
      </c>
      <c r="G2" t="s">
        <v>315</v>
      </c>
      <c r="H2" t="s">
        <v>309</v>
      </c>
      <c r="I2" t="s">
        <v>316</v>
      </c>
      <c r="J2" t="s">
        <v>4</v>
      </c>
      <c r="M2" t="s">
        <v>310</v>
      </c>
      <c r="N2" t="s">
        <v>311</v>
      </c>
      <c r="O2" t="s">
        <v>312</v>
      </c>
      <c r="P2" t="s">
        <v>313</v>
      </c>
      <c r="Q2" t="s">
        <v>314</v>
      </c>
      <c r="R2" t="s">
        <v>315</v>
      </c>
      <c r="S2" t="s">
        <v>309</v>
      </c>
      <c r="T2" t="s">
        <v>316</v>
      </c>
      <c r="AG2" t="s">
        <v>310</v>
      </c>
      <c r="AH2" t="s">
        <v>311</v>
      </c>
      <c r="AI2" t="s">
        <v>312</v>
      </c>
      <c r="AJ2" t="s">
        <v>313</v>
      </c>
      <c r="AK2" t="s">
        <v>315</v>
      </c>
      <c r="AL2" t="s">
        <v>316</v>
      </c>
      <c r="AM2" t="s">
        <v>314</v>
      </c>
      <c r="AN2" t="s">
        <v>309</v>
      </c>
    </row>
    <row r="3" spans="1:41" x14ac:dyDescent="0.25">
      <c r="A3" t="s">
        <v>327</v>
      </c>
      <c r="B3">
        <v>583</v>
      </c>
      <c r="C3">
        <v>1034</v>
      </c>
      <c r="D3">
        <v>974</v>
      </c>
      <c r="E3">
        <v>825</v>
      </c>
      <c r="F3">
        <v>2168</v>
      </c>
      <c r="G3">
        <v>1674</v>
      </c>
      <c r="H3">
        <v>2921</v>
      </c>
      <c r="I3">
        <v>2141</v>
      </c>
      <c r="J3">
        <v>55524</v>
      </c>
      <c r="L3" t="s">
        <v>327</v>
      </c>
      <c r="M3" s="6">
        <f>B3/B$6</f>
        <v>0.1055394641564084</v>
      </c>
      <c r="N3" s="6">
        <f t="shared" ref="N3:T5" si="0">C3/C$6</f>
        <v>0.18714932126696832</v>
      </c>
      <c r="O3" s="6">
        <f t="shared" si="0"/>
        <v>0.17613019891500903</v>
      </c>
      <c r="P3" s="6">
        <f t="shared" si="0"/>
        <v>0.14951069227981154</v>
      </c>
      <c r="Q3" s="6">
        <f t="shared" si="0"/>
        <v>0.39310970081595648</v>
      </c>
      <c r="R3" s="6">
        <f t="shared" si="0"/>
        <v>0.30348078317621463</v>
      </c>
      <c r="S3" s="6">
        <f t="shared" si="0"/>
        <v>0.53022327101107281</v>
      </c>
      <c r="T3" s="6">
        <f t="shared" si="0"/>
        <v>0.38948517373112607</v>
      </c>
      <c r="AF3" t="s">
        <v>327</v>
      </c>
      <c r="AG3" s="1">
        <v>0.1055394641564084</v>
      </c>
      <c r="AH3" s="1">
        <v>0.18714932126696832</v>
      </c>
      <c r="AI3" s="1">
        <v>0.17613019891500903</v>
      </c>
      <c r="AJ3" s="1">
        <v>0.14951069227981154</v>
      </c>
      <c r="AK3" s="1">
        <v>0.30348078317621463</v>
      </c>
      <c r="AL3" s="1">
        <v>0.38948517373112607</v>
      </c>
      <c r="AM3" s="1">
        <v>0.39310970081595648</v>
      </c>
      <c r="AN3" s="1">
        <v>0.53022327101107281</v>
      </c>
    </row>
    <row r="4" spans="1:41" x14ac:dyDescent="0.25">
      <c r="A4" t="s">
        <v>328</v>
      </c>
      <c r="B4">
        <v>2628</v>
      </c>
      <c r="C4">
        <v>2349</v>
      </c>
      <c r="D4">
        <v>2845</v>
      </c>
      <c r="E4">
        <v>3023</v>
      </c>
      <c r="F4">
        <v>2443</v>
      </c>
      <c r="G4">
        <v>2556</v>
      </c>
      <c r="H4">
        <v>1844</v>
      </c>
      <c r="I4">
        <v>2349</v>
      </c>
      <c r="L4" t="s">
        <v>328</v>
      </c>
      <c r="M4" s="6">
        <f t="shared" ref="M4:M5" si="1">B4/B$6</f>
        <v>0.47574221578566256</v>
      </c>
      <c r="N4" s="6">
        <f t="shared" si="0"/>
        <v>0.42515837104072396</v>
      </c>
      <c r="O4" s="6">
        <f t="shared" si="0"/>
        <v>0.51446654611211573</v>
      </c>
      <c r="P4" s="6">
        <f t="shared" si="0"/>
        <v>0.54784342152953969</v>
      </c>
      <c r="Q4" s="6">
        <f t="shared" si="0"/>
        <v>0.44297370806890302</v>
      </c>
      <c r="R4" s="6">
        <f t="shared" si="0"/>
        <v>0.46337926033357507</v>
      </c>
      <c r="S4" s="6">
        <f t="shared" si="0"/>
        <v>0.33472499546197132</v>
      </c>
      <c r="T4" s="6">
        <f t="shared" si="0"/>
        <v>0.42732399490631251</v>
      </c>
      <c r="AF4" t="s">
        <v>328</v>
      </c>
      <c r="AG4" s="1">
        <v>0.47574221578566256</v>
      </c>
      <c r="AH4" s="1">
        <v>0.42515837104072396</v>
      </c>
      <c r="AI4" s="1">
        <v>0.51446654611211573</v>
      </c>
      <c r="AJ4" s="1">
        <v>0.54784342152953969</v>
      </c>
      <c r="AK4" s="1">
        <v>0.46337926033357507</v>
      </c>
      <c r="AL4" s="1">
        <v>0.42732399490631251</v>
      </c>
      <c r="AM4" s="1">
        <v>0.44297370806890302</v>
      </c>
      <c r="AN4" s="1">
        <v>0.33472499546197132</v>
      </c>
    </row>
    <row r="5" spans="1:41" x14ac:dyDescent="0.25">
      <c r="A5" t="s">
        <v>329</v>
      </c>
      <c r="B5">
        <v>2313</v>
      </c>
      <c r="C5">
        <v>2142</v>
      </c>
      <c r="D5">
        <v>1711</v>
      </c>
      <c r="E5">
        <v>1670</v>
      </c>
      <c r="F5">
        <v>904</v>
      </c>
      <c r="G5">
        <v>1286</v>
      </c>
      <c r="H5">
        <v>744</v>
      </c>
      <c r="I5">
        <v>1007</v>
      </c>
      <c r="L5" t="s">
        <v>329</v>
      </c>
      <c r="M5" s="6">
        <f t="shared" si="1"/>
        <v>0.41871832005792903</v>
      </c>
      <c r="N5" s="6">
        <f t="shared" si="0"/>
        <v>0.38769230769230767</v>
      </c>
      <c r="O5" s="6">
        <f t="shared" si="0"/>
        <v>0.30940325497287524</v>
      </c>
      <c r="P5" s="6">
        <f t="shared" si="0"/>
        <v>0.30264588619064881</v>
      </c>
      <c r="Q5" s="6">
        <f t="shared" si="0"/>
        <v>0.16391659111514054</v>
      </c>
      <c r="R5" s="6">
        <f t="shared" si="0"/>
        <v>0.2331399564902103</v>
      </c>
      <c r="S5" s="6">
        <f t="shared" si="0"/>
        <v>0.1350517335269559</v>
      </c>
      <c r="T5" s="6">
        <f t="shared" si="0"/>
        <v>0.1831908313625614</v>
      </c>
      <c r="AF5" t="s">
        <v>329</v>
      </c>
      <c r="AG5" s="1">
        <v>0.41871832005792903</v>
      </c>
      <c r="AH5" s="1">
        <v>0.38769230769230767</v>
      </c>
      <c r="AI5" s="1">
        <v>0.30940325497287524</v>
      </c>
      <c r="AJ5" s="1">
        <v>0.30264588619064881</v>
      </c>
      <c r="AK5" s="1">
        <v>0.2331399564902103</v>
      </c>
      <c r="AL5" s="1">
        <v>0.1831908313625614</v>
      </c>
      <c r="AM5" s="1">
        <v>0.16391659111514054</v>
      </c>
      <c r="AN5" s="1">
        <v>0.1350517335269559</v>
      </c>
    </row>
    <row r="6" spans="1:41" x14ac:dyDescent="0.25">
      <c r="A6" t="s">
        <v>330</v>
      </c>
      <c r="B6">
        <f>SUM(B3:B5)</f>
        <v>5524</v>
      </c>
      <c r="C6">
        <f t="shared" ref="C6:J6" si="2">SUM(C3:C5)</f>
        <v>5525</v>
      </c>
      <c r="D6">
        <f t="shared" si="2"/>
        <v>5530</v>
      </c>
      <c r="E6">
        <f t="shared" si="2"/>
        <v>5518</v>
      </c>
      <c r="F6">
        <f t="shared" si="2"/>
        <v>5515</v>
      </c>
      <c r="G6">
        <f t="shared" si="2"/>
        <v>5516</v>
      </c>
      <c r="H6">
        <f t="shared" si="2"/>
        <v>5509</v>
      </c>
      <c r="I6">
        <f t="shared" si="2"/>
        <v>5497</v>
      </c>
      <c r="J6">
        <f t="shared" si="2"/>
        <v>55524</v>
      </c>
    </row>
    <row r="8" spans="1:41" x14ac:dyDescent="0.25">
      <c r="A8" t="s">
        <v>331</v>
      </c>
      <c r="B8" t="s">
        <v>310</v>
      </c>
      <c r="C8" t="s">
        <v>311</v>
      </c>
      <c r="D8" t="s">
        <v>312</v>
      </c>
      <c r="E8" t="s">
        <v>313</v>
      </c>
      <c r="F8" t="s">
        <v>314</v>
      </c>
      <c r="G8" t="s">
        <v>315</v>
      </c>
      <c r="H8" t="s">
        <v>309</v>
      </c>
      <c r="I8" t="s">
        <v>316</v>
      </c>
      <c r="AG8" t="s">
        <v>310</v>
      </c>
      <c r="AH8" t="s">
        <v>311</v>
      </c>
      <c r="AI8" t="s">
        <v>312</v>
      </c>
      <c r="AJ8" t="s">
        <v>313</v>
      </c>
      <c r="AK8" t="s">
        <v>314</v>
      </c>
      <c r="AL8" t="s">
        <v>315</v>
      </c>
      <c r="AM8" t="s">
        <v>309</v>
      </c>
      <c r="AN8" t="s">
        <v>316</v>
      </c>
    </row>
    <row r="9" spans="1:41" x14ac:dyDescent="0.25">
      <c r="A9">
        <v>2024</v>
      </c>
      <c r="B9" s="3">
        <v>0.47</v>
      </c>
      <c r="C9" s="3">
        <v>0.44</v>
      </c>
      <c r="D9" s="3">
        <v>0.33</v>
      </c>
      <c r="E9" s="3">
        <v>0.33</v>
      </c>
      <c r="F9" s="3">
        <v>0.18</v>
      </c>
      <c r="G9" s="3">
        <v>0.25</v>
      </c>
      <c r="H9" s="3">
        <v>0.14000000000000001</v>
      </c>
      <c r="I9" s="3">
        <v>0.21</v>
      </c>
      <c r="AG9" s="1">
        <v>0.1055394641564084</v>
      </c>
      <c r="AH9" s="1">
        <v>0.18714932126696832</v>
      </c>
      <c r="AI9" s="1">
        <v>0.17613019891500903</v>
      </c>
      <c r="AJ9" s="1">
        <v>0.14951069227981154</v>
      </c>
      <c r="AK9" s="1">
        <v>0.39310970081595648</v>
      </c>
      <c r="AL9" s="1">
        <v>0.30348078317621463</v>
      </c>
      <c r="AM9" s="1">
        <v>0.53022327101107281</v>
      </c>
      <c r="AN9" s="1">
        <v>0.38948517373112607</v>
      </c>
    </row>
    <row r="10" spans="1:41" x14ac:dyDescent="0.25">
      <c r="A10">
        <v>2025</v>
      </c>
      <c r="B10" s="1">
        <v>0.41871832005792903</v>
      </c>
      <c r="C10" s="1">
        <v>0.38769230769230767</v>
      </c>
      <c r="D10" s="1">
        <v>0.30940325497287524</v>
      </c>
      <c r="E10" s="1">
        <v>0.30264588619064881</v>
      </c>
      <c r="F10" s="1">
        <v>0.16391659111514054</v>
      </c>
      <c r="G10" s="1">
        <v>0.2331399564902103</v>
      </c>
      <c r="H10" s="1">
        <v>0.1350517335269559</v>
      </c>
      <c r="I10" s="1">
        <v>0.1831908313625614</v>
      </c>
      <c r="AG10" s="1">
        <v>0.47574221578566256</v>
      </c>
      <c r="AH10" s="1">
        <v>0.42515837104072396</v>
      </c>
      <c r="AI10" s="1">
        <v>0.51446654611211573</v>
      </c>
      <c r="AJ10" s="1">
        <v>0.54784342152953969</v>
      </c>
      <c r="AK10" s="1">
        <v>0.44297370806890302</v>
      </c>
      <c r="AL10" s="1">
        <v>0.46337926033357507</v>
      </c>
      <c r="AM10" s="1">
        <v>0.33472499546197132</v>
      </c>
      <c r="AN10" s="1">
        <v>0.42732399490631251</v>
      </c>
    </row>
    <row r="11" spans="1:41" x14ac:dyDescent="0.25">
      <c r="B11" s="3"/>
      <c r="C11" s="3"/>
      <c r="D11" s="3"/>
      <c r="E11" s="3"/>
      <c r="F11" s="3"/>
      <c r="G11" s="3"/>
      <c r="H11" s="3"/>
      <c r="I11" s="3"/>
      <c r="AG11" s="1">
        <v>0.41871832005792903</v>
      </c>
      <c r="AH11" s="1">
        <v>0.38769230769230767</v>
      </c>
      <c r="AI11" s="1">
        <v>0.30940325497287524</v>
      </c>
      <c r="AJ11" s="1">
        <v>0.30264588619064881</v>
      </c>
      <c r="AK11" s="1">
        <v>0.16391659111514054</v>
      </c>
      <c r="AL11" s="1">
        <v>0.2331399564902103</v>
      </c>
      <c r="AM11" s="1">
        <v>0.1350517335269559</v>
      </c>
      <c r="AN11" s="1">
        <v>0.1831908313625614</v>
      </c>
    </row>
    <row r="14" spans="1:41" x14ac:dyDescent="0.25">
      <c r="AG14" s="1"/>
      <c r="AH14" s="1" t="s">
        <v>310</v>
      </c>
      <c r="AI14" s="1" t="s">
        <v>311</v>
      </c>
      <c r="AJ14" s="1" t="s">
        <v>312</v>
      </c>
      <c r="AK14" s="1" t="s">
        <v>313</v>
      </c>
      <c r="AL14" s="1" t="s">
        <v>314</v>
      </c>
      <c r="AM14" s="1" t="s">
        <v>315</v>
      </c>
      <c r="AN14" s="1" t="s">
        <v>309</v>
      </c>
      <c r="AO14" s="1" t="s">
        <v>316</v>
      </c>
    </row>
    <row r="15" spans="1:41" x14ac:dyDescent="0.25">
      <c r="AG15" s="1" t="s">
        <v>327</v>
      </c>
      <c r="AH15" s="1">
        <v>0.1055394641564084</v>
      </c>
      <c r="AI15" s="1">
        <v>0.18714932126696832</v>
      </c>
      <c r="AJ15" s="1">
        <v>0.17613019891500903</v>
      </c>
      <c r="AK15" s="1">
        <v>0.14951069227981154</v>
      </c>
      <c r="AL15" s="1">
        <v>0.39310970081595648</v>
      </c>
      <c r="AM15" s="1">
        <v>0.30348078317621463</v>
      </c>
      <c r="AN15" s="1">
        <v>0.53022327101107281</v>
      </c>
      <c r="AO15" s="1">
        <v>0.38948517373112607</v>
      </c>
    </row>
    <row r="16" spans="1:41" x14ac:dyDescent="0.25">
      <c r="AG16" s="1" t="s">
        <v>328</v>
      </c>
      <c r="AH16" s="1">
        <v>0.47574221578566256</v>
      </c>
      <c r="AI16" s="1">
        <v>0.42515837104072396</v>
      </c>
      <c r="AJ16" s="1">
        <v>0.51446654611211573</v>
      </c>
      <c r="AK16" s="1">
        <v>0.54784342152953969</v>
      </c>
      <c r="AL16" s="1">
        <v>0.44297370806890302</v>
      </c>
      <c r="AM16" s="1">
        <v>0.46337926033357507</v>
      </c>
      <c r="AN16" s="1">
        <v>0.33472499546197132</v>
      </c>
      <c r="AO16" s="1">
        <v>0.42732399490631251</v>
      </c>
    </row>
    <row r="17" spans="1:41" x14ac:dyDescent="0.25">
      <c r="AG17" s="1" t="s">
        <v>329</v>
      </c>
      <c r="AH17" s="1">
        <v>0.41871832005792903</v>
      </c>
      <c r="AI17" s="1">
        <v>0.38769230769230767</v>
      </c>
      <c r="AJ17" s="1">
        <v>0.30940325497287524</v>
      </c>
      <c r="AK17" s="1">
        <v>0.30264588619064881</v>
      </c>
      <c r="AL17" s="1">
        <v>0.16391659111514054</v>
      </c>
      <c r="AM17" s="1">
        <v>0.2331399564902103</v>
      </c>
      <c r="AN17" s="1">
        <v>0.1350517335269559</v>
      </c>
      <c r="AO17" s="1">
        <v>0.1831908313625614</v>
      </c>
    </row>
    <row r="19" spans="1:41" x14ac:dyDescent="0.25">
      <c r="AH19" s="1" t="s">
        <v>309</v>
      </c>
      <c r="AI19" s="1" t="s">
        <v>314</v>
      </c>
      <c r="AJ19" s="1" t="s">
        <v>316</v>
      </c>
      <c r="AK19" s="1" t="s">
        <v>315</v>
      </c>
      <c r="AL19" s="1" t="s">
        <v>313</v>
      </c>
      <c r="AM19" s="1" t="s">
        <v>312</v>
      </c>
      <c r="AN19" s="1" t="s">
        <v>311</v>
      </c>
      <c r="AO19" s="1" t="s">
        <v>310</v>
      </c>
    </row>
    <row r="20" spans="1:41" x14ac:dyDescent="0.25">
      <c r="AG20" s="1" t="s">
        <v>329</v>
      </c>
      <c r="AH20" s="1">
        <v>0.1350517335269559</v>
      </c>
      <c r="AI20" s="1">
        <v>0.16391659111514054</v>
      </c>
      <c r="AJ20" s="1">
        <v>0.1831908313625614</v>
      </c>
      <c r="AK20" s="1">
        <v>0.2331399564902103</v>
      </c>
      <c r="AL20" s="1">
        <v>0.30264588619064881</v>
      </c>
      <c r="AM20" s="1">
        <v>0.30940325497287524</v>
      </c>
      <c r="AN20" s="1">
        <v>0.38769230769230767</v>
      </c>
      <c r="AO20" s="1">
        <v>0.41871832005792903</v>
      </c>
    </row>
    <row r="21" spans="1:41" x14ac:dyDescent="0.25">
      <c r="AG21" s="1" t="s">
        <v>328</v>
      </c>
      <c r="AH21" s="1">
        <v>0.33472499546197132</v>
      </c>
      <c r="AI21" s="1">
        <v>0.44297370806890302</v>
      </c>
      <c r="AJ21" s="1">
        <v>0.42732399490631251</v>
      </c>
      <c r="AK21" s="1">
        <v>0.46337926033357507</v>
      </c>
      <c r="AL21" s="1">
        <v>0.54784342152953969</v>
      </c>
      <c r="AM21" s="1">
        <v>0.51446654611211573</v>
      </c>
      <c r="AN21" s="1">
        <v>0.42515837104072396</v>
      </c>
      <c r="AO21" s="1">
        <v>0.47574221578566256</v>
      </c>
    </row>
    <row r="22" spans="1:41" x14ac:dyDescent="0.25">
      <c r="AG22" s="1" t="s">
        <v>327</v>
      </c>
      <c r="AH22" s="1">
        <v>0.53022327101107281</v>
      </c>
      <c r="AI22" s="1">
        <v>0.39310970081595648</v>
      </c>
      <c r="AJ22" s="1">
        <v>0.38948517373112607</v>
      </c>
      <c r="AK22" s="1">
        <v>0.30348078317621463</v>
      </c>
      <c r="AL22" s="1">
        <v>0.14951069227981154</v>
      </c>
      <c r="AM22" s="1">
        <v>0.17613019891500903</v>
      </c>
      <c r="AN22" s="1">
        <v>0.18714932126696832</v>
      </c>
      <c r="AO22" s="1">
        <v>0.1055394641564084</v>
      </c>
    </row>
    <row r="23" spans="1:41" x14ac:dyDescent="0.25">
      <c r="AG23" s="1" t="s">
        <v>329</v>
      </c>
      <c r="AH23" s="1">
        <v>0.1350517335269559</v>
      </c>
      <c r="AI23" s="1">
        <v>0.16391659111514054</v>
      </c>
      <c r="AJ23" s="1">
        <v>0.1831908313625614</v>
      </c>
      <c r="AK23" s="1">
        <v>0.2331399564902103</v>
      </c>
      <c r="AL23" s="1">
        <v>0.30264588619064881</v>
      </c>
      <c r="AM23" s="1">
        <v>0.30940325497287524</v>
      </c>
      <c r="AN23" s="1">
        <v>0.38769230769230767</v>
      </c>
      <c r="AO23" s="1">
        <v>0.41871832005792903</v>
      </c>
    </row>
    <row r="24" spans="1:41" x14ac:dyDescent="0.25">
      <c r="AG24" s="1" t="s">
        <v>328</v>
      </c>
      <c r="AH24" s="1">
        <v>0.33472499546197132</v>
      </c>
      <c r="AI24" s="1">
        <v>0.44297370806890302</v>
      </c>
      <c r="AJ24" s="1">
        <v>0.42732399490631251</v>
      </c>
      <c r="AK24" s="1">
        <v>0.46337926033357507</v>
      </c>
      <c r="AL24" s="1">
        <v>0.54784342152953969</v>
      </c>
      <c r="AM24" s="1">
        <v>0.51446654611211573</v>
      </c>
      <c r="AN24" s="1">
        <v>0.42515837104072396</v>
      </c>
      <c r="AO24" s="1">
        <v>0.47574221578566256</v>
      </c>
    </row>
    <row r="25" spans="1:41" x14ac:dyDescent="0.25">
      <c r="B25" t="s">
        <v>317</v>
      </c>
      <c r="AG25" s="1" t="s">
        <v>327</v>
      </c>
      <c r="AH25" s="1">
        <v>0.53022327101107281</v>
      </c>
      <c r="AI25" s="1">
        <v>0.39310970081595648</v>
      </c>
      <c r="AJ25" s="1">
        <v>0.38948517373112607</v>
      </c>
      <c r="AK25" s="1">
        <v>0.30348078317621463</v>
      </c>
      <c r="AL25" s="1">
        <v>0.14951069227981154</v>
      </c>
      <c r="AM25" s="1">
        <v>0.17613019891500903</v>
      </c>
      <c r="AN25" s="1">
        <v>0.18714932126696832</v>
      </c>
      <c r="AO25" s="1">
        <v>0.1055394641564084</v>
      </c>
    </row>
    <row r="27" spans="1:41" x14ac:dyDescent="0.25">
      <c r="B27" t="s">
        <v>310</v>
      </c>
      <c r="C27" t="s">
        <v>311</v>
      </c>
      <c r="D27" t="s">
        <v>312</v>
      </c>
      <c r="E27" t="s">
        <v>313</v>
      </c>
      <c r="F27" t="s">
        <v>314</v>
      </c>
      <c r="G27" t="s">
        <v>315</v>
      </c>
      <c r="H27" t="s">
        <v>309</v>
      </c>
      <c r="I27" t="s">
        <v>316</v>
      </c>
      <c r="J27" t="s">
        <v>4</v>
      </c>
      <c r="M27" t="s">
        <v>310</v>
      </c>
      <c r="N27" t="s">
        <v>311</v>
      </c>
      <c r="O27" t="s">
        <v>312</v>
      </c>
      <c r="P27" t="s">
        <v>313</v>
      </c>
      <c r="Q27" t="s">
        <v>314</v>
      </c>
      <c r="R27" t="s">
        <v>315</v>
      </c>
      <c r="S27" t="s">
        <v>309</v>
      </c>
      <c r="T27" t="s">
        <v>316</v>
      </c>
    </row>
    <row r="28" spans="1:41" x14ac:dyDescent="0.25">
      <c r="A28" t="s">
        <v>165</v>
      </c>
      <c r="B28">
        <v>659</v>
      </c>
      <c r="C28">
        <v>631</v>
      </c>
      <c r="D28">
        <v>519</v>
      </c>
      <c r="E28">
        <v>476</v>
      </c>
      <c r="F28">
        <v>288</v>
      </c>
      <c r="G28">
        <v>352</v>
      </c>
      <c r="H28">
        <v>214</v>
      </c>
      <c r="I28">
        <v>297</v>
      </c>
      <c r="J28">
        <v>1765</v>
      </c>
      <c r="L28" t="s">
        <v>165</v>
      </c>
      <c r="M28" s="10">
        <f t="shared" ref="M28:T33" si="3">B28/$J28</f>
        <v>0.373371104815864</v>
      </c>
      <c r="N28" s="11">
        <f t="shared" si="3"/>
        <v>0.3575070821529745</v>
      </c>
      <c r="O28" s="1">
        <f t="shared" si="3"/>
        <v>0.29405099150141645</v>
      </c>
      <c r="P28" s="1">
        <f t="shared" si="3"/>
        <v>0.26968838526912181</v>
      </c>
      <c r="Q28" s="1">
        <f t="shared" si="3"/>
        <v>0.1631728045325779</v>
      </c>
      <c r="R28" s="1">
        <f t="shared" si="3"/>
        <v>0.19943342776203965</v>
      </c>
      <c r="S28" s="1">
        <f t="shared" si="3"/>
        <v>0.12124645892351275</v>
      </c>
      <c r="T28" s="1">
        <f t="shared" si="3"/>
        <v>0.16827195467422096</v>
      </c>
    </row>
    <row r="29" spans="1:41" x14ac:dyDescent="0.25">
      <c r="A29" t="s">
        <v>166</v>
      </c>
      <c r="B29">
        <v>196</v>
      </c>
      <c r="C29">
        <v>170</v>
      </c>
      <c r="D29">
        <v>136</v>
      </c>
      <c r="E29">
        <v>140</v>
      </c>
      <c r="F29">
        <v>75</v>
      </c>
      <c r="G29">
        <v>0</v>
      </c>
      <c r="H29">
        <v>53</v>
      </c>
      <c r="I29">
        <v>87</v>
      </c>
      <c r="J29">
        <v>462</v>
      </c>
      <c r="L29" t="s">
        <v>166</v>
      </c>
      <c r="M29" s="10">
        <f t="shared" si="3"/>
        <v>0.42424242424242425</v>
      </c>
      <c r="N29" s="11">
        <f t="shared" si="3"/>
        <v>0.36796536796536794</v>
      </c>
      <c r="O29" s="1">
        <f t="shared" si="3"/>
        <v>0.2943722943722944</v>
      </c>
      <c r="P29" s="1">
        <f t="shared" si="3"/>
        <v>0.30303030303030304</v>
      </c>
      <c r="Q29" s="1">
        <f t="shared" si="3"/>
        <v>0.16233766233766234</v>
      </c>
      <c r="R29" s="1">
        <f t="shared" si="3"/>
        <v>0</v>
      </c>
      <c r="S29" s="1">
        <f t="shared" si="3"/>
        <v>0.11471861471861472</v>
      </c>
      <c r="T29" s="1">
        <f t="shared" si="3"/>
        <v>0.18831168831168832</v>
      </c>
    </row>
    <row r="30" spans="1:41" x14ac:dyDescent="0.25">
      <c r="A30" t="s">
        <v>167</v>
      </c>
      <c r="B30">
        <v>45</v>
      </c>
      <c r="C30">
        <v>44</v>
      </c>
      <c r="D30">
        <v>37</v>
      </c>
      <c r="E30">
        <v>31</v>
      </c>
      <c r="F30">
        <v>16</v>
      </c>
      <c r="G30">
        <v>25</v>
      </c>
      <c r="H30">
        <v>17</v>
      </c>
      <c r="I30">
        <v>18</v>
      </c>
      <c r="J30">
        <v>102</v>
      </c>
      <c r="L30" t="s">
        <v>167</v>
      </c>
      <c r="M30" s="10">
        <f t="shared" si="3"/>
        <v>0.44117647058823528</v>
      </c>
      <c r="N30" s="11">
        <f t="shared" si="3"/>
        <v>0.43137254901960786</v>
      </c>
      <c r="O30" s="1">
        <f t="shared" si="3"/>
        <v>0.36274509803921567</v>
      </c>
      <c r="P30" s="1">
        <f t="shared" si="3"/>
        <v>0.30392156862745096</v>
      </c>
      <c r="Q30" s="1">
        <f t="shared" si="3"/>
        <v>0.15686274509803921</v>
      </c>
      <c r="R30" s="1">
        <f t="shared" si="3"/>
        <v>0.24509803921568626</v>
      </c>
      <c r="S30" s="1">
        <f t="shared" si="3"/>
        <v>0.16666666666666666</v>
      </c>
      <c r="T30" s="1">
        <f t="shared" si="3"/>
        <v>0.17647058823529413</v>
      </c>
    </row>
    <row r="31" spans="1:41" x14ac:dyDescent="0.25">
      <c r="A31" t="s">
        <v>307</v>
      </c>
      <c r="B31">
        <v>38</v>
      </c>
      <c r="C31">
        <v>30</v>
      </c>
      <c r="D31">
        <v>20</v>
      </c>
      <c r="E31">
        <v>18</v>
      </c>
      <c r="F31">
        <v>12</v>
      </c>
      <c r="G31">
        <v>16</v>
      </c>
      <c r="H31">
        <v>8</v>
      </c>
      <c r="I31">
        <v>12</v>
      </c>
      <c r="J31">
        <v>65</v>
      </c>
      <c r="L31" t="s">
        <v>307</v>
      </c>
      <c r="M31" s="10">
        <f t="shared" si="3"/>
        <v>0.58461538461538465</v>
      </c>
      <c r="N31" s="11">
        <f t="shared" si="3"/>
        <v>0.46153846153846156</v>
      </c>
      <c r="O31" s="1">
        <f t="shared" si="3"/>
        <v>0.30769230769230771</v>
      </c>
      <c r="P31" s="1">
        <f t="shared" si="3"/>
        <v>0.27692307692307694</v>
      </c>
      <c r="Q31" s="1">
        <f t="shared" si="3"/>
        <v>0.18461538461538463</v>
      </c>
      <c r="R31" s="1">
        <f t="shared" si="3"/>
        <v>0.24615384615384617</v>
      </c>
      <c r="S31" s="1">
        <f t="shared" si="3"/>
        <v>0.12307692307692308</v>
      </c>
      <c r="T31" s="1">
        <f t="shared" si="3"/>
        <v>0.18461538461538463</v>
      </c>
    </row>
    <row r="32" spans="1:41" x14ac:dyDescent="0.25">
      <c r="A32" t="s">
        <v>170</v>
      </c>
      <c r="B32">
        <v>38</v>
      </c>
      <c r="C32">
        <v>29</v>
      </c>
      <c r="D32">
        <v>25</v>
      </c>
      <c r="E32">
        <v>19</v>
      </c>
      <c r="F32">
        <v>9</v>
      </c>
      <c r="G32">
        <v>24</v>
      </c>
      <c r="H32">
        <v>18</v>
      </c>
      <c r="I32">
        <v>10</v>
      </c>
      <c r="J32">
        <v>93</v>
      </c>
      <c r="L32" t="s">
        <v>170</v>
      </c>
      <c r="M32" s="10">
        <f t="shared" si="3"/>
        <v>0.40860215053763443</v>
      </c>
      <c r="N32" s="11">
        <f t="shared" si="3"/>
        <v>0.31182795698924731</v>
      </c>
      <c r="O32" s="1">
        <f t="shared" si="3"/>
        <v>0.26881720430107525</v>
      </c>
      <c r="P32" s="1">
        <f t="shared" si="3"/>
        <v>0.20430107526881722</v>
      </c>
      <c r="Q32" s="1">
        <f t="shared" si="3"/>
        <v>9.6774193548387094E-2</v>
      </c>
      <c r="R32" s="1">
        <f t="shared" si="3"/>
        <v>0.25806451612903225</v>
      </c>
      <c r="S32" s="1">
        <f t="shared" si="3"/>
        <v>0.19354838709677419</v>
      </c>
      <c r="T32" s="1">
        <f t="shared" si="3"/>
        <v>0.10752688172043011</v>
      </c>
    </row>
    <row r="33" spans="1:20" x14ac:dyDescent="0.25">
      <c r="A33" t="s">
        <v>308</v>
      </c>
      <c r="B33">
        <v>1331</v>
      </c>
      <c r="C33">
        <v>1234</v>
      </c>
      <c r="D33">
        <v>972</v>
      </c>
      <c r="E33">
        <v>982</v>
      </c>
      <c r="F33">
        <v>502</v>
      </c>
      <c r="G33">
        <v>765</v>
      </c>
      <c r="H33">
        <v>432</v>
      </c>
      <c r="I33">
        <v>583</v>
      </c>
      <c r="J33">
        <v>2993</v>
      </c>
      <c r="L33" t="s">
        <v>308</v>
      </c>
      <c r="M33" s="10">
        <f t="shared" si="3"/>
        <v>0.44470431005679922</v>
      </c>
      <c r="N33" s="11">
        <f t="shared" si="3"/>
        <v>0.4122953558302706</v>
      </c>
      <c r="O33" s="1">
        <f t="shared" si="3"/>
        <v>0.32475776812562646</v>
      </c>
      <c r="P33" s="1">
        <f t="shared" si="3"/>
        <v>0.32809889742733045</v>
      </c>
      <c r="Q33" s="1">
        <f t="shared" si="3"/>
        <v>0.1677246909455396</v>
      </c>
      <c r="R33" s="1">
        <f t="shared" si="3"/>
        <v>0.25559639158035413</v>
      </c>
      <c r="S33" s="1">
        <f t="shared" si="3"/>
        <v>0.14433678583361176</v>
      </c>
      <c r="T33" s="1">
        <f t="shared" si="3"/>
        <v>0.19478783828934179</v>
      </c>
    </row>
    <row r="47" spans="1:20" x14ac:dyDescent="0.25">
      <c r="B47" t="s">
        <v>317</v>
      </c>
    </row>
    <row r="49" spans="1:20" x14ac:dyDescent="0.25"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309</v>
      </c>
      <c r="I49" t="s">
        <v>316</v>
      </c>
      <c r="J49" t="s">
        <v>4</v>
      </c>
      <c r="M49" t="s">
        <v>325</v>
      </c>
      <c r="N49" t="s">
        <v>326</v>
      </c>
      <c r="O49" t="s">
        <v>312</v>
      </c>
      <c r="P49" t="s">
        <v>313</v>
      </c>
      <c r="Q49" t="s">
        <v>314</v>
      </c>
      <c r="R49" t="s">
        <v>315</v>
      </c>
      <c r="S49" t="s">
        <v>309</v>
      </c>
      <c r="T49" t="s">
        <v>316</v>
      </c>
    </row>
    <row r="50" spans="1:20" x14ac:dyDescent="0.25">
      <c r="A50" t="s">
        <v>165</v>
      </c>
      <c r="B50">
        <v>984</v>
      </c>
      <c r="C50">
        <v>935</v>
      </c>
      <c r="D50">
        <v>739</v>
      </c>
      <c r="E50">
        <v>711</v>
      </c>
      <c r="F50">
        <v>418</v>
      </c>
      <c r="G50">
        <v>529</v>
      </c>
      <c r="H50">
        <v>309</v>
      </c>
      <c r="I50">
        <v>436</v>
      </c>
      <c r="J50">
        <v>2448</v>
      </c>
      <c r="L50" t="s">
        <v>165</v>
      </c>
      <c r="M50" s="10">
        <f t="shared" ref="M50:T57" si="4">B50/$J50</f>
        <v>0.40196078431372551</v>
      </c>
      <c r="N50" s="11">
        <f t="shared" si="4"/>
        <v>0.38194444444444442</v>
      </c>
      <c r="O50" s="1">
        <f t="shared" si="4"/>
        <v>0.30187908496732024</v>
      </c>
      <c r="P50" s="1">
        <f t="shared" si="4"/>
        <v>0.29044117647058826</v>
      </c>
      <c r="Q50" s="1">
        <f t="shared" si="4"/>
        <v>0.17075163398692811</v>
      </c>
      <c r="R50" s="1">
        <f t="shared" si="4"/>
        <v>0.21609477124183007</v>
      </c>
      <c r="S50" s="1">
        <f t="shared" si="4"/>
        <v>0.12622549019607843</v>
      </c>
      <c r="T50" s="1">
        <f t="shared" si="4"/>
        <v>0.1781045751633987</v>
      </c>
    </row>
    <row r="51" spans="1:20" x14ac:dyDescent="0.25">
      <c r="A51" t="s">
        <v>166</v>
      </c>
      <c r="B51">
        <v>510</v>
      </c>
      <c r="C51">
        <v>458</v>
      </c>
      <c r="D51">
        <v>352</v>
      </c>
      <c r="E51">
        <v>385</v>
      </c>
      <c r="F51">
        <v>211</v>
      </c>
      <c r="G51">
        <v>271</v>
      </c>
      <c r="H51">
        <v>126</v>
      </c>
      <c r="I51">
        <v>233</v>
      </c>
      <c r="J51">
        <v>1160</v>
      </c>
      <c r="L51" t="s">
        <v>166</v>
      </c>
      <c r="M51" s="10">
        <f t="shared" si="4"/>
        <v>0.43965517241379309</v>
      </c>
      <c r="N51" s="11">
        <f t="shared" si="4"/>
        <v>0.39482758620689656</v>
      </c>
      <c r="O51" s="1">
        <f t="shared" si="4"/>
        <v>0.30344827586206896</v>
      </c>
      <c r="P51" s="1">
        <f t="shared" si="4"/>
        <v>0.33189655172413796</v>
      </c>
      <c r="Q51" s="1">
        <f t="shared" si="4"/>
        <v>0.18189655172413793</v>
      </c>
      <c r="R51" s="1">
        <f t="shared" si="4"/>
        <v>0.23362068965517241</v>
      </c>
      <c r="S51" s="1">
        <f t="shared" si="4"/>
        <v>0.10862068965517241</v>
      </c>
      <c r="T51" s="1">
        <f t="shared" si="4"/>
        <v>0.20086206896551725</v>
      </c>
    </row>
    <row r="52" spans="1:20" x14ac:dyDescent="0.25">
      <c r="A52" t="s">
        <v>167</v>
      </c>
      <c r="B52">
        <v>420</v>
      </c>
      <c r="C52">
        <v>417</v>
      </c>
      <c r="D52">
        <v>332</v>
      </c>
      <c r="E52">
        <v>307</v>
      </c>
      <c r="F52">
        <v>136</v>
      </c>
      <c r="G52">
        <v>260</v>
      </c>
      <c r="H52">
        <v>160</v>
      </c>
      <c r="I52">
        <v>174</v>
      </c>
      <c r="J52">
        <v>931</v>
      </c>
      <c r="L52" t="s">
        <v>167</v>
      </c>
      <c r="M52" s="10">
        <f t="shared" si="4"/>
        <v>0.45112781954887216</v>
      </c>
      <c r="N52" s="11">
        <f t="shared" si="4"/>
        <v>0.44790547798066593</v>
      </c>
      <c r="O52" s="1">
        <f t="shared" si="4"/>
        <v>0.35660580021482274</v>
      </c>
      <c r="P52" s="1">
        <f t="shared" si="4"/>
        <v>0.32975295381310421</v>
      </c>
      <c r="Q52" s="1">
        <f t="shared" si="4"/>
        <v>0.1460794844253491</v>
      </c>
      <c r="R52" s="1">
        <f t="shared" si="4"/>
        <v>0.27926960257787325</v>
      </c>
      <c r="S52" s="1">
        <f t="shared" si="4"/>
        <v>0.17185821697099893</v>
      </c>
      <c r="T52" s="1">
        <f t="shared" si="4"/>
        <v>0.18689581095596133</v>
      </c>
    </row>
    <row r="53" spans="1:20" x14ac:dyDescent="0.25">
      <c r="A53" t="s">
        <v>307</v>
      </c>
      <c r="B53">
        <v>124</v>
      </c>
      <c r="C53">
        <v>101</v>
      </c>
      <c r="D53">
        <v>79</v>
      </c>
      <c r="E53">
        <v>85</v>
      </c>
      <c r="F53">
        <v>44</v>
      </c>
      <c r="G53">
        <v>68</v>
      </c>
      <c r="H53">
        <v>28</v>
      </c>
      <c r="I53">
        <v>48</v>
      </c>
      <c r="J53">
        <v>256</v>
      </c>
      <c r="L53" t="s">
        <v>307</v>
      </c>
      <c r="M53" s="10">
        <f t="shared" si="4"/>
        <v>0.484375</v>
      </c>
      <c r="N53" s="11">
        <f t="shared" si="4"/>
        <v>0.39453125</v>
      </c>
      <c r="O53" s="1">
        <f t="shared" si="4"/>
        <v>0.30859375</v>
      </c>
      <c r="P53" s="1">
        <f t="shared" si="4"/>
        <v>0.33203125</v>
      </c>
      <c r="Q53" s="1">
        <f t="shared" si="4"/>
        <v>0.171875</v>
      </c>
      <c r="R53" s="1">
        <f t="shared" si="4"/>
        <v>0.265625</v>
      </c>
      <c r="S53" s="1">
        <f t="shared" si="4"/>
        <v>0.109375</v>
      </c>
      <c r="T53" s="1">
        <f t="shared" si="4"/>
        <v>0.1875</v>
      </c>
    </row>
    <row r="54" spans="1:20" x14ac:dyDescent="0.25">
      <c r="A54" t="s">
        <v>169</v>
      </c>
      <c r="B54">
        <v>35</v>
      </c>
      <c r="C54">
        <v>31</v>
      </c>
      <c r="D54">
        <v>26</v>
      </c>
      <c r="E54">
        <v>29</v>
      </c>
      <c r="F54">
        <v>18</v>
      </c>
      <c r="G54">
        <v>12</v>
      </c>
      <c r="H54">
        <v>8</v>
      </c>
      <c r="I54">
        <v>19</v>
      </c>
      <c r="J54">
        <v>94</v>
      </c>
      <c r="L54" t="s">
        <v>169</v>
      </c>
      <c r="M54" s="10">
        <f t="shared" si="4"/>
        <v>0.37234042553191488</v>
      </c>
      <c r="N54" s="11">
        <f t="shared" si="4"/>
        <v>0.32978723404255317</v>
      </c>
      <c r="O54" s="1">
        <f t="shared" si="4"/>
        <v>0.27659574468085107</v>
      </c>
      <c r="P54" s="1">
        <f t="shared" si="4"/>
        <v>0.30851063829787234</v>
      </c>
      <c r="Q54" s="1">
        <f t="shared" si="4"/>
        <v>0.19148936170212766</v>
      </c>
      <c r="R54" s="1">
        <f t="shared" si="4"/>
        <v>0.1276595744680851</v>
      </c>
      <c r="S54" s="1">
        <f t="shared" si="4"/>
        <v>8.5106382978723402E-2</v>
      </c>
      <c r="T54" s="1">
        <f t="shared" si="4"/>
        <v>0.20212765957446807</v>
      </c>
    </row>
    <row r="55" spans="1:20" x14ac:dyDescent="0.25">
      <c r="A55" t="s">
        <v>170</v>
      </c>
      <c r="B55">
        <v>135</v>
      </c>
      <c r="C55">
        <v>112</v>
      </c>
      <c r="D55">
        <v>98</v>
      </c>
      <c r="E55">
        <v>80</v>
      </c>
      <c r="F55">
        <v>39</v>
      </c>
      <c r="G55">
        <v>99</v>
      </c>
      <c r="H55">
        <v>74</v>
      </c>
      <c r="I55">
        <v>57</v>
      </c>
      <c r="J55">
        <v>367</v>
      </c>
      <c r="L55" t="s">
        <v>170</v>
      </c>
      <c r="M55" s="10">
        <f t="shared" si="4"/>
        <v>0.36784741144414168</v>
      </c>
      <c r="N55" s="11">
        <f t="shared" si="4"/>
        <v>0.30517711171662126</v>
      </c>
      <c r="O55" s="1">
        <f t="shared" si="4"/>
        <v>0.2670299727520436</v>
      </c>
      <c r="P55" s="1">
        <f t="shared" si="4"/>
        <v>0.21798365122615804</v>
      </c>
      <c r="Q55" s="1">
        <f t="shared" si="4"/>
        <v>0.10626702997275204</v>
      </c>
      <c r="R55" s="1">
        <f t="shared" si="4"/>
        <v>0.26975476839237056</v>
      </c>
      <c r="S55" s="1">
        <f t="shared" si="4"/>
        <v>0.20163487738419619</v>
      </c>
      <c r="T55" s="1">
        <f t="shared" si="4"/>
        <v>0.15531335149863759</v>
      </c>
    </row>
    <row r="56" spans="1:20" x14ac:dyDescent="0.25">
      <c r="A56" t="s">
        <v>205</v>
      </c>
      <c r="B56">
        <v>69</v>
      </c>
      <c r="C56">
        <v>62</v>
      </c>
      <c r="D56">
        <v>63</v>
      </c>
      <c r="E56">
        <v>50</v>
      </c>
      <c r="F56">
        <v>31</v>
      </c>
      <c r="G56">
        <v>33</v>
      </c>
      <c r="H56">
        <v>27</v>
      </c>
      <c r="I56">
        <v>29</v>
      </c>
      <c r="J56">
        <v>199</v>
      </c>
      <c r="M56" s="10">
        <f t="shared" si="4"/>
        <v>0.34673366834170855</v>
      </c>
      <c r="N56" s="11">
        <f t="shared" si="4"/>
        <v>0.31155778894472363</v>
      </c>
      <c r="O56" s="1">
        <f t="shared" si="4"/>
        <v>0.3165829145728643</v>
      </c>
      <c r="P56" s="1">
        <f t="shared" si="4"/>
        <v>0.25125628140703515</v>
      </c>
      <c r="Q56" s="1">
        <f t="shared" si="4"/>
        <v>0.15577889447236182</v>
      </c>
      <c r="R56" s="1">
        <f t="shared" si="4"/>
        <v>0.16582914572864321</v>
      </c>
      <c r="S56" s="1">
        <f t="shared" si="4"/>
        <v>0.135678391959799</v>
      </c>
      <c r="T56" s="1">
        <f t="shared" si="4"/>
        <v>0.14572864321608039</v>
      </c>
    </row>
    <row r="57" spans="1:20" x14ac:dyDescent="0.25">
      <c r="A57" t="s">
        <v>2</v>
      </c>
      <c r="B57">
        <v>36</v>
      </c>
      <c r="C57">
        <v>26</v>
      </c>
      <c r="D57">
        <v>22</v>
      </c>
      <c r="E57">
        <v>23</v>
      </c>
      <c r="F57">
        <v>7</v>
      </c>
      <c r="G57">
        <v>14</v>
      </c>
      <c r="H57">
        <v>12</v>
      </c>
      <c r="I57">
        <v>11</v>
      </c>
      <c r="J57">
        <v>69</v>
      </c>
      <c r="M57" s="10">
        <f t="shared" si="4"/>
        <v>0.52173913043478259</v>
      </c>
      <c r="N57" s="11">
        <f t="shared" si="4"/>
        <v>0.37681159420289856</v>
      </c>
      <c r="O57" s="1">
        <f t="shared" si="4"/>
        <v>0.3188405797101449</v>
      </c>
      <c r="P57" s="1">
        <f t="shared" si="4"/>
        <v>0.33333333333333331</v>
      </c>
      <c r="Q57" s="1">
        <f t="shared" si="4"/>
        <v>0.10144927536231885</v>
      </c>
      <c r="R57" s="1">
        <f t="shared" si="4"/>
        <v>0.20289855072463769</v>
      </c>
      <c r="S57" s="1">
        <f t="shared" si="4"/>
        <v>0.17391304347826086</v>
      </c>
      <c r="T57" s="1">
        <f t="shared" si="4"/>
        <v>0.15942028985507245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ECBA-6B1E-481B-86B9-5F92DE8094BD}">
  <dimension ref="A2:AI69"/>
  <sheetViews>
    <sheetView zoomScale="75" zoomScaleNormal="75" workbookViewId="0">
      <selection activeCell="H4" sqref="H4"/>
    </sheetView>
  </sheetViews>
  <sheetFormatPr defaultColWidth="8.42578125" defaultRowHeight="15" x14ac:dyDescent="0.25"/>
  <cols>
    <col min="1" max="1" width="19" customWidth="1"/>
    <col min="20" max="20" width="16.42578125" bestFit="1" customWidth="1"/>
  </cols>
  <sheetData>
    <row r="2" spans="1:35" x14ac:dyDescent="0.25"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4</v>
      </c>
      <c r="K2" t="s">
        <v>165</v>
      </c>
      <c r="L2" t="s">
        <v>166</v>
      </c>
      <c r="M2" t="s">
        <v>167</v>
      </c>
      <c r="N2" t="s">
        <v>168</v>
      </c>
      <c r="O2" t="s">
        <v>169</v>
      </c>
      <c r="P2" t="s">
        <v>170</v>
      </c>
    </row>
    <row r="3" spans="1:35" x14ac:dyDescent="0.25">
      <c r="A3" t="s">
        <v>171</v>
      </c>
      <c r="B3">
        <v>3456</v>
      </c>
      <c r="C3">
        <v>3017</v>
      </c>
      <c r="D3">
        <v>2219</v>
      </c>
      <c r="E3">
        <v>1170</v>
      </c>
      <c r="F3">
        <v>195</v>
      </c>
      <c r="G3">
        <v>1219</v>
      </c>
      <c r="H3">
        <v>6269</v>
      </c>
      <c r="K3" s="6">
        <f>B3/$H3</f>
        <v>0.55128409634710485</v>
      </c>
      <c r="L3" s="6">
        <f t="shared" ref="L3:P3" si="0">C3/$H3</f>
        <v>0.48125697878449514</v>
      </c>
      <c r="M3" s="6">
        <f t="shared" si="0"/>
        <v>0.35396394959323657</v>
      </c>
      <c r="N3" s="6">
        <f t="shared" si="0"/>
        <v>0.1866326367841761</v>
      </c>
      <c r="O3" s="6">
        <f t="shared" si="0"/>
        <v>3.1105439464029352E-2</v>
      </c>
      <c r="P3" s="6">
        <f t="shared" si="0"/>
        <v>0.19444887541872707</v>
      </c>
    </row>
    <row r="12" spans="1:35" x14ac:dyDescent="0.25">
      <c r="A12" s="2"/>
    </row>
    <row r="13" spans="1:35" x14ac:dyDescent="0.25">
      <c r="B13" t="s">
        <v>165</v>
      </c>
      <c r="C13" t="s">
        <v>166</v>
      </c>
      <c r="D13" t="s">
        <v>167</v>
      </c>
      <c r="E13" t="s">
        <v>168</v>
      </c>
      <c r="F13" t="s">
        <v>169</v>
      </c>
      <c r="G13" t="s">
        <v>170</v>
      </c>
      <c r="H13" t="s">
        <v>4</v>
      </c>
      <c r="K13" t="s">
        <v>165</v>
      </c>
      <c r="L13" t="s">
        <v>166</v>
      </c>
      <c r="M13" t="s">
        <v>167</v>
      </c>
      <c r="N13" t="s">
        <v>168</v>
      </c>
      <c r="O13" t="s">
        <v>169</v>
      </c>
      <c r="P13" t="s">
        <v>170</v>
      </c>
    </row>
    <row r="14" spans="1:35" x14ac:dyDescent="0.25">
      <c r="A14" t="s">
        <v>7</v>
      </c>
      <c r="B14">
        <v>1092</v>
      </c>
      <c r="C14">
        <v>1409</v>
      </c>
      <c r="D14">
        <v>1206</v>
      </c>
      <c r="E14">
        <v>700</v>
      </c>
      <c r="F14">
        <v>56</v>
      </c>
      <c r="G14">
        <v>820</v>
      </c>
      <c r="H14">
        <v>2470</v>
      </c>
      <c r="J14" t="s">
        <v>7</v>
      </c>
      <c r="K14" s="6">
        <f>B14/$H14</f>
        <v>0.44210526315789472</v>
      </c>
      <c r="L14" s="6">
        <f t="shared" ref="L14:P14" si="1">C14/$H14</f>
        <v>0.57044534412955461</v>
      </c>
      <c r="M14" s="6">
        <f t="shared" si="1"/>
        <v>0.48825910931174088</v>
      </c>
      <c r="N14" s="6">
        <f t="shared" si="1"/>
        <v>0.2834008097165992</v>
      </c>
      <c r="O14" s="6">
        <f t="shared" si="1"/>
        <v>2.2672064777327937E-2</v>
      </c>
      <c r="P14" s="6">
        <f t="shared" si="1"/>
        <v>0.33198380566801622</v>
      </c>
      <c r="AD14" s="6"/>
      <c r="AE14" s="6"/>
      <c r="AF14" s="6"/>
      <c r="AG14" s="6"/>
      <c r="AH14" s="6"/>
      <c r="AI14" s="6"/>
    </row>
    <row r="15" spans="1:35" x14ac:dyDescent="0.25">
      <c r="A15" t="s">
        <v>6</v>
      </c>
      <c r="B15">
        <v>1640</v>
      </c>
      <c r="C15">
        <v>1158</v>
      </c>
      <c r="D15">
        <v>728</v>
      </c>
      <c r="E15">
        <v>318</v>
      </c>
      <c r="F15">
        <v>93</v>
      </c>
      <c r="G15">
        <v>260</v>
      </c>
      <c r="H15">
        <v>2644</v>
      </c>
      <c r="J15" t="s">
        <v>6</v>
      </c>
      <c r="K15" s="6">
        <f>B15/$H15</f>
        <v>0.6202723146747352</v>
      </c>
      <c r="L15" s="6">
        <f t="shared" ref="L15" si="2">C15/$H15</f>
        <v>0.43797276853252648</v>
      </c>
      <c r="M15" s="6">
        <f t="shared" ref="M15" si="3">D15/$H15</f>
        <v>0.27534039334341909</v>
      </c>
      <c r="N15" s="6">
        <f t="shared" ref="N15" si="4">E15/$H15</f>
        <v>0.12027231467473525</v>
      </c>
      <c r="O15" s="6">
        <f t="shared" ref="O15" si="5">F15/$H15</f>
        <v>3.517397881996974E-2</v>
      </c>
      <c r="P15" s="6">
        <f t="shared" ref="P15" si="6">G15/$H15</f>
        <v>9.8335854765506811E-2</v>
      </c>
      <c r="AD15" s="6"/>
      <c r="AE15" s="6"/>
      <c r="AF15" s="6"/>
      <c r="AG15" s="6"/>
      <c r="AH15" s="6"/>
      <c r="AI15" s="6"/>
    </row>
    <row r="16" spans="1:35" x14ac:dyDescent="0.25">
      <c r="K16" s="3"/>
      <c r="L16" s="3"/>
      <c r="M16" s="3"/>
      <c r="N16" s="3"/>
      <c r="O16" s="3"/>
      <c r="P16" s="3"/>
      <c r="AD16" s="3"/>
      <c r="AE16" s="3"/>
      <c r="AF16" s="3"/>
      <c r="AG16" s="3"/>
      <c r="AH16" s="3"/>
      <c r="AI16" s="3"/>
    </row>
    <row r="18" spans="1:34" x14ac:dyDescent="0.25">
      <c r="H18" s="6"/>
      <c r="I18" s="6"/>
      <c r="J18" s="3"/>
    </row>
    <row r="19" spans="1:34" x14ac:dyDescent="0.25">
      <c r="H19" s="6"/>
      <c r="I19" s="6"/>
      <c r="J19" s="3"/>
    </row>
    <row r="21" spans="1:34" x14ac:dyDescent="0.25">
      <c r="A21" s="2" t="s">
        <v>172</v>
      </c>
    </row>
    <row r="23" spans="1:34" x14ac:dyDescent="0.25"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173</v>
      </c>
      <c r="K23" t="s">
        <v>165</v>
      </c>
      <c r="L23" t="s">
        <v>166</v>
      </c>
      <c r="M23" t="s">
        <v>167</v>
      </c>
      <c r="N23" t="s">
        <v>168</v>
      </c>
      <c r="O23" t="s">
        <v>169</v>
      </c>
      <c r="P23" t="s">
        <v>170</v>
      </c>
    </row>
    <row r="24" spans="1:34" x14ac:dyDescent="0.25">
      <c r="A24" t="s">
        <v>23</v>
      </c>
      <c r="B24">
        <v>261</v>
      </c>
      <c r="C24">
        <v>207</v>
      </c>
      <c r="D24">
        <v>151</v>
      </c>
      <c r="E24">
        <v>72</v>
      </c>
      <c r="G24">
        <v>96</v>
      </c>
      <c r="H24">
        <v>461</v>
      </c>
      <c r="J24" t="s">
        <v>23</v>
      </c>
      <c r="K24" s="6">
        <f>B24/$H24</f>
        <v>0.56616052060737532</v>
      </c>
      <c r="L24" s="6">
        <f t="shared" ref="L24:P24" si="7">C24/$H24</f>
        <v>0.44902386117136661</v>
      </c>
      <c r="M24" s="6">
        <f t="shared" si="7"/>
        <v>0.32754880694143168</v>
      </c>
      <c r="N24" s="6">
        <f t="shared" si="7"/>
        <v>0.1561822125813449</v>
      </c>
      <c r="O24" s="6">
        <f t="shared" si="7"/>
        <v>0</v>
      </c>
      <c r="P24" s="6">
        <f t="shared" si="7"/>
        <v>0.20824295010845986</v>
      </c>
    </row>
    <row r="25" spans="1:34" x14ac:dyDescent="0.25">
      <c r="A25" t="s">
        <v>24</v>
      </c>
      <c r="B25">
        <v>57</v>
      </c>
      <c r="C25">
        <v>41</v>
      </c>
      <c r="D25">
        <v>32</v>
      </c>
      <c r="E25">
        <v>15</v>
      </c>
      <c r="G25">
        <v>24</v>
      </c>
      <c r="H25">
        <v>97</v>
      </c>
      <c r="J25" t="s">
        <v>24</v>
      </c>
      <c r="K25" s="6">
        <f t="shared" ref="K25:K33" si="8">B25/$H25</f>
        <v>0.58762886597938147</v>
      </c>
      <c r="L25" s="6">
        <f t="shared" ref="L25:L33" si="9">C25/$H25</f>
        <v>0.42268041237113402</v>
      </c>
      <c r="M25" s="6">
        <f t="shared" ref="M25:M33" si="10">D25/$H25</f>
        <v>0.32989690721649484</v>
      </c>
      <c r="N25" s="6">
        <f t="shared" ref="N25:N33" si="11">E25/$H25</f>
        <v>0.15463917525773196</v>
      </c>
      <c r="O25" s="6">
        <f t="shared" ref="O25:O33" si="12">F25/$H25</f>
        <v>0</v>
      </c>
      <c r="P25" s="6">
        <f t="shared" ref="P25:P33" si="13">G25/$H25</f>
        <v>0.24742268041237114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3"/>
    </row>
    <row r="26" spans="1:34" x14ac:dyDescent="0.25">
      <c r="A26" t="s">
        <v>86</v>
      </c>
      <c r="B26">
        <v>234</v>
      </c>
      <c r="C26">
        <v>316</v>
      </c>
      <c r="D26">
        <v>274</v>
      </c>
      <c r="E26">
        <v>166</v>
      </c>
      <c r="G26">
        <v>195</v>
      </c>
      <c r="H26">
        <v>554</v>
      </c>
      <c r="J26" t="s">
        <v>86</v>
      </c>
      <c r="K26" s="6">
        <f t="shared" si="8"/>
        <v>0.42238267148014441</v>
      </c>
      <c r="L26" s="6">
        <f t="shared" si="9"/>
        <v>0.5703971119133574</v>
      </c>
      <c r="M26" s="6">
        <f t="shared" si="10"/>
        <v>0.49458483754512633</v>
      </c>
      <c r="N26" s="6">
        <f t="shared" si="11"/>
        <v>0.29963898916967507</v>
      </c>
      <c r="O26" s="6">
        <f t="shared" si="12"/>
        <v>0</v>
      </c>
      <c r="P26" s="6">
        <f t="shared" si="13"/>
        <v>0.35198555956678701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</row>
    <row r="27" spans="1:34" x14ac:dyDescent="0.25">
      <c r="A27" t="s">
        <v>87</v>
      </c>
      <c r="B27">
        <v>85</v>
      </c>
      <c r="C27">
        <v>69</v>
      </c>
      <c r="D27">
        <v>47</v>
      </c>
      <c r="E27">
        <v>12</v>
      </c>
      <c r="G27">
        <v>11</v>
      </c>
      <c r="H27">
        <v>152</v>
      </c>
      <c r="J27" t="s">
        <v>87</v>
      </c>
      <c r="K27" s="6">
        <f t="shared" si="8"/>
        <v>0.55921052631578949</v>
      </c>
      <c r="L27" s="6">
        <f t="shared" si="9"/>
        <v>0.45394736842105265</v>
      </c>
      <c r="M27" s="6">
        <f t="shared" si="10"/>
        <v>0.30921052631578949</v>
      </c>
      <c r="N27" s="6">
        <f t="shared" si="11"/>
        <v>7.8947368421052627E-2</v>
      </c>
      <c r="O27" s="6">
        <f t="shared" si="12"/>
        <v>0</v>
      </c>
      <c r="P27" s="6">
        <f t="shared" si="13"/>
        <v>7.2368421052631582E-2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3"/>
    </row>
    <row r="28" spans="1:34" x14ac:dyDescent="0.25">
      <c r="A28" t="s">
        <v>27</v>
      </c>
      <c r="B28">
        <v>197</v>
      </c>
      <c r="C28">
        <v>139</v>
      </c>
      <c r="D28">
        <v>112</v>
      </c>
      <c r="E28">
        <v>47</v>
      </c>
      <c r="G28">
        <v>63</v>
      </c>
      <c r="H28">
        <v>314</v>
      </c>
      <c r="J28" t="s">
        <v>27</v>
      </c>
      <c r="K28" s="6">
        <f t="shared" si="8"/>
        <v>0.62738853503184711</v>
      </c>
      <c r="L28" s="6">
        <f t="shared" si="9"/>
        <v>0.4426751592356688</v>
      </c>
      <c r="M28" s="6">
        <f t="shared" si="10"/>
        <v>0.35668789808917195</v>
      </c>
      <c r="N28" s="6">
        <f t="shared" si="11"/>
        <v>0.14968152866242038</v>
      </c>
      <c r="O28" s="6">
        <f t="shared" si="12"/>
        <v>0</v>
      </c>
      <c r="P28" s="6">
        <f t="shared" si="13"/>
        <v>0.20063694267515925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3"/>
    </row>
    <row r="29" spans="1:34" x14ac:dyDescent="0.25">
      <c r="A29" t="s">
        <v>88</v>
      </c>
      <c r="B29">
        <v>318</v>
      </c>
      <c r="C29">
        <v>191</v>
      </c>
      <c r="D29">
        <v>94</v>
      </c>
      <c r="E29">
        <v>33</v>
      </c>
      <c r="G29">
        <v>41</v>
      </c>
      <c r="H29">
        <v>472</v>
      </c>
      <c r="J29" t="s">
        <v>88</v>
      </c>
      <c r="K29" s="6">
        <f t="shared" si="8"/>
        <v>0.67372881355932202</v>
      </c>
      <c r="L29" s="6">
        <f t="shared" si="9"/>
        <v>0.40466101694915252</v>
      </c>
      <c r="M29" s="6">
        <f t="shared" si="10"/>
        <v>0.19915254237288135</v>
      </c>
      <c r="N29" s="6">
        <f t="shared" si="11"/>
        <v>6.991525423728813E-2</v>
      </c>
      <c r="O29" s="6">
        <f t="shared" si="12"/>
        <v>0</v>
      </c>
      <c r="P29" s="6">
        <f t="shared" si="13"/>
        <v>8.6864406779661021E-2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3"/>
    </row>
    <row r="30" spans="1:34" x14ac:dyDescent="0.25">
      <c r="A30" t="s">
        <v>29</v>
      </c>
      <c r="B30">
        <v>319</v>
      </c>
      <c r="C30">
        <v>271</v>
      </c>
      <c r="D30">
        <v>186</v>
      </c>
      <c r="E30">
        <v>117</v>
      </c>
      <c r="G30">
        <v>103</v>
      </c>
      <c r="H30">
        <v>590</v>
      </c>
      <c r="J30" t="s">
        <v>29</v>
      </c>
      <c r="K30" s="6">
        <f t="shared" si="8"/>
        <v>0.54067796610169494</v>
      </c>
      <c r="L30" s="6">
        <f t="shared" si="9"/>
        <v>0.45932203389830506</v>
      </c>
      <c r="M30" s="6">
        <f t="shared" si="10"/>
        <v>0.31525423728813562</v>
      </c>
      <c r="N30" s="6">
        <f t="shared" si="11"/>
        <v>0.19830508474576272</v>
      </c>
      <c r="O30" s="6">
        <f t="shared" si="12"/>
        <v>0</v>
      </c>
      <c r="P30" s="6">
        <f t="shared" si="13"/>
        <v>0.17457627118644067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3"/>
    </row>
    <row r="31" spans="1:34" x14ac:dyDescent="0.25">
      <c r="A31" t="s">
        <v>30</v>
      </c>
      <c r="B31">
        <v>602</v>
      </c>
      <c r="C31">
        <v>659</v>
      </c>
      <c r="D31">
        <v>446</v>
      </c>
      <c r="E31">
        <v>221</v>
      </c>
      <c r="G31">
        <v>202</v>
      </c>
      <c r="H31">
        <v>1162</v>
      </c>
      <c r="J31" t="s">
        <v>30</v>
      </c>
      <c r="K31" s="6">
        <f t="shared" si="8"/>
        <v>0.51807228915662651</v>
      </c>
      <c r="L31" s="6">
        <f t="shared" si="9"/>
        <v>0.56712564543889843</v>
      </c>
      <c r="M31" s="6">
        <f t="shared" si="10"/>
        <v>0.38382099827882959</v>
      </c>
      <c r="N31" s="6">
        <f t="shared" si="11"/>
        <v>0.1901893287435456</v>
      </c>
      <c r="O31" s="6">
        <f t="shared" si="12"/>
        <v>0</v>
      </c>
      <c r="P31" s="6">
        <f t="shared" si="13"/>
        <v>0.17383820998278829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3"/>
    </row>
    <row r="32" spans="1:34" x14ac:dyDescent="0.25">
      <c r="A32" t="s">
        <v>31</v>
      </c>
      <c r="B32">
        <v>190</v>
      </c>
      <c r="C32">
        <v>151</v>
      </c>
      <c r="D32">
        <v>134</v>
      </c>
      <c r="E32">
        <v>78</v>
      </c>
      <c r="G32">
        <v>79</v>
      </c>
      <c r="H32">
        <v>330</v>
      </c>
      <c r="J32" t="s">
        <v>31</v>
      </c>
      <c r="K32" s="6">
        <f t="shared" si="8"/>
        <v>0.5757575757575758</v>
      </c>
      <c r="L32" s="6">
        <f t="shared" si="9"/>
        <v>0.45757575757575758</v>
      </c>
      <c r="M32" s="6">
        <f t="shared" si="10"/>
        <v>0.40606060606060607</v>
      </c>
      <c r="N32" s="6">
        <f t="shared" si="11"/>
        <v>0.23636363636363636</v>
      </c>
      <c r="O32" s="6">
        <f t="shared" si="12"/>
        <v>0</v>
      </c>
      <c r="P32" s="6">
        <f t="shared" si="13"/>
        <v>0.23939393939393938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3"/>
    </row>
    <row r="33" spans="1:34" x14ac:dyDescent="0.25">
      <c r="A33" t="s">
        <v>32</v>
      </c>
      <c r="B33">
        <v>185</v>
      </c>
      <c r="C33">
        <v>178</v>
      </c>
      <c r="D33">
        <v>155</v>
      </c>
      <c r="E33">
        <v>79</v>
      </c>
      <c r="G33">
        <v>91</v>
      </c>
      <c r="H33">
        <v>361</v>
      </c>
      <c r="J33" t="s">
        <v>32</v>
      </c>
      <c r="K33" s="6">
        <f t="shared" si="8"/>
        <v>0.51246537396121883</v>
      </c>
      <c r="L33" s="6">
        <f t="shared" si="9"/>
        <v>0.49307479224376732</v>
      </c>
      <c r="M33" s="6">
        <f t="shared" si="10"/>
        <v>0.4293628808864266</v>
      </c>
      <c r="N33" s="6">
        <f t="shared" si="11"/>
        <v>0.2188365650969529</v>
      </c>
      <c r="O33" s="6">
        <f t="shared" si="12"/>
        <v>0</v>
      </c>
      <c r="P33" s="6">
        <f t="shared" si="13"/>
        <v>0.25207756232686979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3"/>
    </row>
    <row r="34" spans="1:34" x14ac:dyDescent="0.25"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3"/>
    </row>
    <row r="35" spans="1:34" x14ac:dyDescent="0.25"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3"/>
    </row>
    <row r="36" spans="1:34" x14ac:dyDescent="0.25"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3"/>
    </row>
    <row r="39" spans="1:34" x14ac:dyDescent="0.25">
      <c r="A39" s="2" t="s">
        <v>174</v>
      </c>
    </row>
    <row r="41" spans="1:34" x14ac:dyDescent="0.25">
      <c r="B41" t="s">
        <v>165</v>
      </c>
      <c r="C41" t="s">
        <v>166</v>
      </c>
      <c r="D41" t="s">
        <v>167</v>
      </c>
      <c r="E41" t="s">
        <v>168</v>
      </c>
      <c r="F41" t="s">
        <v>169</v>
      </c>
      <c r="G41" t="s">
        <v>170</v>
      </c>
      <c r="H41" t="s">
        <v>4</v>
      </c>
      <c r="M41" t="s">
        <v>165</v>
      </c>
      <c r="N41" t="s">
        <v>166</v>
      </c>
      <c r="O41" t="s">
        <v>167</v>
      </c>
      <c r="P41" t="s">
        <v>168</v>
      </c>
      <c r="Q41" t="s">
        <v>169</v>
      </c>
      <c r="R41" t="s">
        <v>170</v>
      </c>
    </row>
    <row r="42" spans="1:34" x14ac:dyDescent="0.25">
      <c r="A42" t="s">
        <v>175</v>
      </c>
      <c r="B42">
        <v>1076</v>
      </c>
      <c r="C42">
        <v>1045</v>
      </c>
      <c r="D42">
        <v>771</v>
      </c>
      <c r="E42">
        <v>416</v>
      </c>
      <c r="F42">
        <v>57</v>
      </c>
      <c r="G42">
        <v>436</v>
      </c>
      <c r="H42">
        <v>1988</v>
      </c>
      <c r="L42" t="s">
        <v>175</v>
      </c>
      <c r="M42" s="6">
        <f>B42/$H42</f>
        <v>0.54124748490945673</v>
      </c>
      <c r="N42" s="6">
        <f t="shared" ref="N42:R42" si="14">C42/$H42</f>
        <v>0.52565392354124751</v>
      </c>
      <c r="O42" s="6">
        <f t="shared" si="14"/>
        <v>0.38782696177062376</v>
      </c>
      <c r="P42" s="6">
        <f t="shared" si="14"/>
        <v>0.20925553319919518</v>
      </c>
      <c r="Q42" s="6">
        <f t="shared" si="14"/>
        <v>2.8672032193158954E-2</v>
      </c>
      <c r="R42" s="6">
        <f t="shared" si="14"/>
        <v>0.21931589537223339</v>
      </c>
    </row>
    <row r="43" spans="1:34" x14ac:dyDescent="0.25">
      <c r="A43" t="s">
        <v>176</v>
      </c>
      <c r="B43">
        <v>1068</v>
      </c>
      <c r="C43">
        <v>963</v>
      </c>
      <c r="D43">
        <v>731</v>
      </c>
      <c r="E43">
        <v>375</v>
      </c>
      <c r="F43">
        <v>60</v>
      </c>
      <c r="G43">
        <v>392</v>
      </c>
      <c r="H43">
        <v>1944</v>
      </c>
      <c r="L43" t="s">
        <v>176</v>
      </c>
      <c r="M43" s="6">
        <f t="shared" ref="M43:M45" si="15">B43/$H43</f>
        <v>0.54938271604938271</v>
      </c>
      <c r="N43" s="6">
        <f t="shared" ref="N43:N45" si="16">C43/$H43</f>
        <v>0.49537037037037035</v>
      </c>
      <c r="O43" s="6">
        <f t="shared" ref="O43:O45" si="17">D43/$H43</f>
        <v>0.37602880658436216</v>
      </c>
      <c r="P43" s="6">
        <f t="shared" ref="P43:P45" si="18">E43/$H43</f>
        <v>0.19290123456790123</v>
      </c>
      <c r="Q43" s="6">
        <f t="shared" ref="Q43:Q45" si="19">F43/$H43</f>
        <v>3.0864197530864196E-2</v>
      </c>
      <c r="R43" s="6">
        <f t="shared" ref="R43:R45" si="20">G43/$H43</f>
        <v>0.20164609053497942</v>
      </c>
    </row>
    <row r="44" spans="1:34" x14ac:dyDescent="0.25">
      <c r="A44" t="s">
        <v>20</v>
      </c>
      <c r="B44">
        <v>205</v>
      </c>
      <c r="C44">
        <v>129</v>
      </c>
      <c r="D44">
        <v>84</v>
      </c>
      <c r="E44">
        <v>27</v>
      </c>
      <c r="F44">
        <v>14</v>
      </c>
      <c r="G44">
        <v>44</v>
      </c>
      <c r="H44">
        <v>328</v>
      </c>
      <c r="L44" t="s">
        <v>20</v>
      </c>
      <c r="M44" s="6">
        <f t="shared" si="15"/>
        <v>0.625</v>
      </c>
      <c r="N44" s="6">
        <f t="shared" si="16"/>
        <v>0.39329268292682928</v>
      </c>
      <c r="O44" s="6">
        <f t="shared" si="17"/>
        <v>0.25609756097560976</v>
      </c>
      <c r="P44" s="6">
        <f t="shared" si="18"/>
        <v>8.2317073170731711E-2</v>
      </c>
      <c r="Q44" s="6">
        <f t="shared" si="19"/>
        <v>4.2682926829268296E-2</v>
      </c>
      <c r="R44" s="6">
        <f t="shared" si="20"/>
        <v>0.13414634146341464</v>
      </c>
    </row>
    <row r="45" spans="1:34" x14ac:dyDescent="0.25">
      <c r="A45" t="s">
        <v>21</v>
      </c>
      <c r="B45">
        <v>163</v>
      </c>
      <c r="C45">
        <v>127</v>
      </c>
      <c r="D45">
        <v>82</v>
      </c>
      <c r="E45">
        <v>46</v>
      </c>
      <c r="F45">
        <v>8</v>
      </c>
      <c r="G45">
        <v>50</v>
      </c>
      <c r="H45">
        <v>295</v>
      </c>
      <c r="L45" t="s">
        <v>21</v>
      </c>
      <c r="M45" s="6">
        <f t="shared" si="15"/>
        <v>0.55254237288135588</v>
      </c>
      <c r="N45" s="6">
        <f t="shared" si="16"/>
        <v>0.43050847457627117</v>
      </c>
      <c r="O45" s="6">
        <f t="shared" si="17"/>
        <v>0.27796610169491526</v>
      </c>
      <c r="P45" s="6">
        <f t="shared" si="18"/>
        <v>0.15593220338983052</v>
      </c>
      <c r="Q45" s="6">
        <f t="shared" si="19"/>
        <v>2.7118644067796609E-2</v>
      </c>
      <c r="R45" s="6">
        <f t="shared" si="20"/>
        <v>0.16949152542372881</v>
      </c>
    </row>
    <row r="46" spans="1:34" x14ac:dyDescent="0.25">
      <c r="M46" s="6"/>
      <c r="N46" s="6"/>
      <c r="O46" s="6"/>
      <c r="P46" s="6"/>
      <c r="Q46" s="3"/>
    </row>
    <row r="47" spans="1:34" x14ac:dyDescent="0.25">
      <c r="M47" s="6"/>
      <c r="N47" s="6"/>
      <c r="O47" s="6"/>
      <c r="P47" s="6"/>
      <c r="Q47" s="3"/>
    </row>
    <row r="48" spans="1:34" x14ac:dyDescent="0.25">
      <c r="M48" s="6"/>
      <c r="N48" s="6"/>
      <c r="O48" s="6"/>
      <c r="P48" s="6"/>
      <c r="Q48" s="3"/>
    </row>
    <row r="49" spans="1:17" x14ac:dyDescent="0.25">
      <c r="M49" s="6"/>
      <c r="N49" s="6"/>
      <c r="O49" s="6"/>
      <c r="P49" s="6"/>
      <c r="Q49" s="3"/>
    </row>
    <row r="50" spans="1:17" x14ac:dyDescent="0.25">
      <c r="M50" s="6"/>
      <c r="N50" s="6"/>
      <c r="O50" s="6"/>
      <c r="P50" s="6"/>
      <c r="Q50" s="3"/>
    </row>
    <row r="55" spans="1:17" x14ac:dyDescent="0.25">
      <c r="Q55" s="3"/>
    </row>
    <row r="63" spans="1:17" x14ac:dyDescent="0.25">
      <c r="A63" s="2" t="s">
        <v>177</v>
      </c>
    </row>
    <row r="65" spans="1:18" x14ac:dyDescent="0.25">
      <c r="B65" t="s">
        <v>165</v>
      </c>
      <c r="C65" t="s">
        <v>166</v>
      </c>
      <c r="D65" t="s">
        <v>167</v>
      </c>
      <c r="E65" t="s">
        <v>168</v>
      </c>
      <c r="F65" t="s">
        <v>169</v>
      </c>
      <c r="G65" t="s">
        <v>170</v>
      </c>
      <c r="H65" t="s">
        <v>4</v>
      </c>
      <c r="M65" t="s">
        <v>165</v>
      </c>
      <c r="N65" t="s">
        <v>166</v>
      </c>
      <c r="O65" t="s">
        <v>167</v>
      </c>
      <c r="P65" t="s">
        <v>168</v>
      </c>
      <c r="Q65" t="s">
        <v>169</v>
      </c>
      <c r="R65" t="s">
        <v>170</v>
      </c>
    </row>
    <row r="66" spans="1:18" x14ac:dyDescent="0.25">
      <c r="A66" t="s">
        <v>178</v>
      </c>
      <c r="B66">
        <v>597</v>
      </c>
      <c r="C66">
        <v>1058</v>
      </c>
      <c r="D66">
        <v>1078</v>
      </c>
      <c r="E66">
        <v>588</v>
      </c>
      <c r="F66">
        <v>14</v>
      </c>
      <c r="G66">
        <v>630</v>
      </c>
      <c r="H66">
        <v>1640</v>
      </c>
      <c r="L66" t="s">
        <v>178</v>
      </c>
      <c r="M66" s="6">
        <f>B66/$H66</f>
        <v>0.36402439024390243</v>
      </c>
      <c r="N66" s="6">
        <f t="shared" ref="N66:R66" si="21">C66/$H66</f>
        <v>0.64512195121951221</v>
      </c>
      <c r="O66" s="6">
        <f t="shared" si="21"/>
        <v>0.65731707317073174</v>
      </c>
      <c r="P66" s="6">
        <f t="shared" si="21"/>
        <v>0.35853658536585364</v>
      </c>
      <c r="Q66" s="6">
        <f t="shared" si="21"/>
        <v>8.5365853658536592E-3</v>
      </c>
      <c r="R66" s="6">
        <f t="shared" si="21"/>
        <v>0.38414634146341464</v>
      </c>
    </row>
    <row r="67" spans="1:18" x14ac:dyDescent="0.25">
      <c r="A67" t="s">
        <v>179</v>
      </c>
      <c r="B67">
        <v>1321</v>
      </c>
      <c r="C67">
        <v>1279</v>
      </c>
      <c r="D67">
        <v>864</v>
      </c>
      <c r="E67">
        <v>402</v>
      </c>
      <c r="F67">
        <v>66</v>
      </c>
      <c r="G67">
        <v>410</v>
      </c>
      <c r="H67">
        <v>2397</v>
      </c>
      <c r="L67" t="s">
        <v>179</v>
      </c>
      <c r="M67" s="6">
        <f t="shared" ref="M67:M69" si="22">B67/$H67</f>
        <v>0.55110554860241967</v>
      </c>
      <c r="N67" s="6">
        <f t="shared" ref="N67:N69" si="23">C67/$H67</f>
        <v>0.53358364622444721</v>
      </c>
      <c r="O67" s="6">
        <f t="shared" ref="O67:O69" si="24">D67/$H67</f>
        <v>0.36045056320400498</v>
      </c>
      <c r="P67" s="6">
        <f t="shared" ref="P67:P69" si="25">E67/$H67</f>
        <v>0.1677096370463079</v>
      </c>
      <c r="Q67" s="6">
        <f t="shared" ref="Q67:Q69" si="26">F67/$H67</f>
        <v>2.7534418022528161E-2</v>
      </c>
      <c r="R67" s="6">
        <f t="shared" ref="R67:R69" si="27">G67/$H67</f>
        <v>0.17104714226115977</v>
      </c>
    </row>
    <row r="68" spans="1:18" x14ac:dyDescent="0.25">
      <c r="A68" t="s">
        <v>180</v>
      </c>
      <c r="B68">
        <v>1001</v>
      </c>
      <c r="C68">
        <v>485</v>
      </c>
      <c r="D68">
        <v>165</v>
      </c>
      <c r="E68">
        <v>98</v>
      </c>
      <c r="F68">
        <v>88</v>
      </c>
      <c r="G68">
        <v>114</v>
      </c>
      <c r="H68">
        <v>1466</v>
      </c>
      <c r="L68" t="s">
        <v>180</v>
      </c>
      <c r="M68" s="6">
        <f t="shared" si="22"/>
        <v>0.68281036834924969</v>
      </c>
      <c r="N68" s="6">
        <f t="shared" si="23"/>
        <v>0.33083219645293316</v>
      </c>
      <c r="O68" s="6">
        <f t="shared" si="24"/>
        <v>0.11255115961800818</v>
      </c>
      <c r="P68" s="6">
        <f t="shared" si="25"/>
        <v>6.6848567530695777E-2</v>
      </c>
      <c r="Q68" s="6">
        <f t="shared" si="26"/>
        <v>6.0027285129604369E-2</v>
      </c>
      <c r="R68" s="6">
        <f t="shared" si="27"/>
        <v>7.7762619372442013E-2</v>
      </c>
    </row>
    <row r="69" spans="1:18" x14ac:dyDescent="0.25">
      <c r="A69" t="s">
        <v>181</v>
      </c>
      <c r="B69">
        <v>241</v>
      </c>
      <c r="C69">
        <v>36</v>
      </c>
      <c r="D69">
        <v>9</v>
      </c>
      <c r="E69">
        <v>7</v>
      </c>
      <c r="F69">
        <v>11</v>
      </c>
      <c r="G69">
        <v>13</v>
      </c>
      <c r="H69">
        <v>306</v>
      </c>
      <c r="L69" t="s">
        <v>181</v>
      </c>
      <c r="M69" s="6">
        <f t="shared" si="22"/>
        <v>0.78758169934640521</v>
      </c>
      <c r="N69" s="6">
        <f t="shared" si="23"/>
        <v>0.11764705882352941</v>
      </c>
      <c r="O69" s="6">
        <f t="shared" si="24"/>
        <v>2.9411764705882353E-2</v>
      </c>
      <c r="P69" s="6">
        <f t="shared" si="25"/>
        <v>2.2875816993464051E-2</v>
      </c>
      <c r="Q69" s="6">
        <f t="shared" si="26"/>
        <v>3.5947712418300651E-2</v>
      </c>
      <c r="R69" s="6">
        <f t="shared" si="27"/>
        <v>4.2483660130718956E-2</v>
      </c>
    </row>
  </sheetData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29D8-8338-45F0-8D94-27189676C938}">
  <dimension ref="A1:AS144"/>
  <sheetViews>
    <sheetView topLeftCell="A100" workbookViewId="0">
      <selection activeCell="J109" sqref="J109:J115"/>
    </sheetView>
  </sheetViews>
  <sheetFormatPr defaultColWidth="8.85546875" defaultRowHeight="15" x14ac:dyDescent="0.25"/>
  <cols>
    <col min="2" max="2" width="11.42578125" bestFit="1" customWidth="1"/>
  </cols>
  <sheetData>
    <row r="1" spans="1:41" x14ac:dyDescent="0.25">
      <c r="A1" s="5" t="s">
        <v>154</v>
      </c>
    </row>
    <row r="2" spans="1:41" x14ac:dyDescent="0.25"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160</v>
      </c>
      <c r="S2" t="s">
        <v>161</v>
      </c>
      <c r="T2" t="s">
        <v>162</v>
      </c>
      <c r="U2" t="s">
        <v>4</v>
      </c>
      <c r="AH2" t="s">
        <v>155</v>
      </c>
      <c r="AI2" t="s">
        <v>156</v>
      </c>
      <c r="AJ2" t="s">
        <v>157</v>
      </c>
      <c r="AK2" t="s">
        <v>158</v>
      </c>
      <c r="AL2" t="s">
        <v>159</v>
      </c>
      <c r="AM2" t="s">
        <v>160</v>
      </c>
      <c r="AN2" t="s">
        <v>161</v>
      </c>
      <c r="AO2" t="s">
        <v>162</v>
      </c>
    </row>
    <row r="3" spans="1:41" x14ac:dyDescent="0.25">
      <c r="B3">
        <v>2697</v>
      </c>
      <c r="C3">
        <v>2868</v>
      </c>
      <c r="D3">
        <v>1971</v>
      </c>
      <c r="E3">
        <v>3260</v>
      </c>
      <c r="F3">
        <v>2509</v>
      </c>
      <c r="G3">
        <v>1627</v>
      </c>
      <c r="H3">
        <v>128</v>
      </c>
      <c r="I3">
        <v>298</v>
      </c>
      <c r="J3">
        <v>5594</v>
      </c>
      <c r="L3" t="s">
        <v>7</v>
      </c>
      <c r="M3" s="3">
        <f>B3/$J3</f>
        <v>0.48212370396853771</v>
      </c>
      <c r="N3" s="3">
        <f t="shared" ref="N3:T3" si="0">C3/$J3</f>
        <v>0.51269217018233826</v>
      </c>
      <c r="O3" s="3">
        <f t="shared" si="0"/>
        <v>0.35234179478012156</v>
      </c>
      <c r="P3" s="3">
        <f t="shared" si="0"/>
        <v>0.58276725062567036</v>
      </c>
      <c r="Q3" s="3">
        <f t="shared" si="0"/>
        <v>0.4485162674293886</v>
      </c>
      <c r="R3" s="3">
        <f t="shared" si="0"/>
        <v>0.29084733643189131</v>
      </c>
      <c r="S3" s="3">
        <f t="shared" si="0"/>
        <v>2.2881658920271719E-2</v>
      </c>
      <c r="T3" s="3">
        <f t="shared" si="0"/>
        <v>5.3271362173757594E-2</v>
      </c>
      <c r="AG3">
        <v>2024</v>
      </c>
      <c r="AH3" s="3">
        <v>0.5</v>
      </c>
      <c r="AI3" s="3">
        <v>0.52</v>
      </c>
      <c r="AJ3" s="3">
        <v>0.34</v>
      </c>
      <c r="AK3" s="3">
        <v>0.59</v>
      </c>
      <c r="AL3" s="3">
        <v>0.41</v>
      </c>
      <c r="AM3" s="3">
        <v>0.32</v>
      </c>
      <c r="AN3" s="3">
        <v>0.03</v>
      </c>
      <c r="AO3" s="3">
        <v>0.05</v>
      </c>
    </row>
    <row r="4" spans="1:41" x14ac:dyDescent="0.25">
      <c r="AG4">
        <v>2025</v>
      </c>
      <c r="AH4" s="1">
        <v>0.48212370396853771</v>
      </c>
      <c r="AI4" s="1">
        <v>0.51269217018233826</v>
      </c>
      <c r="AJ4" s="1">
        <v>0.35234179478012156</v>
      </c>
      <c r="AK4" s="1">
        <v>0.58276725062567036</v>
      </c>
      <c r="AL4" s="1">
        <v>0.4485162674293886</v>
      </c>
      <c r="AM4" s="1">
        <v>0.29084733643189131</v>
      </c>
      <c r="AN4" s="1">
        <v>2.2881658920271719E-2</v>
      </c>
      <c r="AO4" s="1">
        <v>5.3271362173757594E-2</v>
      </c>
    </row>
    <row r="5" spans="1:41" x14ac:dyDescent="0.25">
      <c r="AG5">
        <v>2025</v>
      </c>
      <c r="AH5" s="1">
        <v>0.48212370396853771</v>
      </c>
      <c r="AI5" s="1">
        <v>0.51269217018233826</v>
      </c>
      <c r="AJ5" s="1">
        <v>0.35234179478012156</v>
      </c>
      <c r="AK5" s="1">
        <v>0.58276725062567036</v>
      </c>
      <c r="AL5" s="1">
        <v>0.4485162674293886</v>
      </c>
      <c r="AM5" s="1">
        <v>0.29084733643189131</v>
      </c>
      <c r="AN5" s="1">
        <v>2.2881658920271719E-2</v>
      </c>
      <c r="AO5" s="1">
        <v>5.3271362173757594E-2</v>
      </c>
    </row>
    <row r="11" spans="1:41" x14ac:dyDescent="0.25">
      <c r="A11" s="5" t="s">
        <v>154</v>
      </c>
    </row>
    <row r="13" spans="1:41" x14ac:dyDescent="0.25">
      <c r="B13" t="s">
        <v>155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I13" t="s">
        <v>162</v>
      </c>
      <c r="J13" t="s">
        <v>4</v>
      </c>
      <c r="M13" t="s">
        <v>155</v>
      </c>
      <c r="N13" t="s">
        <v>156</v>
      </c>
      <c r="O13" t="s">
        <v>157</v>
      </c>
      <c r="P13" t="s">
        <v>158</v>
      </c>
      <c r="Q13" t="s">
        <v>159</v>
      </c>
      <c r="R13" t="s">
        <v>160</v>
      </c>
      <c r="S13" t="s">
        <v>161</v>
      </c>
      <c r="T13" t="s">
        <v>162</v>
      </c>
      <c r="U13" t="s">
        <v>4</v>
      </c>
    </row>
    <row r="14" spans="1:41" x14ac:dyDescent="0.25">
      <c r="A14" t="s">
        <v>7</v>
      </c>
      <c r="B14">
        <v>1246</v>
      </c>
      <c r="C14">
        <v>1106</v>
      </c>
      <c r="D14">
        <v>892</v>
      </c>
      <c r="E14">
        <v>1374</v>
      </c>
      <c r="F14">
        <v>1470</v>
      </c>
      <c r="G14">
        <v>849</v>
      </c>
      <c r="H14">
        <v>88</v>
      </c>
      <c r="I14">
        <v>133</v>
      </c>
      <c r="J14">
        <v>2373</v>
      </c>
      <c r="L14" t="s">
        <v>7</v>
      </c>
      <c r="M14" s="3">
        <f>B14/$J14</f>
        <v>0.52507374631268433</v>
      </c>
      <c r="N14" s="3">
        <f t="shared" ref="N14:T15" si="1">C14/$J14</f>
        <v>0.46607669616519176</v>
      </c>
      <c r="O14" s="3">
        <f t="shared" si="1"/>
        <v>0.37589549093973873</v>
      </c>
      <c r="P14" s="3">
        <f t="shared" si="1"/>
        <v>0.57901390644753481</v>
      </c>
      <c r="Q14" s="3">
        <f t="shared" si="1"/>
        <v>0.61946902654867253</v>
      </c>
      <c r="R14" s="3">
        <f t="shared" si="1"/>
        <v>0.3577749683944374</v>
      </c>
      <c r="S14" s="3">
        <f t="shared" si="1"/>
        <v>3.7083860092709649E-2</v>
      </c>
      <c r="T14" s="3">
        <f t="shared" si="1"/>
        <v>5.6047197640117993E-2</v>
      </c>
    </row>
    <row r="15" spans="1:41" x14ac:dyDescent="0.25">
      <c r="A15" t="s">
        <v>6</v>
      </c>
      <c r="B15">
        <v>1123</v>
      </c>
      <c r="C15">
        <v>1413</v>
      </c>
      <c r="D15">
        <v>801</v>
      </c>
      <c r="E15">
        <v>1452</v>
      </c>
      <c r="F15">
        <v>754</v>
      </c>
      <c r="G15">
        <v>589</v>
      </c>
      <c r="H15">
        <v>25</v>
      </c>
      <c r="I15">
        <v>111</v>
      </c>
      <c r="J15">
        <v>2429</v>
      </c>
      <c r="L15" t="s">
        <v>6</v>
      </c>
      <c r="M15" s="3">
        <f>B15/$J15</f>
        <v>0.46233017702758339</v>
      </c>
      <c r="N15" s="3">
        <f t="shared" si="1"/>
        <v>0.58172087278715523</v>
      </c>
      <c r="O15" s="3">
        <f t="shared" si="1"/>
        <v>0.32976533552902432</v>
      </c>
      <c r="P15" s="3">
        <f t="shared" si="1"/>
        <v>0.59777686290654586</v>
      </c>
      <c r="Q15" s="3">
        <f t="shared" si="1"/>
        <v>0.3104158089748868</v>
      </c>
      <c r="R15" s="3">
        <f t="shared" si="1"/>
        <v>0.24248662000823384</v>
      </c>
      <c r="S15" s="3">
        <f t="shared" si="1"/>
        <v>1.0292301358583779E-2</v>
      </c>
      <c r="T15" s="3">
        <f t="shared" si="1"/>
        <v>4.5697818032111981E-2</v>
      </c>
    </row>
    <row r="21" spans="1:21" x14ac:dyDescent="0.25">
      <c r="A21" s="5" t="s">
        <v>154</v>
      </c>
    </row>
    <row r="23" spans="1:21" x14ac:dyDescent="0.25"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  <c r="I23" t="s">
        <v>162</v>
      </c>
      <c r="J23" t="s">
        <v>4</v>
      </c>
      <c r="M23" t="s">
        <v>155</v>
      </c>
      <c r="N23" t="s">
        <v>156</v>
      </c>
      <c r="O23" t="s">
        <v>157</v>
      </c>
      <c r="P23" t="s">
        <v>158</v>
      </c>
      <c r="Q23" t="s">
        <v>159</v>
      </c>
      <c r="R23" t="s">
        <v>160</v>
      </c>
      <c r="S23" t="s">
        <v>161</v>
      </c>
      <c r="T23" t="s">
        <v>162</v>
      </c>
      <c r="U23" t="s">
        <v>4</v>
      </c>
    </row>
    <row r="24" spans="1:21" x14ac:dyDescent="0.25">
      <c r="A24" t="s">
        <v>55</v>
      </c>
      <c r="B24">
        <v>43</v>
      </c>
      <c r="C24">
        <v>54</v>
      </c>
      <c r="D24">
        <v>39</v>
      </c>
      <c r="E24">
        <v>52</v>
      </c>
      <c r="F24">
        <v>35</v>
      </c>
      <c r="G24">
        <v>31</v>
      </c>
      <c r="H24">
        <v>4</v>
      </c>
      <c r="I24">
        <v>8</v>
      </c>
      <c r="J24">
        <v>101</v>
      </c>
      <c r="L24" t="s">
        <v>55</v>
      </c>
      <c r="M24" s="3">
        <f>B24/$J24</f>
        <v>0.42574257425742573</v>
      </c>
      <c r="N24" s="3">
        <f t="shared" ref="N24:T31" si="2">C24/$J24</f>
        <v>0.53465346534653468</v>
      </c>
      <c r="O24" s="3">
        <f t="shared" si="2"/>
        <v>0.38613861386138615</v>
      </c>
      <c r="P24" s="3">
        <f t="shared" si="2"/>
        <v>0.51485148514851486</v>
      </c>
      <c r="Q24" s="3">
        <f t="shared" si="2"/>
        <v>0.34653465346534651</v>
      </c>
      <c r="R24" s="3">
        <f t="shared" si="2"/>
        <v>0.30693069306930693</v>
      </c>
      <c r="S24" s="3">
        <f t="shared" si="2"/>
        <v>3.9603960396039604E-2</v>
      </c>
      <c r="T24" s="3">
        <f t="shared" si="2"/>
        <v>7.9207920792079209E-2</v>
      </c>
    </row>
    <row r="25" spans="1:21" x14ac:dyDescent="0.25">
      <c r="A25" t="s">
        <v>10</v>
      </c>
      <c r="B25">
        <v>193</v>
      </c>
      <c r="C25">
        <v>207</v>
      </c>
      <c r="D25">
        <v>111</v>
      </c>
      <c r="E25">
        <v>202</v>
      </c>
      <c r="F25">
        <v>153</v>
      </c>
      <c r="G25">
        <v>131</v>
      </c>
      <c r="H25">
        <v>18</v>
      </c>
      <c r="I25">
        <v>20</v>
      </c>
      <c r="J25">
        <v>350</v>
      </c>
      <c r="L25" t="s">
        <v>10</v>
      </c>
      <c r="M25" s="3">
        <f t="shared" ref="M25:M31" si="3">B25/$J25</f>
        <v>0.55142857142857138</v>
      </c>
      <c r="N25" s="3">
        <f t="shared" si="2"/>
        <v>0.59142857142857141</v>
      </c>
      <c r="O25" s="3">
        <f t="shared" si="2"/>
        <v>0.31714285714285712</v>
      </c>
      <c r="P25" s="3">
        <f t="shared" si="2"/>
        <v>0.57714285714285718</v>
      </c>
      <c r="Q25" s="3">
        <f t="shared" si="2"/>
        <v>0.43714285714285717</v>
      </c>
      <c r="R25" s="3">
        <f t="shared" si="2"/>
        <v>0.37428571428571428</v>
      </c>
      <c r="S25" s="3">
        <f t="shared" si="2"/>
        <v>5.1428571428571428E-2</v>
      </c>
      <c r="T25" s="3">
        <f t="shared" si="2"/>
        <v>5.7142857142857141E-2</v>
      </c>
    </row>
    <row r="26" spans="1:21" x14ac:dyDescent="0.25">
      <c r="A26" t="s">
        <v>56</v>
      </c>
      <c r="B26">
        <v>1375</v>
      </c>
      <c r="C26">
        <v>1683</v>
      </c>
      <c r="D26">
        <v>1006</v>
      </c>
      <c r="E26">
        <v>1817</v>
      </c>
      <c r="F26">
        <v>1049</v>
      </c>
      <c r="G26">
        <v>770</v>
      </c>
      <c r="H26">
        <v>45</v>
      </c>
      <c r="I26">
        <v>131</v>
      </c>
      <c r="J26">
        <v>2972</v>
      </c>
      <c r="L26" t="s">
        <v>56</v>
      </c>
      <c r="M26" s="3">
        <f t="shared" si="3"/>
        <v>0.46265141318977121</v>
      </c>
      <c r="N26" s="3">
        <f t="shared" si="2"/>
        <v>0.56628532974427992</v>
      </c>
      <c r="O26" s="3">
        <f t="shared" si="2"/>
        <v>0.33849259757738898</v>
      </c>
      <c r="P26" s="3">
        <f t="shared" si="2"/>
        <v>0.6113728129205922</v>
      </c>
      <c r="Q26" s="3">
        <f t="shared" si="2"/>
        <v>0.35296096904441454</v>
      </c>
      <c r="R26" s="3">
        <f t="shared" si="2"/>
        <v>0.25908479138627188</v>
      </c>
      <c r="S26" s="3">
        <f t="shared" si="2"/>
        <v>1.5141318977119785E-2</v>
      </c>
      <c r="T26" s="3">
        <f t="shared" si="2"/>
        <v>4.4078061911170932E-2</v>
      </c>
    </row>
    <row r="27" spans="1:21" x14ac:dyDescent="0.25">
      <c r="A27" t="s">
        <v>57</v>
      </c>
      <c r="B27">
        <v>18</v>
      </c>
      <c r="C27">
        <v>9</v>
      </c>
      <c r="D27">
        <v>18</v>
      </c>
      <c r="E27">
        <v>16</v>
      </c>
      <c r="F27">
        <v>16</v>
      </c>
      <c r="G27">
        <v>14</v>
      </c>
      <c r="H27">
        <v>0</v>
      </c>
      <c r="I27">
        <v>5</v>
      </c>
      <c r="J27">
        <v>29</v>
      </c>
      <c r="L27" t="s">
        <v>57</v>
      </c>
      <c r="M27" s="3">
        <f t="shared" si="3"/>
        <v>0.62068965517241381</v>
      </c>
      <c r="N27" s="3">
        <f t="shared" si="2"/>
        <v>0.31034482758620691</v>
      </c>
      <c r="O27" s="3">
        <f t="shared" si="2"/>
        <v>0.62068965517241381</v>
      </c>
      <c r="P27" s="3">
        <f t="shared" si="2"/>
        <v>0.55172413793103448</v>
      </c>
      <c r="Q27" s="3">
        <f t="shared" si="2"/>
        <v>0.55172413793103448</v>
      </c>
      <c r="R27" s="3">
        <f t="shared" si="2"/>
        <v>0.48275862068965519</v>
      </c>
      <c r="S27" s="3">
        <f t="shared" si="2"/>
        <v>0</v>
      </c>
      <c r="T27" s="3">
        <f t="shared" si="2"/>
        <v>0.17241379310344829</v>
      </c>
    </row>
    <row r="28" spans="1:21" x14ac:dyDescent="0.25">
      <c r="A28" t="s">
        <v>13</v>
      </c>
      <c r="B28">
        <v>79</v>
      </c>
      <c r="C28">
        <v>85</v>
      </c>
      <c r="D28">
        <v>57</v>
      </c>
      <c r="E28">
        <v>88</v>
      </c>
      <c r="F28">
        <v>97</v>
      </c>
      <c r="G28">
        <v>61</v>
      </c>
      <c r="H28">
        <v>4</v>
      </c>
      <c r="I28">
        <v>12</v>
      </c>
      <c r="J28">
        <v>158</v>
      </c>
      <c r="L28" t="s">
        <v>13</v>
      </c>
      <c r="M28" s="3">
        <f t="shared" si="3"/>
        <v>0.5</v>
      </c>
      <c r="N28" s="3">
        <f t="shared" si="2"/>
        <v>0.53797468354430378</v>
      </c>
      <c r="O28" s="3">
        <f t="shared" si="2"/>
        <v>0.36075949367088606</v>
      </c>
      <c r="P28" s="3">
        <f t="shared" si="2"/>
        <v>0.55696202531645567</v>
      </c>
      <c r="Q28" s="3">
        <f t="shared" si="2"/>
        <v>0.61392405063291144</v>
      </c>
      <c r="R28" s="3">
        <f t="shared" si="2"/>
        <v>0.38607594936708861</v>
      </c>
      <c r="S28" s="3">
        <f t="shared" si="2"/>
        <v>2.5316455696202531E-2</v>
      </c>
      <c r="T28" s="3">
        <f t="shared" si="2"/>
        <v>7.5949367088607597E-2</v>
      </c>
    </row>
    <row r="29" spans="1:21" x14ac:dyDescent="0.25">
      <c r="A29" t="s">
        <v>14</v>
      </c>
      <c r="B29">
        <v>352</v>
      </c>
      <c r="C29">
        <v>305</v>
      </c>
      <c r="D29">
        <v>240</v>
      </c>
      <c r="E29">
        <v>353</v>
      </c>
      <c r="F29">
        <v>442</v>
      </c>
      <c r="G29">
        <v>182</v>
      </c>
      <c r="H29">
        <v>13</v>
      </c>
      <c r="I29">
        <v>43</v>
      </c>
      <c r="J29">
        <v>659</v>
      </c>
      <c r="L29" t="s">
        <v>14</v>
      </c>
      <c r="M29" s="3">
        <f t="shared" si="3"/>
        <v>0.53414264036418813</v>
      </c>
      <c r="N29" s="3">
        <f t="shared" si="2"/>
        <v>0.46282245827010621</v>
      </c>
      <c r="O29" s="3">
        <f t="shared" si="2"/>
        <v>0.36418816388467373</v>
      </c>
      <c r="P29" s="3">
        <f t="shared" si="2"/>
        <v>0.53566009104704093</v>
      </c>
      <c r="Q29" s="3">
        <f t="shared" si="2"/>
        <v>0.67071320182094085</v>
      </c>
      <c r="R29" s="3">
        <f t="shared" si="2"/>
        <v>0.27617602427921095</v>
      </c>
      <c r="S29" s="3">
        <f t="shared" si="2"/>
        <v>1.9726858877086494E-2</v>
      </c>
      <c r="T29" s="3">
        <f t="shared" si="2"/>
        <v>6.525037936267071E-2</v>
      </c>
    </row>
    <row r="30" spans="1:21" x14ac:dyDescent="0.25">
      <c r="A30" t="s">
        <v>15</v>
      </c>
      <c r="B30">
        <v>55</v>
      </c>
      <c r="C30">
        <v>61</v>
      </c>
      <c r="D30">
        <v>37</v>
      </c>
      <c r="E30">
        <v>61</v>
      </c>
      <c r="F30">
        <v>58</v>
      </c>
      <c r="G30">
        <v>42</v>
      </c>
      <c r="H30">
        <v>1</v>
      </c>
      <c r="I30">
        <v>9</v>
      </c>
      <c r="J30">
        <v>114</v>
      </c>
      <c r="L30" t="s">
        <v>15</v>
      </c>
      <c r="M30" s="3">
        <f t="shared" si="3"/>
        <v>0.48245614035087719</v>
      </c>
      <c r="N30" s="3">
        <f t="shared" si="2"/>
        <v>0.53508771929824561</v>
      </c>
      <c r="O30" s="3">
        <f t="shared" si="2"/>
        <v>0.32456140350877194</v>
      </c>
      <c r="P30" s="3">
        <f t="shared" si="2"/>
        <v>0.53508771929824561</v>
      </c>
      <c r="Q30" s="3">
        <f t="shared" si="2"/>
        <v>0.50877192982456143</v>
      </c>
      <c r="R30" s="3">
        <f t="shared" si="2"/>
        <v>0.36842105263157893</v>
      </c>
      <c r="S30" s="3">
        <f t="shared" si="2"/>
        <v>8.771929824561403E-3</v>
      </c>
      <c r="T30" s="3">
        <f t="shared" si="2"/>
        <v>7.8947368421052627E-2</v>
      </c>
    </row>
    <row r="31" spans="1:21" x14ac:dyDescent="0.25">
      <c r="A31" t="s">
        <v>16</v>
      </c>
      <c r="B31">
        <v>392</v>
      </c>
      <c r="C31">
        <v>273</v>
      </c>
      <c r="D31">
        <v>296</v>
      </c>
      <c r="E31">
        <v>425</v>
      </c>
      <c r="F31">
        <v>481</v>
      </c>
      <c r="G31">
        <v>282</v>
      </c>
      <c r="H31">
        <v>31</v>
      </c>
      <c r="I31">
        <v>36</v>
      </c>
      <c r="J31">
        <v>749</v>
      </c>
      <c r="L31" t="s">
        <v>16</v>
      </c>
      <c r="M31" s="3">
        <f t="shared" si="3"/>
        <v>0.52336448598130836</v>
      </c>
      <c r="N31" s="3">
        <f t="shared" si="2"/>
        <v>0.3644859813084112</v>
      </c>
      <c r="O31" s="3">
        <f t="shared" si="2"/>
        <v>0.39519359145527372</v>
      </c>
      <c r="P31" s="3">
        <f t="shared" si="2"/>
        <v>0.56742323097463288</v>
      </c>
      <c r="Q31" s="3">
        <f t="shared" si="2"/>
        <v>0.6421895861148198</v>
      </c>
      <c r="R31" s="3">
        <f t="shared" si="2"/>
        <v>0.37650200267022699</v>
      </c>
      <c r="S31" s="3">
        <f t="shared" si="2"/>
        <v>4.1388518024032039E-2</v>
      </c>
      <c r="T31" s="3">
        <f t="shared" si="2"/>
        <v>4.8064085447263018E-2</v>
      </c>
    </row>
    <row r="32" spans="1:21" x14ac:dyDescent="0.25">
      <c r="M32" s="3"/>
      <c r="N32" s="3"/>
      <c r="O32" s="3"/>
      <c r="P32" s="3"/>
      <c r="Q32" s="3"/>
      <c r="R32" s="3"/>
      <c r="S32" s="3"/>
      <c r="T32" s="3"/>
    </row>
    <row r="33" spans="1:21" x14ac:dyDescent="0.25">
      <c r="M33" s="3"/>
      <c r="N33" s="3"/>
      <c r="O33" s="3"/>
      <c r="P33" s="3"/>
      <c r="Q33" s="3"/>
      <c r="R33" s="3"/>
      <c r="S33" s="3"/>
      <c r="T33" s="3"/>
    </row>
    <row r="34" spans="1:21" x14ac:dyDescent="0.25">
      <c r="M34" s="3"/>
      <c r="N34" s="3"/>
      <c r="O34" s="3"/>
      <c r="P34" s="3"/>
      <c r="Q34" s="3"/>
      <c r="R34" s="3"/>
      <c r="S34" s="3"/>
      <c r="T34" s="3"/>
    </row>
    <row r="35" spans="1:21" x14ac:dyDescent="0.25">
      <c r="M35" s="3"/>
      <c r="N35" s="3"/>
      <c r="O35" s="3"/>
      <c r="P35" s="3"/>
      <c r="Q35" s="3"/>
      <c r="R35" s="3"/>
      <c r="S35" s="3"/>
      <c r="T35" s="3"/>
    </row>
    <row r="36" spans="1:21" x14ac:dyDescent="0.25">
      <c r="M36" s="3"/>
      <c r="N36" s="3"/>
      <c r="O36" s="3"/>
      <c r="P36" s="3"/>
      <c r="Q36" s="3"/>
      <c r="R36" s="3"/>
      <c r="S36" s="3"/>
      <c r="T36" s="3"/>
    </row>
    <row r="37" spans="1:21" x14ac:dyDescent="0.25">
      <c r="M37" s="3"/>
      <c r="N37" s="3"/>
      <c r="O37" s="3"/>
      <c r="P37" s="3"/>
      <c r="Q37" s="3"/>
      <c r="R37" s="3"/>
      <c r="S37" s="3"/>
      <c r="T37" s="3"/>
    </row>
    <row r="38" spans="1:21" x14ac:dyDescent="0.25">
      <c r="M38" s="3"/>
      <c r="N38" s="3"/>
      <c r="O38" s="3"/>
      <c r="P38" s="3"/>
      <c r="Q38" s="3"/>
      <c r="R38" s="3"/>
      <c r="S38" s="3"/>
      <c r="T38" s="3"/>
    </row>
    <row r="39" spans="1:21" x14ac:dyDescent="0.25">
      <c r="M39" s="3"/>
      <c r="N39" s="3"/>
      <c r="O39" s="3"/>
      <c r="P39" s="3"/>
      <c r="Q39" s="3"/>
      <c r="R39" s="3"/>
      <c r="S39" s="3"/>
      <c r="T39" s="3"/>
    </row>
    <row r="40" spans="1:21" x14ac:dyDescent="0.25">
      <c r="M40" s="3"/>
      <c r="N40" s="3"/>
      <c r="O40" s="3"/>
      <c r="P40" s="3"/>
      <c r="Q40" s="3"/>
      <c r="R40" s="3"/>
      <c r="S40" s="3"/>
      <c r="T40" s="3"/>
    </row>
    <row r="41" spans="1:21" x14ac:dyDescent="0.25">
      <c r="M41" s="3"/>
      <c r="N41" s="3"/>
      <c r="O41" s="3"/>
      <c r="P41" s="3"/>
      <c r="Q41" s="3"/>
      <c r="R41" s="3"/>
      <c r="S41" s="3"/>
      <c r="T41" s="3"/>
    </row>
    <row r="42" spans="1:21" x14ac:dyDescent="0.25">
      <c r="M42" s="3"/>
      <c r="N42" s="3"/>
      <c r="O42" s="3"/>
      <c r="P42" s="3"/>
      <c r="Q42" s="3"/>
      <c r="R42" s="3"/>
      <c r="S42" s="3"/>
      <c r="T42" s="3"/>
    </row>
    <row r="43" spans="1:21" x14ac:dyDescent="0.25">
      <c r="M43" s="3"/>
      <c r="N43" s="3"/>
      <c r="O43" s="3"/>
      <c r="P43" s="3"/>
      <c r="Q43" s="3"/>
      <c r="R43" s="3"/>
      <c r="S43" s="3"/>
      <c r="T43" s="3"/>
    </row>
    <row r="44" spans="1:21" x14ac:dyDescent="0.25">
      <c r="M44" s="3"/>
      <c r="N44" s="3"/>
      <c r="O44" s="3"/>
      <c r="P44" s="3"/>
      <c r="Q44" s="3"/>
      <c r="R44" s="3"/>
      <c r="S44" s="3"/>
      <c r="T44" s="3"/>
    </row>
    <row r="45" spans="1:21" x14ac:dyDescent="0.25">
      <c r="A45" s="5" t="s">
        <v>154</v>
      </c>
    </row>
    <row r="47" spans="1:21" x14ac:dyDescent="0.25">
      <c r="B47" t="s">
        <v>155</v>
      </c>
      <c r="C47" t="s">
        <v>156</v>
      </c>
      <c r="D47" t="s">
        <v>157</v>
      </c>
      <c r="E47" t="s">
        <v>158</v>
      </c>
      <c r="F47" t="s">
        <v>159</v>
      </c>
      <c r="G47" t="s">
        <v>160</v>
      </c>
      <c r="H47" t="s">
        <v>161</v>
      </c>
      <c r="I47" t="s">
        <v>162</v>
      </c>
      <c r="J47" t="s">
        <v>4</v>
      </c>
      <c r="M47" t="s">
        <v>155</v>
      </c>
      <c r="N47" t="s">
        <v>156</v>
      </c>
      <c r="O47" t="s">
        <v>157</v>
      </c>
      <c r="P47" t="s">
        <v>158</v>
      </c>
      <c r="Q47" t="s">
        <v>159</v>
      </c>
      <c r="R47" t="s">
        <v>160</v>
      </c>
      <c r="S47" t="s">
        <v>161</v>
      </c>
      <c r="T47" t="s">
        <v>162</v>
      </c>
      <c r="U47" t="s">
        <v>4</v>
      </c>
    </row>
    <row r="48" spans="1:21" x14ac:dyDescent="0.25">
      <c r="A48" t="s">
        <v>34</v>
      </c>
      <c r="B48">
        <v>1572</v>
      </c>
      <c r="C48">
        <v>1658</v>
      </c>
      <c r="D48">
        <v>1086</v>
      </c>
      <c r="E48">
        <v>1877</v>
      </c>
      <c r="F48">
        <v>1402</v>
      </c>
      <c r="G48">
        <v>922</v>
      </c>
      <c r="H48">
        <v>63</v>
      </c>
      <c r="I48">
        <v>150</v>
      </c>
      <c r="J48">
        <v>3096</v>
      </c>
      <c r="L48" t="s">
        <v>34</v>
      </c>
      <c r="M48" s="3">
        <f>B48/$J48</f>
        <v>0.50775193798449614</v>
      </c>
      <c r="N48" s="3">
        <f t="shared" ref="N48:T49" si="4">C48/$J48</f>
        <v>0.53552971576227393</v>
      </c>
      <c r="O48" s="3">
        <f t="shared" si="4"/>
        <v>0.35077519379844962</v>
      </c>
      <c r="P48" s="3">
        <f t="shared" si="4"/>
        <v>0.60626614987080107</v>
      </c>
      <c r="Q48" s="3">
        <f t="shared" si="4"/>
        <v>0.45284237726098192</v>
      </c>
      <c r="R48" s="3">
        <f t="shared" si="4"/>
        <v>0.29780361757105944</v>
      </c>
      <c r="S48" s="3">
        <f t="shared" si="4"/>
        <v>2.0348837209302327E-2</v>
      </c>
      <c r="T48" s="3">
        <f t="shared" si="4"/>
        <v>4.8449612403100778E-2</v>
      </c>
    </row>
    <row r="49" spans="1:21" x14ac:dyDescent="0.25">
      <c r="A49" t="s">
        <v>35</v>
      </c>
      <c r="B49">
        <v>800</v>
      </c>
      <c r="C49">
        <v>894</v>
      </c>
      <c r="D49">
        <v>609</v>
      </c>
      <c r="E49">
        <v>969</v>
      </c>
      <c r="F49">
        <v>805</v>
      </c>
      <c r="G49">
        <v>510</v>
      </c>
      <c r="H49">
        <v>45</v>
      </c>
      <c r="I49">
        <v>103</v>
      </c>
      <c r="J49">
        <v>1788</v>
      </c>
      <c r="L49" t="s">
        <v>35</v>
      </c>
      <c r="M49" s="3">
        <f>B49/$J49</f>
        <v>0.44742729306487694</v>
      </c>
      <c r="N49" s="3">
        <f t="shared" si="4"/>
        <v>0.5</v>
      </c>
      <c r="O49" s="3">
        <f t="shared" si="4"/>
        <v>0.34060402684563756</v>
      </c>
      <c r="P49" s="3">
        <f t="shared" si="4"/>
        <v>0.54194630872483218</v>
      </c>
      <c r="Q49" s="3">
        <f t="shared" si="4"/>
        <v>0.45022371364653246</v>
      </c>
      <c r="R49" s="3">
        <f t="shared" si="4"/>
        <v>0.28523489932885904</v>
      </c>
      <c r="S49" s="3">
        <f t="shared" si="4"/>
        <v>2.5167785234899327E-2</v>
      </c>
      <c r="T49" s="3">
        <f t="shared" si="4"/>
        <v>5.7606263982102911E-2</v>
      </c>
    </row>
    <row r="50" spans="1:21" x14ac:dyDescent="0.25">
      <c r="A50" t="s">
        <v>163</v>
      </c>
      <c r="B50">
        <v>62</v>
      </c>
      <c r="C50">
        <v>54</v>
      </c>
      <c r="D50">
        <v>47</v>
      </c>
      <c r="E50">
        <v>72</v>
      </c>
      <c r="F50">
        <v>55</v>
      </c>
      <c r="G50">
        <v>37</v>
      </c>
      <c r="H50">
        <v>3</v>
      </c>
      <c r="I50">
        <v>5</v>
      </c>
      <c r="J50">
        <v>100</v>
      </c>
      <c r="L50" t="s">
        <v>163</v>
      </c>
      <c r="M50" s="3">
        <f t="shared" ref="M50:M52" si="5">B50/$J50</f>
        <v>0.62</v>
      </c>
      <c r="N50" s="3">
        <f t="shared" ref="N50:N52" si="6">C50/$J50</f>
        <v>0.54</v>
      </c>
      <c r="O50" s="3">
        <f t="shared" ref="O50:O52" si="7">D50/$J50</f>
        <v>0.47</v>
      </c>
      <c r="P50" s="3">
        <f t="shared" ref="P50:P52" si="8">E50/$J50</f>
        <v>0.72</v>
      </c>
      <c r="Q50" s="3">
        <f t="shared" ref="Q50:Q52" si="9">F50/$J50</f>
        <v>0.55000000000000004</v>
      </c>
      <c r="R50" s="3">
        <f t="shared" ref="R50:R52" si="10">G50/$J50</f>
        <v>0.37</v>
      </c>
      <c r="S50" s="3">
        <f t="shared" ref="S50:S52" si="11">H50/$J50</f>
        <v>0.03</v>
      </c>
      <c r="T50" s="3">
        <f t="shared" ref="T50:T52" si="12">I50/$J50</f>
        <v>0.05</v>
      </c>
    </row>
    <row r="51" spans="1:21" x14ac:dyDescent="0.25">
      <c r="A51" t="s">
        <v>164</v>
      </c>
      <c r="B51">
        <v>52</v>
      </c>
      <c r="C51">
        <v>54</v>
      </c>
      <c r="D51">
        <v>46</v>
      </c>
      <c r="E51">
        <v>68</v>
      </c>
      <c r="F51">
        <v>55</v>
      </c>
      <c r="G51">
        <v>31</v>
      </c>
      <c r="H51">
        <v>5</v>
      </c>
      <c r="I51">
        <v>6</v>
      </c>
      <c r="J51">
        <v>114</v>
      </c>
      <c r="L51" t="s">
        <v>164</v>
      </c>
      <c r="M51" s="3">
        <f t="shared" si="5"/>
        <v>0.45614035087719296</v>
      </c>
      <c r="N51" s="3">
        <f t="shared" si="6"/>
        <v>0.47368421052631576</v>
      </c>
      <c r="O51" s="3">
        <f t="shared" si="7"/>
        <v>0.40350877192982454</v>
      </c>
      <c r="P51" s="3">
        <f t="shared" si="8"/>
        <v>0.59649122807017541</v>
      </c>
      <c r="Q51" s="3">
        <f t="shared" si="9"/>
        <v>0.48245614035087719</v>
      </c>
      <c r="R51" s="3">
        <f t="shared" si="10"/>
        <v>0.27192982456140352</v>
      </c>
      <c r="S51" s="3">
        <f t="shared" si="11"/>
        <v>4.3859649122807015E-2</v>
      </c>
      <c r="T51" s="3">
        <f t="shared" si="12"/>
        <v>5.2631578947368418E-2</v>
      </c>
    </row>
    <row r="52" spans="1:21" x14ac:dyDescent="0.25">
      <c r="A52" t="s">
        <v>38</v>
      </c>
      <c r="B52">
        <v>22</v>
      </c>
      <c r="C52">
        <v>13</v>
      </c>
      <c r="D52">
        <v>16</v>
      </c>
      <c r="E52">
        <v>25</v>
      </c>
      <c r="F52">
        <v>17</v>
      </c>
      <c r="G52">
        <v>12</v>
      </c>
      <c r="H52">
        <v>0</v>
      </c>
      <c r="I52">
        <v>0</v>
      </c>
      <c r="J52">
        <v>32</v>
      </c>
      <c r="L52" t="s">
        <v>38</v>
      </c>
      <c r="M52" s="3">
        <f t="shared" si="5"/>
        <v>0.6875</v>
      </c>
      <c r="N52" s="3">
        <f t="shared" si="6"/>
        <v>0.40625</v>
      </c>
      <c r="O52" s="3">
        <f t="shared" si="7"/>
        <v>0.5</v>
      </c>
      <c r="P52" s="3">
        <f t="shared" si="8"/>
        <v>0.78125</v>
      </c>
      <c r="Q52" s="3">
        <f t="shared" si="9"/>
        <v>0.53125</v>
      </c>
      <c r="R52" s="3">
        <f t="shared" si="10"/>
        <v>0.375</v>
      </c>
      <c r="S52" s="3">
        <f t="shared" si="11"/>
        <v>0</v>
      </c>
      <c r="T52" s="3">
        <f t="shared" si="12"/>
        <v>0</v>
      </c>
    </row>
    <row r="53" spans="1:21" x14ac:dyDescent="0.25">
      <c r="A53" s="5" t="s">
        <v>154</v>
      </c>
    </row>
    <row r="55" spans="1:21" x14ac:dyDescent="0.25">
      <c r="B55" t="s">
        <v>155</v>
      </c>
      <c r="C55" t="s">
        <v>156</v>
      </c>
      <c r="D55" t="s">
        <v>157</v>
      </c>
      <c r="E55" t="s">
        <v>158</v>
      </c>
      <c r="F55" t="s">
        <v>159</v>
      </c>
      <c r="G55" t="s">
        <v>160</v>
      </c>
      <c r="H55" t="s">
        <v>161</v>
      </c>
      <c r="I55" t="s">
        <v>162</v>
      </c>
      <c r="J55" t="s">
        <v>4</v>
      </c>
      <c r="M55" t="s">
        <v>155</v>
      </c>
      <c r="N55" t="s">
        <v>156</v>
      </c>
      <c r="O55" t="s">
        <v>157</v>
      </c>
      <c r="P55" t="s">
        <v>158</v>
      </c>
      <c r="Q55" t="s">
        <v>159</v>
      </c>
      <c r="R55" t="s">
        <v>160</v>
      </c>
      <c r="S55" t="s">
        <v>161</v>
      </c>
      <c r="T55" t="s">
        <v>162</v>
      </c>
      <c r="U55" t="s">
        <v>4</v>
      </c>
    </row>
    <row r="56" spans="1:21" x14ac:dyDescent="0.25">
      <c r="A56" t="s">
        <v>23</v>
      </c>
      <c r="B56">
        <v>202</v>
      </c>
      <c r="C56">
        <v>231</v>
      </c>
      <c r="D56">
        <v>161</v>
      </c>
      <c r="E56">
        <v>246</v>
      </c>
      <c r="F56">
        <v>208</v>
      </c>
      <c r="G56">
        <v>131</v>
      </c>
      <c r="H56">
        <v>16</v>
      </c>
      <c r="I56">
        <v>11</v>
      </c>
      <c r="J56">
        <v>416</v>
      </c>
      <c r="L56" t="s">
        <v>23</v>
      </c>
      <c r="M56" s="3">
        <f>B56/$J56</f>
        <v>0.48557692307692307</v>
      </c>
      <c r="N56" s="3">
        <f t="shared" ref="N56:T65" si="13">C56/$J56</f>
        <v>0.55528846153846156</v>
      </c>
      <c r="O56" s="3">
        <f t="shared" si="13"/>
        <v>0.38701923076923078</v>
      </c>
      <c r="P56" s="3">
        <f t="shared" si="13"/>
        <v>0.59134615384615385</v>
      </c>
      <c r="Q56" s="3">
        <f t="shared" si="13"/>
        <v>0.5</v>
      </c>
      <c r="R56" s="3">
        <f t="shared" si="13"/>
        <v>0.31490384615384615</v>
      </c>
      <c r="S56" s="3">
        <f t="shared" si="13"/>
        <v>3.8461538461538464E-2</v>
      </c>
      <c r="T56" s="3">
        <f t="shared" si="13"/>
        <v>2.6442307692307692E-2</v>
      </c>
    </row>
    <row r="57" spans="1:21" x14ac:dyDescent="0.25">
      <c r="A57" t="s">
        <v>24</v>
      </c>
      <c r="B57">
        <v>57</v>
      </c>
      <c r="C57">
        <v>40</v>
      </c>
      <c r="D57">
        <v>36</v>
      </c>
      <c r="E57">
        <v>49</v>
      </c>
      <c r="F57">
        <v>39</v>
      </c>
      <c r="G57">
        <v>26</v>
      </c>
      <c r="H57">
        <v>3</v>
      </c>
      <c r="I57">
        <v>4</v>
      </c>
      <c r="J57">
        <v>88</v>
      </c>
      <c r="L57" t="s">
        <v>24</v>
      </c>
      <c r="M57" s="3">
        <f t="shared" ref="M57:M65" si="14">B57/$J57</f>
        <v>0.64772727272727271</v>
      </c>
      <c r="N57" s="3">
        <f t="shared" si="13"/>
        <v>0.45454545454545453</v>
      </c>
      <c r="O57" s="3">
        <f t="shared" si="13"/>
        <v>0.40909090909090912</v>
      </c>
      <c r="P57" s="3">
        <f t="shared" si="13"/>
        <v>0.55681818181818177</v>
      </c>
      <c r="Q57" s="3">
        <f t="shared" si="13"/>
        <v>0.44318181818181818</v>
      </c>
      <c r="R57" s="3">
        <f t="shared" si="13"/>
        <v>0.29545454545454547</v>
      </c>
      <c r="S57" s="3">
        <f t="shared" si="13"/>
        <v>3.4090909090909088E-2</v>
      </c>
      <c r="T57" s="3">
        <f t="shared" si="13"/>
        <v>4.5454545454545456E-2</v>
      </c>
    </row>
    <row r="58" spans="1:21" x14ac:dyDescent="0.25">
      <c r="A58" t="s">
        <v>25</v>
      </c>
      <c r="B58">
        <v>285</v>
      </c>
      <c r="C58">
        <v>210</v>
      </c>
      <c r="D58">
        <v>184</v>
      </c>
      <c r="E58">
        <v>298</v>
      </c>
      <c r="F58">
        <v>338</v>
      </c>
      <c r="G58">
        <v>161</v>
      </c>
      <c r="H58">
        <v>4</v>
      </c>
      <c r="I58">
        <v>32</v>
      </c>
      <c r="J58">
        <v>519</v>
      </c>
      <c r="L58" t="s">
        <v>25</v>
      </c>
      <c r="M58" s="3">
        <f t="shared" si="14"/>
        <v>0.54913294797687862</v>
      </c>
      <c r="N58" s="3">
        <f t="shared" si="13"/>
        <v>0.40462427745664742</v>
      </c>
      <c r="O58" s="3">
        <f t="shared" si="13"/>
        <v>0.35452793834296725</v>
      </c>
      <c r="P58" s="3">
        <f t="shared" si="13"/>
        <v>0.5741811175337187</v>
      </c>
      <c r="Q58" s="3">
        <f t="shared" si="13"/>
        <v>0.65125240847784205</v>
      </c>
      <c r="R58" s="3">
        <f t="shared" si="13"/>
        <v>0.31021194605009633</v>
      </c>
      <c r="S58" s="3">
        <f t="shared" si="13"/>
        <v>7.7071290944123313E-3</v>
      </c>
      <c r="T58" s="3">
        <f t="shared" si="13"/>
        <v>6.1657032755298651E-2</v>
      </c>
    </row>
    <row r="59" spans="1:21" x14ac:dyDescent="0.25">
      <c r="A59" t="s">
        <v>26</v>
      </c>
      <c r="B59">
        <v>69</v>
      </c>
      <c r="C59">
        <v>77</v>
      </c>
      <c r="D59">
        <v>52</v>
      </c>
      <c r="E59">
        <v>77</v>
      </c>
      <c r="F59">
        <v>50</v>
      </c>
      <c r="G59">
        <v>35</v>
      </c>
      <c r="H59">
        <v>5</v>
      </c>
      <c r="I59">
        <v>5</v>
      </c>
      <c r="J59">
        <v>138</v>
      </c>
      <c r="L59" t="s">
        <v>26</v>
      </c>
      <c r="M59" s="3">
        <f t="shared" si="14"/>
        <v>0.5</v>
      </c>
      <c r="N59" s="3">
        <f t="shared" si="13"/>
        <v>0.55797101449275366</v>
      </c>
      <c r="O59" s="3">
        <f t="shared" si="13"/>
        <v>0.37681159420289856</v>
      </c>
      <c r="P59" s="3">
        <f t="shared" si="13"/>
        <v>0.55797101449275366</v>
      </c>
      <c r="Q59" s="3">
        <f t="shared" si="13"/>
        <v>0.36231884057971014</v>
      </c>
      <c r="R59" s="3">
        <f t="shared" si="13"/>
        <v>0.25362318840579712</v>
      </c>
      <c r="S59" s="3">
        <f t="shared" si="13"/>
        <v>3.6231884057971016E-2</v>
      </c>
      <c r="T59" s="3">
        <f t="shared" si="13"/>
        <v>3.6231884057971016E-2</v>
      </c>
    </row>
    <row r="60" spans="1:21" x14ac:dyDescent="0.25">
      <c r="A60" t="s">
        <v>27</v>
      </c>
      <c r="B60">
        <v>139</v>
      </c>
      <c r="C60">
        <v>135</v>
      </c>
      <c r="D60">
        <v>102</v>
      </c>
      <c r="E60">
        <v>178</v>
      </c>
      <c r="F60">
        <v>121</v>
      </c>
      <c r="G60">
        <v>95</v>
      </c>
      <c r="H60">
        <v>7</v>
      </c>
      <c r="I60">
        <v>18</v>
      </c>
      <c r="J60">
        <v>285</v>
      </c>
      <c r="L60" t="s">
        <v>27</v>
      </c>
      <c r="M60" s="3">
        <f t="shared" si="14"/>
        <v>0.48771929824561405</v>
      </c>
      <c r="N60" s="3">
        <f t="shared" si="13"/>
        <v>0.47368421052631576</v>
      </c>
      <c r="O60" s="3">
        <f t="shared" si="13"/>
        <v>0.35789473684210527</v>
      </c>
      <c r="P60" s="3">
        <f t="shared" si="13"/>
        <v>0.62456140350877198</v>
      </c>
      <c r="Q60" s="3">
        <f t="shared" si="13"/>
        <v>0.42456140350877192</v>
      </c>
      <c r="R60" s="3">
        <f t="shared" si="13"/>
        <v>0.33333333333333331</v>
      </c>
      <c r="S60" s="3">
        <f t="shared" si="13"/>
        <v>2.456140350877193E-2</v>
      </c>
      <c r="T60" s="3">
        <f t="shared" si="13"/>
        <v>6.3157894736842107E-2</v>
      </c>
    </row>
    <row r="61" spans="1:21" x14ac:dyDescent="0.25">
      <c r="A61" t="s">
        <v>28</v>
      </c>
      <c r="B61">
        <v>190</v>
      </c>
      <c r="C61">
        <v>235</v>
      </c>
      <c r="D61">
        <v>142</v>
      </c>
      <c r="E61">
        <v>251</v>
      </c>
      <c r="F61">
        <v>140</v>
      </c>
      <c r="G61">
        <v>120</v>
      </c>
      <c r="H61">
        <v>5</v>
      </c>
      <c r="I61">
        <v>21</v>
      </c>
      <c r="J61">
        <v>415</v>
      </c>
      <c r="L61" t="s">
        <v>28</v>
      </c>
      <c r="M61" s="3">
        <f t="shared" si="14"/>
        <v>0.45783132530120479</v>
      </c>
      <c r="N61" s="3">
        <f t="shared" si="13"/>
        <v>0.5662650602409639</v>
      </c>
      <c r="O61" s="3">
        <f t="shared" si="13"/>
        <v>0.34216867469879519</v>
      </c>
      <c r="P61" s="3">
        <f t="shared" si="13"/>
        <v>0.60481927710843375</v>
      </c>
      <c r="Q61" s="3">
        <f t="shared" si="13"/>
        <v>0.33734939759036142</v>
      </c>
      <c r="R61" s="3">
        <f t="shared" si="13"/>
        <v>0.28915662650602408</v>
      </c>
      <c r="S61" s="3">
        <f t="shared" si="13"/>
        <v>1.2048192771084338E-2</v>
      </c>
      <c r="T61" s="3">
        <f t="shared" si="13"/>
        <v>5.0602409638554217E-2</v>
      </c>
    </row>
    <row r="62" spans="1:21" x14ac:dyDescent="0.25">
      <c r="A62" t="s">
        <v>29</v>
      </c>
      <c r="B62">
        <v>249</v>
      </c>
      <c r="C62">
        <v>276</v>
      </c>
      <c r="D62">
        <v>192</v>
      </c>
      <c r="E62">
        <v>315</v>
      </c>
      <c r="F62">
        <v>218</v>
      </c>
      <c r="G62">
        <v>160</v>
      </c>
      <c r="H62">
        <v>18</v>
      </c>
      <c r="I62">
        <v>21</v>
      </c>
      <c r="J62">
        <v>511</v>
      </c>
      <c r="L62" t="s">
        <v>29</v>
      </c>
      <c r="M62" s="3">
        <f t="shared" si="14"/>
        <v>0.48727984344422698</v>
      </c>
      <c r="N62" s="3">
        <f t="shared" si="13"/>
        <v>0.54011741682974557</v>
      </c>
      <c r="O62" s="3">
        <f t="shared" si="13"/>
        <v>0.37573385518590996</v>
      </c>
      <c r="P62" s="3">
        <f t="shared" si="13"/>
        <v>0.61643835616438358</v>
      </c>
      <c r="Q62" s="3">
        <f t="shared" si="13"/>
        <v>0.42661448140900193</v>
      </c>
      <c r="R62" s="3">
        <f t="shared" si="13"/>
        <v>0.3131115459882583</v>
      </c>
      <c r="S62" s="3">
        <f t="shared" si="13"/>
        <v>3.5225048923679059E-2</v>
      </c>
      <c r="T62" s="3">
        <f t="shared" si="13"/>
        <v>4.1095890410958902E-2</v>
      </c>
    </row>
    <row r="63" spans="1:21" x14ac:dyDescent="0.25">
      <c r="A63" t="s">
        <v>30</v>
      </c>
      <c r="B63">
        <v>463</v>
      </c>
      <c r="C63">
        <v>566</v>
      </c>
      <c r="D63">
        <v>343</v>
      </c>
      <c r="E63">
        <v>575</v>
      </c>
      <c r="F63">
        <v>421</v>
      </c>
      <c r="G63">
        <v>288</v>
      </c>
      <c r="H63">
        <v>11</v>
      </c>
      <c r="I63">
        <v>61</v>
      </c>
      <c r="J63">
        <v>1030</v>
      </c>
      <c r="L63" t="s">
        <v>30</v>
      </c>
      <c r="M63" s="3">
        <f t="shared" si="14"/>
        <v>0.44951456310679611</v>
      </c>
      <c r="N63" s="3">
        <f t="shared" si="13"/>
        <v>0.54951456310679614</v>
      </c>
      <c r="O63" s="3">
        <f t="shared" si="13"/>
        <v>0.33300970873786406</v>
      </c>
      <c r="P63" s="3">
        <f t="shared" si="13"/>
        <v>0.55825242718446599</v>
      </c>
      <c r="Q63" s="3">
        <f t="shared" si="13"/>
        <v>0.40873786407766988</v>
      </c>
      <c r="R63" s="3">
        <f t="shared" si="13"/>
        <v>0.2796116504854369</v>
      </c>
      <c r="S63" s="3">
        <f t="shared" si="13"/>
        <v>1.0679611650485437E-2</v>
      </c>
      <c r="T63" s="3">
        <f t="shared" si="13"/>
        <v>5.9223300970873784E-2</v>
      </c>
    </row>
    <row r="64" spans="1:21" x14ac:dyDescent="0.25">
      <c r="A64" t="s">
        <v>31</v>
      </c>
      <c r="B64">
        <v>133</v>
      </c>
      <c r="C64">
        <v>145</v>
      </c>
      <c r="D64">
        <v>126</v>
      </c>
      <c r="E64">
        <v>173</v>
      </c>
      <c r="F64">
        <v>156</v>
      </c>
      <c r="G64">
        <v>82</v>
      </c>
      <c r="H64">
        <v>4</v>
      </c>
      <c r="I64">
        <v>21</v>
      </c>
      <c r="J64">
        <v>306</v>
      </c>
      <c r="L64" t="s">
        <v>31</v>
      </c>
      <c r="M64" s="3">
        <f t="shared" si="14"/>
        <v>0.434640522875817</v>
      </c>
      <c r="N64" s="3">
        <f t="shared" si="13"/>
        <v>0.47385620915032678</v>
      </c>
      <c r="O64" s="3">
        <f t="shared" si="13"/>
        <v>0.41176470588235292</v>
      </c>
      <c r="P64" s="3">
        <f t="shared" si="13"/>
        <v>0.565359477124183</v>
      </c>
      <c r="Q64" s="3">
        <f t="shared" si="13"/>
        <v>0.50980392156862742</v>
      </c>
      <c r="R64" s="3">
        <f t="shared" si="13"/>
        <v>0.26797385620915032</v>
      </c>
      <c r="S64" s="3">
        <f t="shared" si="13"/>
        <v>1.3071895424836602E-2</v>
      </c>
      <c r="T64" s="3">
        <f t="shared" si="13"/>
        <v>6.8627450980392163E-2</v>
      </c>
    </row>
    <row r="65" spans="1:21" x14ac:dyDescent="0.25">
      <c r="A65" t="s">
        <v>32</v>
      </c>
      <c r="B65">
        <v>166</v>
      </c>
      <c r="C65">
        <v>157</v>
      </c>
      <c r="D65">
        <v>106</v>
      </c>
      <c r="E65">
        <v>182</v>
      </c>
      <c r="F65">
        <v>155</v>
      </c>
      <c r="G65">
        <v>97</v>
      </c>
      <c r="H65">
        <v>17</v>
      </c>
      <c r="I65">
        <v>19</v>
      </c>
      <c r="J65">
        <v>321</v>
      </c>
      <c r="L65" t="s">
        <v>32</v>
      </c>
      <c r="M65" s="3">
        <f t="shared" si="14"/>
        <v>0.51713395638629278</v>
      </c>
      <c r="N65" s="3">
        <f t="shared" si="13"/>
        <v>0.48909657320872274</v>
      </c>
      <c r="O65" s="3">
        <f t="shared" si="13"/>
        <v>0.33021806853582553</v>
      </c>
      <c r="P65" s="3">
        <f t="shared" si="13"/>
        <v>0.5669781931464174</v>
      </c>
      <c r="Q65" s="3">
        <f t="shared" si="13"/>
        <v>0.48286604361370716</v>
      </c>
      <c r="R65" s="3">
        <f t="shared" si="13"/>
        <v>0.30218068535825543</v>
      </c>
      <c r="S65" s="3">
        <f t="shared" si="13"/>
        <v>5.2959501557632398E-2</v>
      </c>
      <c r="T65" s="3">
        <f t="shared" si="13"/>
        <v>5.9190031152647975E-2</v>
      </c>
    </row>
    <row r="69" spans="1:21" x14ac:dyDescent="0.25">
      <c r="A69" s="5" t="s">
        <v>154</v>
      </c>
    </row>
    <row r="70" spans="1:21" x14ac:dyDescent="0.25">
      <c r="B70" t="s">
        <v>155</v>
      </c>
      <c r="C70" t="s">
        <v>156</v>
      </c>
      <c r="D70" t="s">
        <v>157</v>
      </c>
      <c r="E70" t="s">
        <v>158</v>
      </c>
      <c r="F70" t="s">
        <v>159</v>
      </c>
      <c r="G70" t="s">
        <v>160</v>
      </c>
      <c r="H70" t="s">
        <v>161</v>
      </c>
      <c r="I70" t="s">
        <v>162</v>
      </c>
      <c r="J70" t="s">
        <v>4</v>
      </c>
      <c r="M70" t="s">
        <v>155</v>
      </c>
      <c r="N70" t="s">
        <v>156</v>
      </c>
      <c r="O70" t="s">
        <v>157</v>
      </c>
      <c r="P70" t="s">
        <v>158</v>
      </c>
      <c r="Q70" t="s">
        <v>159</v>
      </c>
      <c r="R70" t="s">
        <v>160</v>
      </c>
      <c r="S70" t="s">
        <v>161</v>
      </c>
      <c r="T70" t="s">
        <v>162</v>
      </c>
      <c r="U70" t="s">
        <v>4</v>
      </c>
    </row>
    <row r="71" spans="1:21" x14ac:dyDescent="0.25">
      <c r="A71" t="s">
        <v>18</v>
      </c>
      <c r="B71">
        <v>886</v>
      </c>
      <c r="C71">
        <v>903</v>
      </c>
      <c r="D71">
        <v>632</v>
      </c>
      <c r="E71">
        <v>1022</v>
      </c>
      <c r="F71">
        <v>816</v>
      </c>
      <c r="G71">
        <v>517</v>
      </c>
      <c r="H71">
        <v>41</v>
      </c>
      <c r="I71">
        <v>100</v>
      </c>
      <c r="J71">
        <v>1779</v>
      </c>
      <c r="L71" t="s">
        <v>18</v>
      </c>
      <c r="M71" s="3">
        <f>B71/$J71</f>
        <v>0.49803260258572229</v>
      </c>
      <c r="N71" s="3">
        <f t="shared" ref="N71:T74" si="15">C71/$J71</f>
        <v>0.50758853288364247</v>
      </c>
      <c r="O71" s="3">
        <f t="shared" si="15"/>
        <v>0.35525576166385608</v>
      </c>
      <c r="P71" s="3">
        <f t="shared" si="15"/>
        <v>0.57448004496908378</v>
      </c>
      <c r="Q71" s="3">
        <f t="shared" si="15"/>
        <v>0.45868465430016864</v>
      </c>
      <c r="R71" s="3">
        <f t="shared" si="15"/>
        <v>0.29061270376616077</v>
      </c>
      <c r="S71" s="3">
        <f t="shared" si="15"/>
        <v>2.304665542439573E-2</v>
      </c>
      <c r="T71" s="3">
        <f t="shared" si="15"/>
        <v>5.6211354693648116E-2</v>
      </c>
    </row>
    <row r="72" spans="1:21" x14ac:dyDescent="0.25">
      <c r="A72" t="s">
        <v>19</v>
      </c>
      <c r="B72">
        <v>833</v>
      </c>
      <c r="C72">
        <v>920</v>
      </c>
      <c r="D72">
        <v>654</v>
      </c>
      <c r="E72">
        <v>1045</v>
      </c>
      <c r="F72">
        <v>860</v>
      </c>
      <c r="G72">
        <v>570</v>
      </c>
      <c r="H72">
        <v>37</v>
      </c>
      <c r="I72">
        <v>94</v>
      </c>
      <c r="J72">
        <v>1795</v>
      </c>
      <c r="L72" t="s">
        <v>19</v>
      </c>
      <c r="M72" s="3">
        <f t="shared" ref="M72:M74" si="16">B72/$J72</f>
        <v>0.46406685236768802</v>
      </c>
      <c r="N72" s="3">
        <f t="shared" si="15"/>
        <v>0.51253481894150421</v>
      </c>
      <c r="O72" s="3">
        <f t="shared" si="15"/>
        <v>0.36434540389972148</v>
      </c>
      <c r="P72" s="3">
        <f t="shared" si="15"/>
        <v>0.5821727019498607</v>
      </c>
      <c r="Q72" s="3">
        <f t="shared" si="15"/>
        <v>0.47910863509749302</v>
      </c>
      <c r="R72" s="3">
        <f t="shared" si="15"/>
        <v>0.31754874651810583</v>
      </c>
      <c r="S72" s="3">
        <f t="shared" si="15"/>
        <v>2.0612813370473538E-2</v>
      </c>
      <c r="T72" s="3">
        <f t="shared" si="15"/>
        <v>5.2367688022284122E-2</v>
      </c>
    </row>
    <row r="73" spans="1:21" x14ac:dyDescent="0.25">
      <c r="A73" t="s">
        <v>20</v>
      </c>
      <c r="B73">
        <v>160</v>
      </c>
      <c r="C73">
        <v>163</v>
      </c>
      <c r="D73">
        <v>96</v>
      </c>
      <c r="E73">
        <v>186</v>
      </c>
      <c r="F73">
        <v>111</v>
      </c>
      <c r="G73">
        <v>74</v>
      </c>
      <c r="H73">
        <v>10</v>
      </c>
      <c r="I73">
        <v>13</v>
      </c>
      <c r="J73">
        <v>302</v>
      </c>
      <c r="L73" t="s">
        <v>20</v>
      </c>
      <c r="M73" s="3">
        <f t="shared" si="16"/>
        <v>0.5298013245033113</v>
      </c>
      <c r="N73" s="3">
        <f t="shared" si="15"/>
        <v>0.53973509933774833</v>
      </c>
      <c r="O73" s="3">
        <f t="shared" si="15"/>
        <v>0.31788079470198677</v>
      </c>
      <c r="P73" s="3">
        <f t="shared" si="15"/>
        <v>0.61589403973509937</v>
      </c>
      <c r="Q73" s="3">
        <f t="shared" si="15"/>
        <v>0.36754966887417218</v>
      </c>
      <c r="R73" s="3">
        <f t="shared" si="15"/>
        <v>0.24503311258278146</v>
      </c>
      <c r="S73" s="3">
        <f t="shared" si="15"/>
        <v>3.3112582781456956E-2</v>
      </c>
      <c r="T73" s="3">
        <f t="shared" si="15"/>
        <v>4.3046357615894038E-2</v>
      </c>
    </row>
    <row r="74" spans="1:21" x14ac:dyDescent="0.25">
      <c r="A74" t="s">
        <v>21</v>
      </c>
      <c r="B74">
        <v>129</v>
      </c>
      <c r="C74">
        <v>140</v>
      </c>
      <c r="D74">
        <v>98</v>
      </c>
      <c r="E74">
        <v>167</v>
      </c>
      <c r="F74">
        <v>111</v>
      </c>
      <c r="G74">
        <v>67</v>
      </c>
      <c r="H74">
        <v>8</v>
      </c>
      <c r="I74">
        <v>13</v>
      </c>
      <c r="J74">
        <v>257</v>
      </c>
      <c r="L74" t="s">
        <v>21</v>
      </c>
      <c r="M74" s="3">
        <f t="shared" si="16"/>
        <v>0.50194552529182879</v>
      </c>
      <c r="N74" s="3">
        <f t="shared" si="15"/>
        <v>0.54474708171206221</v>
      </c>
      <c r="O74" s="3">
        <f t="shared" si="15"/>
        <v>0.38132295719844356</v>
      </c>
      <c r="P74" s="3">
        <f t="shared" si="15"/>
        <v>0.64980544747081714</v>
      </c>
      <c r="Q74" s="3">
        <f t="shared" si="15"/>
        <v>0.43190661478599224</v>
      </c>
      <c r="R74" s="3">
        <f t="shared" si="15"/>
        <v>0.26070038910505838</v>
      </c>
      <c r="S74" s="3">
        <f t="shared" si="15"/>
        <v>3.1128404669260701E-2</v>
      </c>
      <c r="T74" s="3">
        <f t="shared" si="15"/>
        <v>5.0583657587548639E-2</v>
      </c>
    </row>
    <row r="77" spans="1:21" x14ac:dyDescent="0.25">
      <c r="A77" s="5" t="s">
        <v>154</v>
      </c>
    </row>
    <row r="80" spans="1:21" x14ac:dyDescent="0.25">
      <c r="B80" t="s">
        <v>155</v>
      </c>
      <c r="C80" t="s">
        <v>156</v>
      </c>
      <c r="D80" t="s">
        <v>157</v>
      </c>
      <c r="E80" t="s">
        <v>158</v>
      </c>
      <c r="F80" t="s">
        <v>159</v>
      </c>
      <c r="G80" t="s">
        <v>160</v>
      </c>
      <c r="H80" t="s">
        <v>161</v>
      </c>
      <c r="I80" t="s">
        <v>162</v>
      </c>
      <c r="J80" t="s">
        <v>4</v>
      </c>
      <c r="M80" t="s">
        <v>155</v>
      </c>
      <c r="N80" t="s">
        <v>156</v>
      </c>
      <c r="O80" t="s">
        <v>157</v>
      </c>
      <c r="P80" t="s">
        <v>158</v>
      </c>
      <c r="Q80" t="s">
        <v>159</v>
      </c>
      <c r="R80" t="s">
        <v>160</v>
      </c>
      <c r="S80" t="s">
        <v>161</v>
      </c>
      <c r="T80" t="s">
        <v>162</v>
      </c>
      <c r="U80" t="s">
        <v>4</v>
      </c>
    </row>
    <row r="81" spans="1:20" x14ac:dyDescent="0.25">
      <c r="A81" t="s">
        <v>40</v>
      </c>
      <c r="B81">
        <v>1010</v>
      </c>
      <c r="C81">
        <v>811</v>
      </c>
      <c r="D81">
        <v>619</v>
      </c>
      <c r="E81">
        <v>931</v>
      </c>
      <c r="F81">
        <v>977</v>
      </c>
      <c r="G81">
        <v>538</v>
      </c>
      <c r="H81">
        <v>40</v>
      </c>
      <c r="I81">
        <v>84</v>
      </c>
      <c r="J81">
        <v>1588</v>
      </c>
      <c r="L81" t="s">
        <v>40</v>
      </c>
      <c r="M81" s="3">
        <f>B81/$J81</f>
        <v>0.6360201511335013</v>
      </c>
      <c r="N81" s="3">
        <f t="shared" ref="N81:T84" si="17">C81/$J81</f>
        <v>0.51070528967254403</v>
      </c>
      <c r="O81" s="3">
        <f t="shared" si="17"/>
        <v>0.3897984886649874</v>
      </c>
      <c r="P81" s="3">
        <f t="shared" si="17"/>
        <v>0.58627204030226698</v>
      </c>
      <c r="Q81" s="3">
        <f t="shared" si="17"/>
        <v>0.61523929471032746</v>
      </c>
      <c r="R81" s="3">
        <f t="shared" si="17"/>
        <v>0.33879093198992444</v>
      </c>
      <c r="S81" s="3">
        <f t="shared" si="17"/>
        <v>2.5188916876574308E-2</v>
      </c>
      <c r="T81" s="3">
        <f t="shared" si="17"/>
        <v>5.2896725440806043E-2</v>
      </c>
    </row>
    <row r="82" spans="1:20" x14ac:dyDescent="0.25">
      <c r="A82" t="s">
        <v>41</v>
      </c>
      <c r="B82">
        <v>1115</v>
      </c>
      <c r="C82">
        <v>1245</v>
      </c>
      <c r="D82">
        <v>802</v>
      </c>
      <c r="E82">
        <v>1326</v>
      </c>
      <c r="F82">
        <v>943</v>
      </c>
      <c r="G82">
        <v>649</v>
      </c>
      <c r="H82">
        <v>50</v>
      </c>
      <c r="I82">
        <v>128</v>
      </c>
      <c r="J82">
        <v>2258</v>
      </c>
      <c r="L82" t="s">
        <v>41</v>
      </c>
      <c r="M82" s="3">
        <f t="shared" ref="M82:M84" si="18">B82/$J82</f>
        <v>0.49379982285208146</v>
      </c>
      <c r="N82" s="3">
        <f t="shared" si="17"/>
        <v>0.55137289636846765</v>
      </c>
      <c r="O82" s="3">
        <f t="shared" si="17"/>
        <v>0.35518157661647476</v>
      </c>
      <c r="P82" s="3">
        <f t="shared" si="17"/>
        <v>0.58724534986713905</v>
      </c>
      <c r="Q82" s="3">
        <f t="shared" si="17"/>
        <v>0.41762621789193977</v>
      </c>
      <c r="R82" s="3">
        <f t="shared" si="17"/>
        <v>0.28742249778565104</v>
      </c>
      <c r="S82" s="3">
        <f t="shared" si="17"/>
        <v>2.2143489813994686E-2</v>
      </c>
      <c r="T82" s="3">
        <f t="shared" si="17"/>
        <v>5.6687333923826397E-2</v>
      </c>
    </row>
    <row r="83" spans="1:20" x14ac:dyDescent="0.25">
      <c r="A83" t="s">
        <v>42</v>
      </c>
      <c r="B83">
        <v>445</v>
      </c>
      <c r="C83">
        <v>631</v>
      </c>
      <c r="D83">
        <v>425</v>
      </c>
      <c r="E83">
        <v>774</v>
      </c>
      <c r="F83">
        <v>462</v>
      </c>
      <c r="G83">
        <v>360</v>
      </c>
      <c r="H83">
        <v>29</v>
      </c>
      <c r="I83">
        <v>63</v>
      </c>
      <c r="J83">
        <v>1335</v>
      </c>
      <c r="L83" t="s">
        <v>42</v>
      </c>
      <c r="M83" s="3">
        <f t="shared" si="18"/>
        <v>0.33333333333333331</v>
      </c>
      <c r="N83" s="3">
        <f t="shared" si="17"/>
        <v>0.47265917602996255</v>
      </c>
      <c r="O83" s="3">
        <f t="shared" si="17"/>
        <v>0.31835205992509363</v>
      </c>
      <c r="P83" s="3">
        <f t="shared" si="17"/>
        <v>0.57977528089887642</v>
      </c>
      <c r="Q83" s="3">
        <f t="shared" si="17"/>
        <v>0.34606741573033706</v>
      </c>
      <c r="R83" s="3">
        <f t="shared" si="17"/>
        <v>0.2696629213483146</v>
      </c>
      <c r="S83" s="3">
        <f t="shared" si="17"/>
        <v>2.1722846441947566E-2</v>
      </c>
      <c r="T83" s="3">
        <f t="shared" si="17"/>
        <v>4.7191011235955059E-2</v>
      </c>
    </row>
    <row r="84" spans="1:20" x14ac:dyDescent="0.25">
      <c r="A84" t="s">
        <v>43</v>
      </c>
      <c r="B84">
        <v>62</v>
      </c>
      <c r="C84">
        <v>119</v>
      </c>
      <c r="D84">
        <v>74</v>
      </c>
      <c r="E84">
        <v>153</v>
      </c>
      <c r="F84">
        <v>74</v>
      </c>
      <c r="G84">
        <v>49</v>
      </c>
      <c r="H84">
        <v>5</v>
      </c>
      <c r="I84">
        <v>12</v>
      </c>
      <c r="J84">
        <v>255</v>
      </c>
      <c r="L84" t="s">
        <v>43</v>
      </c>
      <c r="M84" s="3">
        <f t="shared" si="18"/>
        <v>0.24313725490196078</v>
      </c>
      <c r="N84" s="3">
        <f t="shared" si="17"/>
        <v>0.46666666666666667</v>
      </c>
      <c r="O84" s="3">
        <f t="shared" si="17"/>
        <v>0.29019607843137257</v>
      </c>
      <c r="P84" s="3">
        <f t="shared" si="17"/>
        <v>0.6</v>
      </c>
      <c r="Q84" s="3">
        <f t="shared" si="17"/>
        <v>0.29019607843137257</v>
      </c>
      <c r="R84" s="3">
        <f t="shared" si="17"/>
        <v>0.19215686274509805</v>
      </c>
      <c r="S84" s="3">
        <f t="shared" si="17"/>
        <v>1.9607843137254902E-2</v>
      </c>
      <c r="T84" s="3">
        <f t="shared" si="17"/>
        <v>4.7058823529411764E-2</v>
      </c>
    </row>
    <row r="89" spans="1:20" x14ac:dyDescent="0.25">
      <c r="A89" t="s">
        <v>306</v>
      </c>
    </row>
    <row r="91" spans="1:20" x14ac:dyDescent="0.25">
      <c r="B91" t="s">
        <v>155</v>
      </c>
      <c r="C91" t="s">
        <v>156</v>
      </c>
      <c r="D91" t="s">
        <v>157</v>
      </c>
      <c r="E91" t="s">
        <v>158</v>
      </c>
      <c r="F91" t="s">
        <v>159</v>
      </c>
      <c r="G91" t="s">
        <v>160</v>
      </c>
      <c r="H91" t="s">
        <v>161</v>
      </c>
      <c r="I91" t="s">
        <v>162</v>
      </c>
      <c r="J91" t="s">
        <v>4</v>
      </c>
      <c r="M91" t="s">
        <v>155</v>
      </c>
      <c r="N91" t="s">
        <v>156</v>
      </c>
      <c r="O91" t="s">
        <v>157</v>
      </c>
      <c r="P91" t="s">
        <v>158</v>
      </c>
      <c r="Q91" t="s">
        <v>159</v>
      </c>
      <c r="R91" t="s">
        <v>160</v>
      </c>
      <c r="S91" t="s">
        <v>161</v>
      </c>
      <c r="T91" t="s">
        <v>162</v>
      </c>
    </row>
    <row r="92" spans="1:20" x14ac:dyDescent="0.25">
      <c r="A92" t="s">
        <v>165</v>
      </c>
      <c r="B92">
        <v>543</v>
      </c>
      <c r="C92">
        <v>803</v>
      </c>
      <c r="D92">
        <v>579</v>
      </c>
      <c r="E92">
        <v>987</v>
      </c>
      <c r="F92">
        <v>550</v>
      </c>
      <c r="G92">
        <v>369</v>
      </c>
      <c r="H92">
        <v>25</v>
      </c>
      <c r="I92">
        <v>88</v>
      </c>
      <c r="J92">
        <v>1797</v>
      </c>
      <c r="L92" t="s">
        <v>165</v>
      </c>
      <c r="M92" s="1">
        <f t="shared" ref="M92:T97" si="19">B92/$J92</f>
        <v>0.30217028380634392</v>
      </c>
      <c r="N92" s="1">
        <f t="shared" si="19"/>
        <v>0.4468558708959377</v>
      </c>
      <c r="O92" s="1">
        <f t="shared" si="19"/>
        <v>0.32220367278797996</v>
      </c>
      <c r="P92" s="1">
        <f t="shared" si="19"/>
        <v>0.54924874791318867</v>
      </c>
      <c r="Q92" s="1">
        <f t="shared" si="19"/>
        <v>0.3060656649972176</v>
      </c>
      <c r="R92" s="1">
        <f t="shared" si="19"/>
        <v>0.20534223706176963</v>
      </c>
      <c r="S92" s="1">
        <f t="shared" si="19"/>
        <v>1.3912075681691708E-2</v>
      </c>
      <c r="T92" s="1">
        <f t="shared" si="19"/>
        <v>4.8970506399554817E-2</v>
      </c>
    </row>
    <row r="93" spans="1:20" x14ac:dyDescent="0.25">
      <c r="A93" t="s">
        <v>166</v>
      </c>
      <c r="B93">
        <v>233</v>
      </c>
      <c r="C93">
        <v>296</v>
      </c>
      <c r="D93">
        <v>147</v>
      </c>
      <c r="E93">
        <v>247</v>
      </c>
      <c r="F93">
        <v>177</v>
      </c>
      <c r="G93">
        <v>127</v>
      </c>
      <c r="H93">
        <v>13</v>
      </c>
      <c r="I93">
        <v>23</v>
      </c>
      <c r="J93">
        <v>469</v>
      </c>
      <c r="L93" t="s">
        <v>166</v>
      </c>
      <c r="M93" s="1">
        <f t="shared" si="19"/>
        <v>0.49680170575692961</v>
      </c>
      <c r="N93" s="1">
        <f t="shared" si="19"/>
        <v>0.63113006396588489</v>
      </c>
      <c r="O93" s="1">
        <f t="shared" si="19"/>
        <v>0.31343283582089554</v>
      </c>
      <c r="P93" s="1">
        <f t="shared" si="19"/>
        <v>0.5266524520255863</v>
      </c>
      <c r="Q93" s="1">
        <f t="shared" si="19"/>
        <v>0.37739872068230279</v>
      </c>
      <c r="R93" s="1">
        <f t="shared" si="19"/>
        <v>0.27078891257995735</v>
      </c>
      <c r="S93" s="1">
        <f t="shared" si="19"/>
        <v>2.7718550106609809E-2</v>
      </c>
      <c r="T93" s="1">
        <f t="shared" si="19"/>
        <v>4.9040511727078892E-2</v>
      </c>
    </row>
    <row r="94" spans="1:20" x14ac:dyDescent="0.25">
      <c r="A94" t="s">
        <v>167</v>
      </c>
      <c r="B94">
        <v>58</v>
      </c>
      <c r="C94">
        <v>64</v>
      </c>
      <c r="D94">
        <v>40</v>
      </c>
      <c r="E94">
        <v>63</v>
      </c>
      <c r="F94">
        <v>53</v>
      </c>
      <c r="G94">
        <v>29</v>
      </c>
      <c r="H94">
        <v>7</v>
      </c>
      <c r="I94">
        <v>4</v>
      </c>
      <c r="J94">
        <v>103</v>
      </c>
      <c r="L94" t="s">
        <v>167</v>
      </c>
      <c r="M94" s="1">
        <f t="shared" si="19"/>
        <v>0.56310679611650483</v>
      </c>
      <c r="N94" s="1">
        <f t="shared" si="19"/>
        <v>0.62135922330097082</v>
      </c>
      <c r="O94" s="1">
        <f t="shared" si="19"/>
        <v>0.38834951456310679</v>
      </c>
      <c r="P94" s="1">
        <f t="shared" si="19"/>
        <v>0.61165048543689315</v>
      </c>
      <c r="Q94" s="1">
        <f t="shared" si="19"/>
        <v>0.5145631067961165</v>
      </c>
      <c r="R94" s="1">
        <f t="shared" si="19"/>
        <v>0.28155339805825241</v>
      </c>
      <c r="S94" s="1">
        <f t="shared" si="19"/>
        <v>6.7961165048543687E-2</v>
      </c>
      <c r="T94" s="1">
        <f t="shared" si="19"/>
        <v>3.8834951456310676E-2</v>
      </c>
    </row>
    <row r="95" spans="1:20" x14ac:dyDescent="0.25">
      <c r="A95" t="s">
        <v>307</v>
      </c>
      <c r="B95">
        <v>44</v>
      </c>
      <c r="C95">
        <v>37</v>
      </c>
      <c r="D95">
        <v>21</v>
      </c>
      <c r="E95">
        <v>39</v>
      </c>
      <c r="F95">
        <v>32</v>
      </c>
      <c r="G95">
        <v>28</v>
      </c>
      <c r="H95">
        <v>2</v>
      </c>
      <c r="I95">
        <v>5</v>
      </c>
      <c r="J95">
        <v>67</v>
      </c>
      <c r="L95" t="s">
        <v>307</v>
      </c>
      <c r="M95" s="1">
        <f t="shared" si="19"/>
        <v>0.65671641791044777</v>
      </c>
      <c r="N95" s="1">
        <f t="shared" si="19"/>
        <v>0.55223880597014929</v>
      </c>
      <c r="O95" s="1">
        <f t="shared" si="19"/>
        <v>0.31343283582089554</v>
      </c>
      <c r="P95" s="1">
        <f t="shared" si="19"/>
        <v>0.58208955223880599</v>
      </c>
      <c r="Q95" s="1">
        <f t="shared" si="19"/>
        <v>0.47761194029850745</v>
      </c>
      <c r="R95" s="1">
        <f t="shared" si="19"/>
        <v>0.41791044776119401</v>
      </c>
      <c r="S95" s="1">
        <f t="shared" si="19"/>
        <v>2.9850746268656716E-2</v>
      </c>
      <c r="T95" s="1">
        <f t="shared" si="19"/>
        <v>7.4626865671641784E-2</v>
      </c>
    </row>
    <row r="96" spans="1:20" x14ac:dyDescent="0.25">
      <c r="A96" t="s">
        <v>170</v>
      </c>
      <c r="B96">
        <v>56</v>
      </c>
      <c r="C96">
        <v>27</v>
      </c>
      <c r="D96">
        <v>41</v>
      </c>
      <c r="E96">
        <v>49</v>
      </c>
      <c r="F96">
        <v>65</v>
      </c>
      <c r="G96">
        <v>45</v>
      </c>
      <c r="H96">
        <v>5</v>
      </c>
      <c r="I96">
        <v>4</v>
      </c>
      <c r="J96">
        <v>97</v>
      </c>
      <c r="L96" t="s">
        <v>170</v>
      </c>
      <c r="M96" s="1">
        <f t="shared" si="19"/>
        <v>0.57731958762886593</v>
      </c>
      <c r="N96" s="1">
        <f t="shared" si="19"/>
        <v>0.27835051546391754</v>
      </c>
      <c r="O96" s="1">
        <f t="shared" si="19"/>
        <v>0.42268041237113402</v>
      </c>
      <c r="P96" s="1">
        <f t="shared" si="19"/>
        <v>0.50515463917525771</v>
      </c>
      <c r="Q96" s="1">
        <f t="shared" si="19"/>
        <v>0.67010309278350511</v>
      </c>
      <c r="R96" s="1">
        <f t="shared" si="19"/>
        <v>0.46391752577319589</v>
      </c>
      <c r="S96" s="1">
        <f t="shared" si="19"/>
        <v>5.1546391752577317E-2</v>
      </c>
      <c r="T96" s="1">
        <f t="shared" si="19"/>
        <v>4.1237113402061855E-2</v>
      </c>
    </row>
    <row r="97" spans="1:20" x14ac:dyDescent="0.25">
      <c r="A97" t="s">
        <v>308</v>
      </c>
      <c r="B97">
        <v>1761</v>
      </c>
      <c r="C97">
        <v>1638</v>
      </c>
      <c r="D97">
        <v>1140</v>
      </c>
      <c r="E97">
        <v>1869</v>
      </c>
      <c r="F97">
        <v>1629</v>
      </c>
      <c r="G97">
        <v>1025</v>
      </c>
      <c r="H97">
        <v>74</v>
      </c>
      <c r="I97">
        <v>172</v>
      </c>
      <c r="J97">
        <v>3046</v>
      </c>
      <c r="L97" t="s">
        <v>308</v>
      </c>
      <c r="M97" s="1">
        <f t="shared" si="19"/>
        <v>0.5781352593565332</v>
      </c>
      <c r="N97" s="1">
        <f t="shared" si="19"/>
        <v>0.53775443204202233</v>
      </c>
      <c r="O97" s="1">
        <f t="shared" si="19"/>
        <v>0.37426132632961262</v>
      </c>
      <c r="P97" s="1">
        <f t="shared" si="19"/>
        <v>0.61359159553512799</v>
      </c>
      <c r="Q97" s="1">
        <f t="shared" si="19"/>
        <v>0.5347997373604727</v>
      </c>
      <c r="R97" s="1">
        <f t="shared" si="19"/>
        <v>0.33650689428759029</v>
      </c>
      <c r="S97" s="1">
        <f t="shared" si="19"/>
        <v>2.4294156270518712E-2</v>
      </c>
      <c r="T97" s="1">
        <f t="shared" si="19"/>
        <v>5.6467498358502954E-2</v>
      </c>
    </row>
    <row r="106" spans="1:20" x14ac:dyDescent="0.25">
      <c r="A106" t="s">
        <v>318</v>
      </c>
    </row>
    <row r="108" spans="1:20" x14ac:dyDescent="0.25">
      <c r="B108" t="s">
        <v>155</v>
      </c>
      <c r="C108" t="s">
        <v>156</v>
      </c>
      <c r="D108" t="s">
        <v>157</v>
      </c>
      <c r="E108" t="s">
        <v>158</v>
      </c>
      <c r="F108" t="s">
        <v>159</v>
      </c>
      <c r="G108" t="s">
        <v>160</v>
      </c>
      <c r="H108" t="s">
        <v>161</v>
      </c>
      <c r="I108" t="s">
        <v>162</v>
      </c>
      <c r="J108" t="s">
        <v>4</v>
      </c>
      <c r="M108" t="s">
        <v>155</v>
      </c>
      <c r="N108" t="s">
        <v>156</v>
      </c>
      <c r="O108" t="s">
        <v>157</v>
      </c>
      <c r="P108" t="s">
        <v>158</v>
      </c>
      <c r="Q108" t="s">
        <v>159</v>
      </c>
      <c r="R108" t="s">
        <v>160</v>
      </c>
      <c r="S108" t="s">
        <v>161</v>
      </c>
      <c r="T108" t="s">
        <v>162</v>
      </c>
    </row>
    <row r="109" spans="1:20" x14ac:dyDescent="0.25">
      <c r="A109" t="s">
        <v>165</v>
      </c>
      <c r="B109">
        <v>885</v>
      </c>
      <c r="C109">
        <v>1203</v>
      </c>
      <c r="D109">
        <v>866</v>
      </c>
      <c r="E109">
        <v>1422</v>
      </c>
      <c r="F109">
        <v>816</v>
      </c>
      <c r="G109">
        <v>535</v>
      </c>
      <c r="H109">
        <v>35</v>
      </c>
      <c r="I109">
        <v>128</v>
      </c>
      <c r="J109">
        <v>2487</v>
      </c>
      <c r="L109" t="s">
        <v>165</v>
      </c>
      <c r="M109" s="1">
        <f t="shared" ref="M109:T116" si="20">B109/$J109</f>
        <v>0.35585042219541618</v>
      </c>
      <c r="N109" s="1">
        <f t="shared" si="20"/>
        <v>0.48371531966224368</v>
      </c>
      <c r="O109" s="1">
        <f t="shared" si="20"/>
        <v>0.34821069561720946</v>
      </c>
      <c r="P109" s="1">
        <f t="shared" si="20"/>
        <v>0.57177322074788905</v>
      </c>
      <c r="Q109" s="1">
        <f t="shared" si="20"/>
        <v>0.32810615199034981</v>
      </c>
      <c r="R109" s="1">
        <f t="shared" si="20"/>
        <v>0.21511861680739847</v>
      </c>
      <c r="S109" s="1">
        <f t="shared" si="20"/>
        <v>1.407318053880177E-2</v>
      </c>
      <c r="T109" s="1">
        <f t="shared" si="20"/>
        <v>5.1467631684760755E-2</v>
      </c>
    </row>
    <row r="110" spans="1:20" x14ac:dyDescent="0.25">
      <c r="A110" t="s">
        <v>166</v>
      </c>
      <c r="B110">
        <v>633</v>
      </c>
      <c r="C110">
        <v>730</v>
      </c>
      <c r="D110">
        <v>385</v>
      </c>
      <c r="E110">
        <v>677</v>
      </c>
      <c r="F110">
        <v>553</v>
      </c>
      <c r="G110">
        <v>344</v>
      </c>
      <c r="H110">
        <v>37</v>
      </c>
      <c r="I110">
        <v>64</v>
      </c>
      <c r="J110">
        <v>1164</v>
      </c>
      <c r="L110" t="s">
        <v>166</v>
      </c>
      <c r="M110" s="1">
        <f t="shared" si="20"/>
        <v>0.54381443298969068</v>
      </c>
      <c r="N110" s="1">
        <f t="shared" si="20"/>
        <v>0.62714776632302405</v>
      </c>
      <c r="O110" s="1">
        <f t="shared" si="20"/>
        <v>0.33075601374570446</v>
      </c>
      <c r="P110" s="1">
        <f t="shared" si="20"/>
        <v>0.58161512027491413</v>
      </c>
      <c r="Q110" s="1">
        <f t="shared" si="20"/>
        <v>0.47508591065292094</v>
      </c>
      <c r="R110" s="1">
        <f t="shared" si="20"/>
        <v>0.29553264604810997</v>
      </c>
      <c r="S110" s="1">
        <f t="shared" si="20"/>
        <v>3.1786941580756012E-2</v>
      </c>
      <c r="T110" s="1">
        <f t="shared" si="20"/>
        <v>5.4982817869415807E-2</v>
      </c>
    </row>
    <row r="111" spans="1:20" x14ac:dyDescent="0.25">
      <c r="A111" t="s">
        <v>167</v>
      </c>
      <c r="B111">
        <v>629</v>
      </c>
      <c r="C111">
        <v>568</v>
      </c>
      <c r="D111">
        <v>355</v>
      </c>
      <c r="E111">
        <v>603</v>
      </c>
      <c r="F111">
        <v>581</v>
      </c>
      <c r="G111">
        <v>372</v>
      </c>
      <c r="H111">
        <v>26</v>
      </c>
      <c r="I111">
        <v>49</v>
      </c>
      <c r="J111">
        <v>941</v>
      </c>
      <c r="L111" t="s">
        <v>167</v>
      </c>
      <c r="M111" s="1">
        <f t="shared" si="20"/>
        <v>0.66843783209351748</v>
      </c>
      <c r="N111" s="1">
        <f t="shared" si="20"/>
        <v>0.60361317747077581</v>
      </c>
      <c r="O111" s="1">
        <f t="shared" si="20"/>
        <v>0.37725823591923485</v>
      </c>
      <c r="P111" s="1">
        <f t="shared" si="20"/>
        <v>0.64080765143464402</v>
      </c>
      <c r="Q111" s="1">
        <f t="shared" si="20"/>
        <v>0.61742826780021254</v>
      </c>
      <c r="R111" s="1">
        <f t="shared" si="20"/>
        <v>0.39532412327311373</v>
      </c>
      <c r="S111" s="1">
        <f t="shared" si="20"/>
        <v>2.763018065887354E-2</v>
      </c>
      <c r="T111" s="1">
        <f t="shared" si="20"/>
        <v>5.2072263549415514E-2</v>
      </c>
    </row>
    <row r="112" spans="1:20" x14ac:dyDescent="0.25">
      <c r="A112" t="s">
        <v>323</v>
      </c>
      <c r="B112">
        <v>196</v>
      </c>
      <c r="C112">
        <v>143</v>
      </c>
      <c r="D112">
        <v>107</v>
      </c>
      <c r="E112">
        <v>162</v>
      </c>
      <c r="F112">
        <v>167</v>
      </c>
      <c r="G112">
        <v>112</v>
      </c>
      <c r="H112">
        <v>6</v>
      </c>
      <c r="I112">
        <v>18</v>
      </c>
      <c r="J112">
        <v>259</v>
      </c>
      <c r="L112" t="s">
        <v>323</v>
      </c>
      <c r="M112" s="1">
        <f t="shared" si="20"/>
        <v>0.7567567567567568</v>
      </c>
      <c r="N112" s="1">
        <f t="shared" si="20"/>
        <v>0.55212355212355213</v>
      </c>
      <c r="O112" s="1">
        <f t="shared" si="20"/>
        <v>0.41312741312741313</v>
      </c>
      <c r="P112" s="1">
        <f t="shared" si="20"/>
        <v>0.62548262548262545</v>
      </c>
      <c r="Q112" s="1">
        <f t="shared" si="20"/>
        <v>0.64478764478764483</v>
      </c>
      <c r="R112" s="1">
        <f t="shared" si="20"/>
        <v>0.43243243243243246</v>
      </c>
      <c r="S112" s="1">
        <f t="shared" si="20"/>
        <v>2.3166023166023165E-2</v>
      </c>
      <c r="T112" s="1">
        <f t="shared" si="20"/>
        <v>6.9498069498069498E-2</v>
      </c>
    </row>
    <row r="113" spans="1:45" x14ac:dyDescent="0.25">
      <c r="A113" t="s">
        <v>169</v>
      </c>
      <c r="B113">
        <v>23</v>
      </c>
      <c r="C113">
        <v>35</v>
      </c>
      <c r="D113">
        <v>28</v>
      </c>
      <c r="E113">
        <v>55</v>
      </c>
      <c r="F113">
        <v>36</v>
      </c>
      <c r="G113">
        <v>28</v>
      </c>
      <c r="H113">
        <v>0</v>
      </c>
      <c r="I113">
        <v>5</v>
      </c>
      <c r="J113">
        <v>99</v>
      </c>
      <c r="L113" t="s">
        <v>169</v>
      </c>
      <c r="M113" s="1">
        <f t="shared" si="20"/>
        <v>0.23232323232323232</v>
      </c>
      <c r="N113" s="1">
        <f t="shared" si="20"/>
        <v>0.35353535353535354</v>
      </c>
      <c r="O113" s="1">
        <f t="shared" si="20"/>
        <v>0.28282828282828282</v>
      </c>
      <c r="P113" s="1">
        <f t="shared" si="20"/>
        <v>0.55555555555555558</v>
      </c>
      <c r="Q113" s="1">
        <f t="shared" si="20"/>
        <v>0.36363636363636365</v>
      </c>
      <c r="R113" s="1">
        <f t="shared" si="20"/>
        <v>0.28282828282828282</v>
      </c>
      <c r="S113" s="1">
        <f t="shared" si="20"/>
        <v>0</v>
      </c>
      <c r="T113" s="1">
        <f t="shared" si="20"/>
        <v>5.0505050505050504E-2</v>
      </c>
    </row>
    <row r="114" spans="1:45" x14ac:dyDescent="0.25">
      <c r="A114" t="s">
        <v>170</v>
      </c>
      <c r="B114">
        <v>248</v>
      </c>
      <c r="C114">
        <v>97</v>
      </c>
      <c r="D114">
        <v>142</v>
      </c>
      <c r="E114">
        <v>202</v>
      </c>
      <c r="F114">
        <v>283</v>
      </c>
      <c r="G114">
        <v>162</v>
      </c>
      <c r="H114">
        <v>12</v>
      </c>
      <c r="I114">
        <v>17</v>
      </c>
      <c r="J114">
        <v>371</v>
      </c>
      <c r="L114" t="s">
        <v>170</v>
      </c>
      <c r="M114" s="1">
        <f t="shared" si="20"/>
        <v>0.66846361185983827</v>
      </c>
      <c r="N114" s="1">
        <f t="shared" si="20"/>
        <v>0.26145552560646901</v>
      </c>
      <c r="O114" s="1">
        <f t="shared" si="20"/>
        <v>0.38274932614555257</v>
      </c>
      <c r="P114" s="1">
        <f t="shared" si="20"/>
        <v>0.54447439353099736</v>
      </c>
      <c r="Q114" s="1">
        <f t="shared" si="20"/>
        <v>0.76280323450134768</v>
      </c>
      <c r="R114" s="1">
        <f t="shared" si="20"/>
        <v>0.43665768194070081</v>
      </c>
      <c r="S114" s="1">
        <f t="shared" si="20"/>
        <v>3.2345013477088951E-2</v>
      </c>
      <c r="T114" s="1">
        <f t="shared" si="20"/>
        <v>4.5822102425876012E-2</v>
      </c>
    </row>
    <row r="115" spans="1:45" x14ac:dyDescent="0.25">
      <c r="A115" t="s">
        <v>324</v>
      </c>
      <c r="B115">
        <v>53</v>
      </c>
      <c r="C115">
        <v>67</v>
      </c>
      <c r="D115">
        <v>69</v>
      </c>
      <c r="E115">
        <v>101</v>
      </c>
      <c r="F115">
        <v>56</v>
      </c>
      <c r="G115">
        <v>50</v>
      </c>
      <c r="H115">
        <v>8</v>
      </c>
      <c r="I115">
        <v>16</v>
      </c>
      <c r="J115">
        <v>203</v>
      </c>
      <c r="L115" t="s">
        <v>324</v>
      </c>
      <c r="M115" s="1">
        <f t="shared" si="20"/>
        <v>0.26108374384236455</v>
      </c>
      <c r="N115" s="1">
        <f t="shared" si="20"/>
        <v>0.33004926108374383</v>
      </c>
      <c r="O115" s="1">
        <f t="shared" si="20"/>
        <v>0.33990147783251229</v>
      </c>
      <c r="P115" s="1">
        <f t="shared" si="20"/>
        <v>0.49753694581280788</v>
      </c>
      <c r="Q115" s="1">
        <f t="shared" si="20"/>
        <v>0.27586206896551724</v>
      </c>
      <c r="R115" s="1">
        <f t="shared" si="20"/>
        <v>0.24630541871921183</v>
      </c>
      <c r="S115" s="1">
        <f t="shared" si="20"/>
        <v>3.9408866995073892E-2</v>
      </c>
      <c r="T115" s="1">
        <f t="shared" si="20"/>
        <v>7.8817733990147784E-2</v>
      </c>
    </row>
    <row r="116" spans="1:45" x14ac:dyDescent="0.25">
      <c r="A116" t="s">
        <v>2</v>
      </c>
      <c r="B116">
        <v>30</v>
      </c>
      <c r="C116">
        <v>25</v>
      </c>
      <c r="D116">
        <v>19</v>
      </c>
      <c r="E116">
        <v>38</v>
      </c>
      <c r="F116">
        <v>17</v>
      </c>
      <c r="G116">
        <v>24</v>
      </c>
      <c r="H116">
        <v>4</v>
      </c>
      <c r="I116">
        <v>1</v>
      </c>
      <c r="J116">
        <v>70</v>
      </c>
      <c r="L116" t="s">
        <v>2</v>
      </c>
      <c r="M116" s="1">
        <f t="shared" si="20"/>
        <v>0.42857142857142855</v>
      </c>
      <c r="N116" s="1">
        <f t="shared" si="20"/>
        <v>0.35714285714285715</v>
      </c>
      <c r="O116" s="1">
        <f t="shared" si="20"/>
        <v>0.27142857142857141</v>
      </c>
      <c r="P116" s="1">
        <f t="shared" si="20"/>
        <v>0.54285714285714282</v>
      </c>
      <c r="Q116" s="1">
        <f t="shared" si="20"/>
        <v>0.24285714285714285</v>
      </c>
      <c r="R116" s="1">
        <f t="shared" si="20"/>
        <v>0.34285714285714286</v>
      </c>
      <c r="S116" s="1">
        <f t="shared" si="20"/>
        <v>5.7142857142857141E-2</v>
      </c>
      <c r="T116" s="1">
        <f t="shared" si="20"/>
        <v>1.4285714285714285E-2</v>
      </c>
    </row>
    <row r="122" spans="1:45" x14ac:dyDescent="0.25">
      <c r="M122" t="s">
        <v>155</v>
      </c>
      <c r="N122" t="s">
        <v>156</v>
      </c>
      <c r="O122" t="s">
        <v>157</v>
      </c>
      <c r="P122" t="s">
        <v>158</v>
      </c>
      <c r="Q122" t="s">
        <v>159</v>
      </c>
      <c r="R122" t="s">
        <v>160</v>
      </c>
      <c r="S122" t="s">
        <v>161</v>
      </c>
      <c r="T122" t="s">
        <v>162</v>
      </c>
    </row>
    <row r="123" spans="1:45" x14ac:dyDescent="0.25">
      <c r="L123" t="s">
        <v>4</v>
      </c>
      <c r="M123" s="1">
        <v>0.48212370396853771</v>
      </c>
      <c r="N123" s="1">
        <v>0.51269217018233826</v>
      </c>
      <c r="O123" s="1">
        <v>0.35234179478012156</v>
      </c>
      <c r="P123" s="1">
        <v>0.58276725062567036</v>
      </c>
      <c r="Q123" s="1">
        <v>0.4485162674293886</v>
      </c>
      <c r="R123" s="1">
        <v>0.29084733643189131</v>
      </c>
      <c r="S123" s="1">
        <v>2.2881658920271719E-2</v>
      </c>
      <c r="T123" s="1">
        <v>5.3271362173757594E-2</v>
      </c>
    </row>
    <row r="124" spans="1:45" x14ac:dyDescent="0.25">
      <c r="L124" t="s">
        <v>165</v>
      </c>
      <c r="M124" s="1">
        <v>0.35585042219541618</v>
      </c>
      <c r="N124" s="1">
        <v>0.48371531966224368</v>
      </c>
      <c r="O124" s="1">
        <v>0.34821069561720946</v>
      </c>
      <c r="P124" s="1">
        <v>0.57177322074788905</v>
      </c>
      <c r="Q124" s="1">
        <v>0.32810615199034981</v>
      </c>
      <c r="R124" s="1">
        <v>0.21511861680739847</v>
      </c>
      <c r="S124" s="1">
        <v>1.407318053880177E-2</v>
      </c>
      <c r="T124" s="1">
        <v>5.1467631684760755E-2</v>
      </c>
      <c r="AL124" t="s">
        <v>158</v>
      </c>
      <c r="AM124" t="s">
        <v>156</v>
      </c>
      <c r="AN124" t="s">
        <v>155</v>
      </c>
      <c r="AO124" t="s">
        <v>159</v>
      </c>
      <c r="AP124" t="s">
        <v>157</v>
      </c>
      <c r="AQ124" t="s">
        <v>160</v>
      </c>
      <c r="AR124" t="s">
        <v>162</v>
      </c>
    </row>
    <row r="125" spans="1:45" x14ac:dyDescent="0.25">
      <c r="L125" t="s">
        <v>166</v>
      </c>
      <c r="M125" s="1">
        <v>0.54381443298969068</v>
      </c>
      <c r="N125" s="1">
        <v>0.62714776632302405</v>
      </c>
      <c r="O125" s="1">
        <v>0.33075601374570446</v>
      </c>
      <c r="P125" s="1">
        <v>0.58161512027491413</v>
      </c>
      <c r="Q125" s="1">
        <v>0.47508591065292094</v>
      </c>
      <c r="R125" s="1">
        <v>0.29553264604810997</v>
      </c>
      <c r="S125" s="1">
        <v>3.1786941580756012E-2</v>
      </c>
      <c r="T125" s="1">
        <v>5.4982817869415807E-2</v>
      </c>
      <c r="AK125" t="s">
        <v>4</v>
      </c>
      <c r="AL125" s="1">
        <v>0.58276725062567036</v>
      </c>
      <c r="AM125" s="1">
        <v>0.51269217018233826</v>
      </c>
      <c r="AN125" s="1">
        <v>0.48212370396853771</v>
      </c>
      <c r="AO125" s="1">
        <v>0.4485162674293886</v>
      </c>
      <c r="AP125" s="1">
        <v>0.35234179478012156</v>
      </c>
      <c r="AQ125" s="1">
        <v>0.29084733643189131</v>
      </c>
      <c r="AR125" s="1">
        <v>5.3271362173757594E-2</v>
      </c>
      <c r="AS125" s="1"/>
    </row>
    <row r="126" spans="1:45" x14ac:dyDescent="0.25">
      <c r="L126" t="s">
        <v>167</v>
      </c>
      <c r="M126" s="1">
        <v>0.66843783209351748</v>
      </c>
      <c r="N126" s="1">
        <v>0.60361317747077581</v>
      </c>
      <c r="O126" s="1">
        <v>0.37725823591923485</v>
      </c>
      <c r="P126" s="1">
        <v>0.64080765143464402</v>
      </c>
      <c r="Q126" s="1">
        <v>0.61742826780021254</v>
      </c>
      <c r="R126" s="1">
        <v>0.39532412327311373</v>
      </c>
      <c r="S126" s="1">
        <v>2.763018065887354E-2</v>
      </c>
      <c r="T126" s="1">
        <v>5.2072263549415514E-2</v>
      </c>
      <c r="AK126" t="s">
        <v>165</v>
      </c>
      <c r="AL126" s="1">
        <v>0.57177322074788905</v>
      </c>
      <c r="AM126" s="1">
        <v>0.48371531966224368</v>
      </c>
      <c r="AN126" s="1">
        <v>0.35585042219541618</v>
      </c>
      <c r="AO126" s="1">
        <v>0.32810615199034981</v>
      </c>
      <c r="AP126" s="1">
        <v>0.34821069561720946</v>
      </c>
      <c r="AQ126" s="1">
        <v>0.21511861680739847</v>
      </c>
      <c r="AR126" s="1">
        <v>5.1467631684760755E-2</v>
      </c>
      <c r="AS126" s="1"/>
    </row>
    <row r="127" spans="1:45" x14ac:dyDescent="0.25">
      <c r="L127" t="s">
        <v>323</v>
      </c>
      <c r="M127" s="1">
        <v>0.7567567567567568</v>
      </c>
      <c r="N127" s="1">
        <v>0.55212355212355213</v>
      </c>
      <c r="O127" s="1">
        <v>0.41312741312741313</v>
      </c>
      <c r="P127" s="1">
        <v>0.62548262548262545</v>
      </c>
      <c r="Q127" s="1">
        <v>0.64478764478764483</v>
      </c>
      <c r="R127" s="1">
        <v>0.43243243243243246</v>
      </c>
      <c r="S127" s="1">
        <v>2.3166023166023165E-2</v>
      </c>
      <c r="T127" s="1">
        <v>6.9498069498069498E-2</v>
      </c>
      <c r="AK127" t="s">
        <v>166</v>
      </c>
      <c r="AL127" s="1">
        <v>0.58161512027491413</v>
      </c>
      <c r="AM127" s="1">
        <v>0.62714776632302405</v>
      </c>
      <c r="AN127" s="1">
        <v>0.54381443298969068</v>
      </c>
      <c r="AO127" s="1">
        <v>0.47508591065292094</v>
      </c>
      <c r="AP127" s="1">
        <v>0.33075601374570446</v>
      </c>
      <c r="AQ127" s="1">
        <v>0.29553264604810997</v>
      </c>
      <c r="AR127" s="1">
        <v>5.4982817869415807E-2</v>
      </c>
      <c r="AS127" s="1"/>
    </row>
    <row r="128" spans="1:45" x14ac:dyDescent="0.25">
      <c r="L128" t="s">
        <v>169</v>
      </c>
      <c r="M128" s="1">
        <v>0.23232323232323232</v>
      </c>
      <c r="N128" s="1">
        <v>0.35353535353535354</v>
      </c>
      <c r="O128" s="1">
        <v>0.28282828282828282</v>
      </c>
      <c r="P128" s="1">
        <v>0.55555555555555558</v>
      </c>
      <c r="Q128" s="1">
        <v>0.36363636363636365</v>
      </c>
      <c r="R128" s="1">
        <v>0.28282828282828282</v>
      </c>
      <c r="S128" s="1">
        <v>0</v>
      </c>
      <c r="T128" s="1">
        <v>5.0505050505050504E-2</v>
      </c>
      <c r="AK128" t="s">
        <v>167</v>
      </c>
      <c r="AL128" s="1">
        <v>0.64080765143464402</v>
      </c>
      <c r="AM128" s="1">
        <v>0.60361317747077581</v>
      </c>
      <c r="AN128" s="1">
        <v>0.66843783209351748</v>
      </c>
      <c r="AO128" s="1">
        <v>0.61742826780021254</v>
      </c>
      <c r="AP128" s="1">
        <v>0.37725823591923485</v>
      </c>
      <c r="AQ128" s="1">
        <v>0.39532412327311373</v>
      </c>
      <c r="AR128" s="1">
        <v>5.2072263549415514E-2</v>
      </c>
      <c r="AS128" s="1"/>
    </row>
    <row r="129" spans="12:45" x14ac:dyDescent="0.25">
      <c r="L129" t="s">
        <v>170</v>
      </c>
      <c r="M129" s="1">
        <v>0.66846361185983827</v>
      </c>
      <c r="N129" s="1">
        <v>0.26145552560646901</v>
      </c>
      <c r="O129" s="1">
        <v>0.38274932614555257</v>
      </c>
      <c r="P129" s="1">
        <v>0.54447439353099736</v>
      </c>
      <c r="Q129" s="1">
        <v>0.76280323450134768</v>
      </c>
      <c r="R129" s="1">
        <v>0.43665768194070081</v>
      </c>
      <c r="S129" s="1">
        <v>3.2345013477088951E-2</v>
      </c>
      <c r="T129" s="1">
        <v>4.5822102425876012E-2</v>
      </c>
      <c r="AK129" t="s">
        <v>323</v>
      </c>
      <c r="AL129" s="1">
        <v>0.62548262548262545</v>
      </c>
      <c r="AM129" s="1">
        <v>0.55212355212355213</v>
      </c>
      <c r="AN129" s="1">
        <v>0.7567567567567568</v>
      </c>
      <c r="AO129" s="1">
        <v>0.64478764478764483</v>
      </c>
      <c r="AP129" s="1">
        <v>0.41312741312741313</v>
      </c>
      <c r="AQ129" s="1">
        <v>0.43243243243243246</v>
      </c>
      <c r="AR129" s="1">
        <v>6.9498069498069498E-2</v>
      </c>
      <c r="AS129" s="1"/>
    </row>
    <row r="130" spans="12:45" x14ac:dyDescent="0.25">
      <c r="L130" t="s">
        <v>324</v>
      </c>
      <c r="M130" s="1">
        <v>0.26108374384236455</v>
      </c>
      <c r="N130" s="1">
        <v>0.33004926108374383</v>
      </c>
      <c r="O130" s="1">
        <v>0.33990147783251229</v>
      </c>
      <c r="P130" s="1">
        <v>0.49753694581280788</v>
      </c>
      <c r="Q130" s="1">
        <v>0.27586206896551724</v>
      </c>
      <c r="R130" s="1">
        <v>0.24630541871921183</v>
      </c>
      <c r="S130" s="1">
        <v>3.9408866995073892E-2</v>
      </c>
      <c r="T130" s="1">
        <v>7.8817733990147784E-2</v>
      </c>
      <c r="AK130" t="s">
        <v>169</v>
      </c>
      <c r="AL130" s="1">
        <v>0.55555555555555558</v>
      </c>
      <c r="AM130" s="1">
        <v>0.35353535353535354</v>
      </c>
      <c r="AN130" s="1">
        <v>0.23232323232323232</v>
      </c>
      <c r="AO130" s="1">
        <v>0.36363636363636365</v>
      </c>
      <c r="AP130" s="1">
        <v>0.28282828282828282</v>
      </c>
      <c r="AQ130" s="1">
        <v>0.28282828282828282</v>
      </c>
      <c r="AR130" s="1">
        <v>5.0505050505050504E-2</v>
      </c>
      <c r="AS130" s="1"/>
    </row>
    <row r="131" spans="12:45" x14ac:dyDescent="0.25">
      <c r="L131" t="s">
        <v>2</v>
      </c>
      <c r="M131" s="1">
        <v>0.42857142857142855</v>
      </c>
      <c r="N131" s="1">
        <v>0.35714285714285715</v>
      </c>
      <c r="O131" s="1">
        <v>0.27142857142857141</v>
      </c>
      <c r="P131" s="1">
        <v>0.54285714285714282</v>
      </c>
      <c r="Q131" s="1">
        <v>0.24285714285714285</v>
      </c>
      <c r="R131" s="1">
        <v>0.34285714285714286</v>
      </c>
      <c r="S131" s="1">
        <v>5.7142857142857141E-2</v>
      </c>
      <c r="T131" s="1">
        <v>1.4285714285714285E-2</v>
      </c>
      <c r="AK131" t="s">
        <v>170</v>
      </c>
      <c r="AL131" s="1">
        <v>0.54447439353099736</v>
      </c>
      <c r="AM131" s="1">
        <v>0.26145552560646901</v>
      </c>
      <c r="AN131" s="1">
        <v>0.66846361185983827</v>
      </c>
      <c r="AO131" s="1">
        <v>0.76280323450134768</v>
      </c>
      <c r="AP131" s="1">
        <v>0.38274932614555257</v>
      </c>
      <c r="AQ131" s="1">
        <v>0.43665768194070081</v>
      </c>
      <c r="AR131" s="1">
        <v>4.5822102425876012E-2</v>
      </c>
      <c r="AS131" s="1"/>
    </row>
    <row r="132" spans="12:45" x14ac:dyDescent="0.25">
      <c r="AK132" t="s">
        <v>324</v>
      </c>
      <c r="AL132" s="1">
        <v>0.49753694581280788</v>
      </c>
      <c r="AM132" s="1">
        <v>0.33004926108374383</v>
      </c>
      <c r="AN132" s="1">
        <v>0.26108374384236455</v>
      </c>
      <c r="AO132" s="1">
        <v>0.27586206896551724</v>
      </c>
      <c r="AP132" s="1">
        <v>0.33990147783251229</v>
      </c>
      <c r="AQ132" s="1">
        <v>0.24630541871921183</v>
      </c>
      <c r="AR132" s="1">
        <v>7.8817733990147784E-2</v>
      </c>
      <c r="AS132" s="1"/>
    </row>
    <row r="133" spans="12:45" x14ac:dyDescent="0.25">
      <c r="AK133" t="s">
        <v>2</v>
      </c>
      <c r="AL133" s="1">
        <v>0.54285714285714282</v>
      </c>
      <c r="AM133" s="1">
        <v>0.35714285714285715</v>
      </c>
      <c r="AN133" s="1">
        <v>0.42857142857142855</v>
      </c>
      <c r="AO133" s="1">
        <v>0.24285714285714285</v>
      </c>
      <c r="AP133" s="1">
        <v>0.27142857142857141</v>
      </c>
      <c r="AQ133" s="1">
        <v>0.34285714285714286</v>
      </c>
      <c r="AR133" s="1">
        <v>1.4285714285714285E-2</v>
      </c>
      <c r="AS133" s="1"/>
    </row>
    <row r="136" spans="12:45" x14ac:dyDescent="0.25">
      <c r="AL136" s="1"/>
      <c r="AM136" s="1"/>
      <c r="AN136" s="1"/>
      <c r="AO136" s="1"/>
      <c r="AP136" s="1"/>
      <c r="AQ136" s="1"/>
      <c r="AR136" s="1"/>
    </row>
    <row r="137" spans="12:45" x14ac:dyDescent="0.25">
      <c r="AL137" s="1"/>
      <c r="AM137" s="1"/>
      <c r="AN137" s="1"/>
      <c r="AO137" s="1"/>
      <c r="AP137" s="1"/>
      <c r="AQ137" s="1"/>
      <c r="AR137" s="1"/>
    </row>
    <row r="138" spans="12:45" x14ac:dyDescent="0.25">
      <c r="AL138" s="1"/>
      <c r="AM138" s="1"/>
      <c r="AN138" s="1"/>
      <c r="AO138" s="1"/>
      <c r="AP138" s="1"/>
      <c r="AQ138" s="1"/>
      <c r="AR138" s="1"/>
    </row>
    <row r="139" spans="12:45" x14ac:dyDescent="0.25">
      <c r="AL139" s="1"/>
      <c r="AM139" s="1"/>
      <c r="AN139" s="1"/>
      <c r="AO139" s="1"/>
      <c r="AP139" s="1"/>
      <c r="AQ139" s="1"/>
      <c r="AR139" s="1"/>
    </row>
    <row r="140" spans="12:45" x14ac:dyDescent="0.25">
      <c r="AL140" s="1"/>
      <c r="AM140" s="1"/>
      <c r="AN140" s="1"/>
      <c r="AO140" s="1"/>
      <c r="AP140" s="1"/>
      <c r="AQ140" s="1"/>
      <c r="AR140" s="1"/>
    </row>
    <row r="141" spans="12:45" x14ac:dyDescent="0.25">
      <c r="AL141" s="1"/>
      <c r="AM141" s="1"/>
      <c r="AN141" s="1"/>
      <c r="AO141" s="1"/>
      <c r="AP141" s="1"/>
      <c r="AQ141" s="1"/>
      <c r="AR141" s="1"/>
    </row>
    <row r="142" spans="12:45" x14ac:dyDescent="0.25">
      <c r="AL142" s="1"/>
      <c r="AM142" s="1"/>
      <c r="AN142" s="1"/>
      <c r="AO142" s="1"/>
      <c r="AP142" s="1"/>
      <c r="AQ142" s="1"/>
      <c r="AR142" s="1"/>
    </row>
    <row r="143" spans="12:45" x14ac:dyDescent="0.25">
      <c r="AL143" s="1"/>
      <c r="AM143" s="1"/>
      <c r="AN143" s="1"/>
      <c r="AO143" s="1"/>
      <c r="AP143" s="1"/>
      <c r="AQ143" s="1"/>
      <c r="AR143" s="1"/>
    </row>
    <row r="144" spans="12:45" x14ac:dyDescent="0.25">
      <c r="AL144" s="1"/>
      <c r="AM144" s="1"/>
      <c r="AN144" s="1"/>
      <c r="AO144" s="1"/>
      <c r="AP144" s="1"/>
      <c r="AQ144" s="1"/>
      <c r="AR144" s="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448F-A302-466F-A265-B4C7C2811BA2}">
  <dimension ref="A1:AA107"/>
  <sheetViews>
    <sheetView topLeftCell="I1" zoomScaleNormal="100" workbookViewId="0">
      <selection activeCell="U3" sqref="U3"/>
    </sheetView>
  </sheetViews>
  <sheetFormatPr defaultColWidth="8.85546875" defaultRowHeight="15" x14ac:dyDescent="0.25"/>
  <sheetData>
    <row r="1" spans="1:27" x14ac:dyDescent="0.25">
      <c r="A1" t="s">
        <v>182</v>
      </c>
    </row>
    <row r="3" spans="1:27" x14ac:dyDescent="0.25"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38</v>
      </c>
      <c r="M3" t="s">
        <v>4</v>
      </c>
      <c r="Q3" t="s">
        <v>183</v>
      </c>
      <c r="R3" t="s">
        <v>184</v>
      </c>
      <c r="S3" t="s">
        <v>185</v>
      </c>
      <c r="T3" t="s">
        <v>186</v>
      </c>
      <c r="U3" t="s">
        <v>187</v>
      </c>
      <c r="V3" t="s">
        <v>188</v>
      </c>
      <c r="W3" t="s">
        <v>189</v>
      </c>
      <c r="X3" t="s">
        <v>190</v>
      </c>
      <c r="Y3" t="s">
        <v>191</v>
      </c>
      <c r="Z3" t="s">
        <v>192</v>
      </c>
      <c r="AA3" t="s">
        <v>38</v>
      </c>
    </row>
    <row r="4" spans="1:27" x14ac:dyDescent="0.25">
      <c r="A4" t="s">
        <v>5</v>
      </c>
      <c r="B4">
        <v>1054</v>
      </c>
      <c r="C4">
        <v>2603</v>
      </c>
      <c r="D4">
        <v>837</v>
      </c>
      <c r="E4">
        <v>1322</v>
      </c>
      <c r="F4">
        <v>653</v>
      </c>
      <c r="G4">
        <v>157</v>
      </c>
      <c r="H4">
        <v>509</v>
      </c>
      <c r="I4">
        <v>360</v>
      </c>
      <c r="J4">
        <v>385</v>
      </c>
      <c r="K4">
        <v>754</v>
      </c>
      <c r="L4">
        <v>281</v>
      </c>
      <c r="M4">
        <v>6036</v>
      </c>
      <c r="P4" t="s">
        <v>5</v>
      </c>
      <c r="Q4" s="3">
        <f>B4/$M4</f>
        <v>0.17461895294897284</v>
      </c>
      <c r="R4" s="3">
        <f t="shared" ref="R4:AA4" si="0">C4/$M4</f>
        <v>0.43124585818422795</v>
      </c>
      <c r="S4" s="3">
        <f t="shared" si="0"/>
        <v>0.13866799204771371</v>
      </c>
      <c r="T4" s="3">
        <f t="shared" si="0"/>
        <v>0.21901921802518223</v>
      </c>
      <c r="U4" s="3">
        <f t="shared" si="0"/>
        <v>0.10818422796554009</v>
      </c>
      <c r="V4" s="3">
        <f t="shared" si="0"/>
        <v>2.6010603048376407E-2</v>
      </c>
      <c r="W4" s="3">
        <f t="shared" si="0"/>
        <v>8.4327369118621598E-2</v>
      </c>
      <c r="X4" s="3">
        <f t="shared" si="0"/>
        <v>5.9642147117296221E-2</v>
      </c>
      <c r="Y4" s="3">
        <f t="shared" si="0"/>
        <v>6.3783962889330678E-2</v>
      </c>
      <c r="Z4" s="3">
        <f t="shared" si="0"/>
        <v>0.12491716368455931</v>
      </c>
      <c r="AA4" s="3">
        <f t="shared" si="0"/>
        <v>4.6554009277667327E-2</v>
      </c>
    </row>
    <row r="6" spans="1:27" x14ac:dyDescent="0.25">
      <c r="C6">
        <v>2603</v>
      </c>
      <c r="D6">
        <v>837</v>
      </c>
      <c r="E6">
        <v>1322</v>
      </c>
      <c r="F6">
        <v>653</v>
      </c>
      <c r="G6">
        <v>157</v>
      </c>
      <c r="H6">
        <v>509</v>
      </c>
      <c r="I6">
        <v>360</v>
      </c>
      <c r="J6">
        <v>385</v>
      </c>
      <c r="K6">
        <v>754</v>
      </c>
      <c r="L6">
        <v>281</v>
      </c>
      <c r="M6">
        <f>M4-B4</f>
        <v>4982</v>
      </c>
      <c r="Q6" s="3">
        <f>B6/$M6</f>
        <v>0</v>
      </c>
      <c r="R6" s="3">
        <f t="shared" ref="R6" si="1">C6/$M6</f>
        <v>0.52248093135287033</v>
      </c>
      <c r="S6" s="3">
        <f t="shared" ref="S6" si="2">D6/$M6</f>
        <v>0.16800481734243275</v>
      </c>
      <c r="T6" s="3">
        <f t="shared" ref="T6" si="3">E6/$M6</f>
        <v>0.26535527900441591</v>
      </c>
      <c r="U6" s="3">
        <f t="shared" ref="U6" si="4">F6/$M6</f>
        <v>0.13107185869128865</v>
      </c>
      <c r="V6" s="3">
        <f t="shared" ref="V6" si="5">G6/$M6</f>
        <v>3.1513448414291448E-2</v>
      </c>
      <c r="W6" s="3">
        <f t="shared" ref="W6" si="6">H6/$M6</f>
        <v>0.10216780409474106</v>
      </c>
      <c r="X6" s="3">
        <f t="shared" ref="X6" si="7">I6/$M6</f>
        <v>7.2260136491368934E-2</v>
      </c>
      <c r="Y6" s="3">
        <f t="shared" ref="Y6" si="8">J6/$M6</f>
        <v>7.7278201525491766E-2</v>
      </c>
      <c r="Z6" s="3">
        <f t="shared" ref="Z6" si="9">K6/$M6</f>
        <v>0.15134484142914492</v>
      </c>
      <c r="AA6" s="3">
        <f t="shared" ref="AA6" si="10">L6/$M6</f>
        <v>5.6403050983540745E-2</v>
      </c>
    </row>
    <row r="24" spans="1:27" x14ac:dyDescent="0.25">
      <c r="A24" t="s">
        <v>193</v>
      </c>
    </row>
    <row r="25" spans="1:27" x14ac:dyDescent="0.25">
      <c r="B25" t="s">
        <v>183</v>
      </c>
      <c r="C25" t="s">
        <v>184</v>
      </c>
      <c r="D25" t="s">
        <v>185</v>
      </c>
      <c r="E25" t="s">
        <v>186</v>
      </c>
      <c r="F25" t="s">
        <v>187</v>
      </c>
      <c r="G25" t="s">
        <v>188</v>
      </c>
      <c r="H25" t="s">
        <v>189</v>
      </c>
      <c r="I25" t="s">
        <v>190</v>
      </c>
      <c r="J25" t="s">
        <v>191</v>
      </c>
      <c r="K25" t="s">
        <v>192</v>
      </c>
      <c r="L25" t="s">
        <v>38</v>
      </c>
      <c r="M25" t="s">
        <v>4</v>
      </c>
      <c r="Q25" t="s">
        <v>183</v>
      </c>
      <c r="R25" t="s">
        <v>184</v>
      </c>
      <c r="S25" t="s">
        <v>185</v>
      </c>
      <c r="T25" t="s">
        <v>186</v>
      </c>
      <c r="U25" t="s">
        <v>187</v>
      </c>
      <c r="V25" t="s">
        <v>188</v>
      </c>
      <c r="W25" t="s">
        <v>189</v>
      </c>
      <c r="X25" t="s">
        <v>190</v>
      </c>
      <c r="Y25" t="s">
        <v>191</v>
      </c>
      <c r="Z25" t="s">
        <v>192</v>
      </c>
      <c r="AA25" t="s">
        <v>38</v>
      </c>
    </row>
    <row r="26" spans="1:27" x14ac:dyDescent="0.25">
      <c r="A26" t="s">
        <v>7</v>
      </c>
      <c r="B26">
        <v>363</v>
      </c>
      <c r="C26">
        <v>1084</v>
      </c>
      <c r="D26">
        <v>293</v>
      </c>
      <c r="E26">
        <v>482</v>
      </c>
      <c r="F26">
        <v>299</v>
      </c>
      <c r="G26">
        <v>52</v>
      </c>
      <c r="H26">
        <v>213</v>
      </c>
      <c r="I26">
        <v>137</v>
      </c>
      <c r="J26">
        <v>127</v>
      </c>
      <c r="K26">
        <v>334</v>
      </c>
      <c r="L26">
        <v>131</v>
      </c>
      <c r="M26">
        <v>2360</v>
      </c>
      <c r="P26" t="s">
        <v>7</v>
      </c>
      <c r="Q26" s="3">
        <f>B26/$M26</f>
        <v>0.15381355932203389</v>
      </c>
      <c r="R26" s="3">
        <f t="shared" ref="R26:AA27" si="11">C26/$M26</f>
        <v>0.45932203389830506</v>
      </c>
      <c r="S26" s="3">
        <f t="shared" si="11"/>
        <v>0.12415254237288136</v>
      </c>
      <c r="T26" s="3">
        <f t="shared" si="11"/>
        <v>0.20423728813559322</v>
      </c>
      <c r="U26" s="3">
        <f t="shared" si="11"/>
        <v>0.12669491525423729</v>
      </c>
      <c r="V26" s="3">
        <f t="shared" si="11"/>
        <v>2.2033898305084745E-2</v>
      </c>
      <c r="W26" s="3">
        <f t="shared" si="11"/>
        <v>9.02542372881356E-2</v>
      </c>
      <c r="X26" s="3">
        <f t="shared" si="11"/>
        <v>5.8050847457627119E-2</v>
      </c>
      <c r="Y26" s="3">
        <f t="shared" si="11"/>
        <v>5.3813559322033896E-2</v>
      </c>
      <c r="Z26" s="3">
        <f t="shared" si="11"/>
        <v>0.14152542372881355</v>
      </c>
      <c r="AA26" s="3">
        <f t="shared" si="11"/>
        <v>5.5508474576271186E-2</v>
      </c>
    </row>
    <row r="27" spans="1:27" x14ac:dyDescent="0.25">
      <c r="A27" t="s">
        <v>6</v>
      </c>
      <c r="B27">
        <v>466</v>
      </c>
      <c r="C27">
        <v>1061</v>
      </c>
      <c r="D27">
        <v>372</v>
      </c>
      <c r="E27">
        <v>607</v>
      </c>
      <c r="F27">
        <v>250</v>
      </c>
      <c r="G27">
        <v>76</v>
      </c>
      <c r="H27">
        <v>215</v>
      </c>
      <c r="I27">
        <v>162</v>
      </c>
      <c r="J27">
        <v>191</v>
      </c>
      <c r="K27">
        <v>309</v>
      </c>
      <c r="L27">
        <v>90</v>
      </c>
      <c r="M27">
        <v>2577</v>
      </c>
      <c r="P27" t="s">
        <v>6</v>
      </c>
      <c r="Q27" s="3">
        <f>B27/$M27</f>
        <v>0.18083042297244858</v>
      </c>
      <c r="R27" s="3">
        <f t="shared" si="11"/>
        <v>0.41171905316259216</v>
      </c>
      <c r="S27" s="3">
        <f t="shared" si="11"/>
        <v>0.14435389988358557</v>
      </c>
      <c r="T27" s="3">
        <f t="shared" si="11"/>
        <v>0.2355452076057431</v>
      </c>
      <c r="U27" s="3">
        <f t="shared" si="11"/>
        <v>9.7012029491656965E-2</v>
      </c>
      <c r="V27" s="3">
        <f t="shared" si="11"/>
        <v>2.9491656965463717E-2</v>
      </c>
      <c r="W27" s="3">
        <f t="shared" si="11"/>
        <v>8.3430345362824995E-2</v>
      </c>
      <c r="X27" s="3">
        <f t="shared" si="11"/>
        <v>6.2863795110593715E-2</v>
      </c>
      <c r="Y27" s="3">
        <f t="shared" si="11"/>
        <v>7.4117190531625923E-2</v>
      </c>
      <c r="Z27" s="3">
        <f t="shared" si="11"/>
        <v>0.11990686845168801</v>
      </c>
      <c r="AA27" s="3">
        <f t="shared" si="11"/>
        <v>3.4924330616996506E-2</v>
      </c>
    </row>
    <row r="50" spans="1:27" x14ac:dyDescent="0.25">
      <c r="A50" t="s">
        <v>194</v>
      </c>
    </row>
    <row r="51" spans="1:27" x14ac:dyDescent="0.25"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38</v>
      </c>
      <c r="M51" t="s">
        <v>4</v>
      </c>
      <c r="Q51" t="s">
        <v>183</v>
      </c>
      <c r="R51" t="s">
        <v>184</v>
      </c>
      <c r="S51" t="s">
        <v>185</v>
      </c>
      <c r="T51" t="s">
        <v>186</v>
      </c>
      <c r="U51" t="s">
        <v>187</v>
      </c>
      <c r="V51" t="s">
        <v>188</v>
      </c>
      <c r="W51" t="s">
        <v>189</v>
      </c>
      <c r="X51" t="s">
        <v>190</v>
      </c>
      <c r="Y51" t="s">
        <v>191</v>
      </c>
      <c r="Z51" t="s">
        <v>192</v>
      </c>
      <c r="AA51" t="s">
        <v>38</v>
      </c>
    </row>
    <row r="52" spans="1:27" x14ac:dyDescent="0.25">
      <c r="A52" t="s">
        <v>34</v>
      </c>
      <c r="B52">
        <v>540</v>
      </c>
      <c r="C52">
        <v>1348</v>
      </c>
      <c r="D52">
        <v>445</v>
      </c>
      <c r="E52">
        <v>779</v>
      </c>
      <c r="F52">
        <v>384</v>
      </c>
      <c r="G52">
        <v>80</v>
      </c>
      <c r="H52">
        <v>289</v>
      </c>
      <c r="I52">
        <v>200</v>
      </c>
      <c r="J52">
        <v>205</v>
      </c>
      <c r="K52">
        <v>401</v>
      </c>
      <c r="L52">
        <v>152</v>
      </c>
      <c r="M52">
        <v>3194</v>
      </c>
      <c r="P52" t="s">
        <v>34</v>
      </c>
      <c r="Q52" s="3">
        <f>B52/$M52</f>
        <v>0.16906700062617408</v>
      </c>
      <c r="R52" s="3">
        <f t="shared" ref="R52:AA56" si="12">C52/$M52</f>
        <v>0.42204132748904194</v>
      </c>
      <c r="S52" s="3">
        <f t="shared" si="12"/>
        <v>0.13932373199749531</v>
      </c>
      <c r="T52" s="3">
        <f t="shared" si="12"/>
        <v>0.24389480275516592</v>
      </c>
      <c r="U52" s="3">
        <f t="shared" si="12"/>
        <v>0.12022542266750157</v>
      </c>
      <c r="V52" s="3">
        <f t="shared" si="12"/>
        <v>2.5046963055729492E-2</v>
      </c>
      <c r="W52" s="3">
        <f t="shared" si="12"/>
        <v>9.0482154038822787E-2</v>
      </c>
      <c r="X52" s="3">
        <f t="shared" si="12"/>
        <v>6.2617407639323733E-2</v>
      </c>
      <c r="Y52" s="3">
        <f t="shared" si="12"/>
        <v>6.4182842830306827E-2</v>
      </c>
      <c r="Z52" s="3">
        <f t="shared" si="12"/>
        <v>0.1255479023168441</v>
      </c>
      <c r="AA52" s="3">
        <f t="shared" si="12"/>
        <v>4.7589229805886035E-2</v>
      </c>
    </row>
    <row r="53" spans="1:27" x14ac:dyDescent="0.25">
      <c r="A53" t="s">
        <v>35</v>
      </c>
      <c r="B53">
        <v>311</v>
      </c>
      <c r="C53">
        <v>848</v>
      </c>
      <c r="D53">
        <v>246</v>
      </c>
      <c r="E53">
        <v>332</v>
      </c>
      <c r="F53">
        <v>168</v>
      </c>
      <c r="G53">
        <v>47</v>
      </c>
      <c r="H53">
        <v>133</v>
      </c>
      <c r="I53">
        <v>102</v>
      </c>
      <c r="J53">
        <v>101</v>
      </c>
      <c r="K53">
        <v>230</v>
      </c>
      <c r="L53">
        <v>83</v>
      </c>
      <c r="M53">
        <v>1843</v>
      </c>
      <c r="P53" t="s">
        <v>35</v>
      </c>
      <c r="Q53" s="3">
        <f t="shared" ref="Q53:Q56" si="13">B53/$M53</f>
        <v>0.16874660879001627</v>
      </c>
      <c r="R53" s="3">
        <f t="shared" si="12"/>
        <v>0.46011937059142705</v>
      </c>
      <c r="S53" s="3">
        <f t="shared" si="12"/>
        <v>0.13347802495930547</v>
      </c>
      <c r="T53" s="3">
        <f t="shared" si="12"/>
        <v>0.18014107433532284</v>
      </c>
      <c r="U53" s="3">
        <f t="shared" si="12"/>
        <v>9.115572436245252E-2</v>
      </c>
      <c r="V53" s="3">
        <f t="shared" si="12"/>
        <v>2.5501899077590883E-2</v>
      </c>
      <c r="W53" s="3">
        <f t="shared" si="12"/>
        <v>7.2164948453608241E-2</v>
      </c>
      <c r="X53" s="3">
        <f t="shared" si="12"/>
        <v>5.5344546934346171E-2</v>
      </c>
      <c r="Y53" s="3">
        <f t="shared" si="12"/>
        <v>5.4801953336950621E-2</v>
      </c>
      <c r="Z53" s="3">
        <f t="shared" si="12"/>
        <v>0.12479652740097667</v>
      </c>
      <c r="AA53" s="3">
        <f t="shared" si="12"/>
        <v>4.5035268583830709E-2</v>
      </c>
    </row>
    <row r="54" spans="1:27" x14ac:dyDescent="0.25">
      <c r="A54" t="s">
        <v>36</v>
      </c>
      <c r="B54">
        <v>25</v>
      </c>
      <c r="C54">
        <v>43</v>
      </c>
      <c r="D54">
        <v>14</v>
      </c>
      <c r="E54">
        <v>21</v>
      </c>
      <c r="F54">
        <v>14</v>
      </c>
      <c r="G54">
        <v>4</v>
      </c>
      <c r="H54">
        <v>10</v>
      </c>
      <c r="I54">
        <v>6</v>
      </c>
      <c r="J54">
        <v>14</v>
      </c>
      <c r="K54">
        <v>24</v>
      </c>
      <c r="L54">
        <v>3</v>
      </c>
      <c r="M54">
        <v>108</v>
      </c>
      <c r="P54" t="s">
        <v>36</v>
      </c>
      <c r="Q54" s="3">
        <f t="shared" si="13"/>
        <v>0.23148148148148148</v>
      </c>
      <c r="R54" s="3">
        <f t="shared" si="12"/>
        <v>0.39814814814814814</v>
      </c>
      <c r="S54" s="3">
        <f t="shared" si="12"/>
        <v>0.12962962962962962</v>
      </c>
      <c r="T54" s="3">
        <f t="shared" si="12"/>
        <v>0.19444444444444445</v>
      </c>
      <c r="U54" s="3">
        <f t="shared" si="12"/>
        <v>0.12962962962962962</v>
      </c>
      <c r="V54" s="3">
        <f t="shared" si="12"/>
        <v>3.7037037037037035E-2</v>
      </c>
      <c r="W54" s="3">
        <f t="shared" si="12"/>
        <v>9.2592592592592587E-2</v>
      </c>
      <c r="X54" s="3">
        <f t="shared" si="12"/>
        <v>5.5555555555555552E-2</v>
      </c>
      <c r="Y54" s="3">
        <f t="shared" si="12"/>
        <v>0.12962962962962962</v>
      </c>
      <c r="Z54" s="3">
        <f t="shared" si="12"/>
        <v>0.22222222222222221</v>
      </c>
      <c r="AA54" s="3">
        <f t="shared" si="12"/>
        <v>2.7777777777777776E-2</v>
      </c>
    </row>
    <row r="55" spans="1:27" x14ac:dyDescent="0.25">
      <c r="A55" t="s">
        <v>37</v>
      </c>
      <c r="B55">
        <v>31</v>
      </c>
      <c r="C55">
        <v>36</v>
      </c>
      <c r="D55">
        <v>30</v>
      </c>
      <c r="E55">
        <v>31</v>
      </c>
      <c r="F55">
        <v>12</v>
      </c>
      <c r="G55">
        <v>2</v>
      </c>
      <c r="H55">
        <v>11</v>
      </c>
      <c r="I55">
        <v>10</v>
      </c>
      <c r="J55">
        <v>17</v>
      </c>
      <c r="K55">
        <v>20</v>
      </c>
      <c r="L55">
        <v>5</v>
      </c>
      <c r="M55">
        <v>121</v>
      </c>
      <c r="P55" t="s">
        <v>37</v>
      </c>
      <c r="Q55" s="3">
        <f t="shared" si="13"/>
        <v>0.256198347107438</v>
      </c>
      <c r="R55" s="3">
        <f t="shared" si="12"/>
        <v>0.2975206611570248</v>
      </c>
      <c r="S55" s="3">
        <f t="shared" si="12"/>
        <v>0.24793388429752067</v>
      </c>
      <c r="T55" s="3">
        <f t="shared" si="12"/>
        <v>0.256198347107438</v>
      </c>
      <c r="U55" s="3">
        <f t="shared" si="12"/>
        <v>9.9173553719008267E-2</v>
      </c>
      <c r="V55" s="3">
        <f t="shared" si="12"/>
        <v>1.6528925619834711E-2</v>
      </c>
      <c r="W55" s="3">
        <f t="shared" si="12"/>
        <v>9.0909090909090912E-2</v>
      </c>
      <c r="X55" s="3">
        <f t="shared" si="12"/>
        <v>8.2644628099173556E-2</v>
      </c>
      <c r="Y55" s="3">
        <f t="shared" si="12"/>
        <v>0.14049586776859505</v>
      </c>
      <c r="Z55" s="3">
        <f t="shared" si="12"/>
        <v>0.16528925619834711</v>
      </c>
      <c r="AA55" s="3">
        <f t="shared" si="12"/>
        <v>4.1322314049586778E-2</v>
      </c>
    </row>
    <row r="56" spans="1:27" x14ac:dyDescent="0.25">
      <c r="A56" t="s">
        <v>38</v>
      </c>
      <c r="B56">
        <v>6</v>
      </c>
      <c r="C56">
        <v>12</v>
      </c>
      <c r="D56">
        <v>6</v>
      </c>
      <c r="E56">
        <v>8</v>
      </c>
      <c r="F56">
        <v>6</v>
      </c>
      <c r="G56">
        <v>0</v>
      </c>
      <c r="H56">
        <v>4</v>
      </c>
      <c r="I56">
        <v>1</v>
      </c>
      <c r="J56">
        <v>2</v>
      </c>
      <c r="K56">
        <v>6</v>
      </c>
      <c r="L56">
        <v>3</v>
      </c>
      <c r="M56">
        <v>34</v>
      </c>
      <c r="P56" t="s">
        <v>38</v>
      </c>
      <c r="Q56" s="3">
        <f t="shared" si="13"/>
        <v>0.17647058823529413</v>
      </c>
      <c r="R56" s="3">
        <f t="shared" si="12"/>
        <v>0.35294117647058826</v>
      </c>
      <c r="S56" s="3">
        <f t="shared" si="12"/>
        <v>0.17647058823529413</v>
      </c>
      <c r="T56" s="3">
        <f t="shared" si="12"/>
        <v>0.23529411764705882</v>
      </c>
      <c r="U56" s="3">
        <f t="shared" si="12"/>
        <v>0.17647058823529413</v>
      </c>
      <c r="V56" s="3">
        <f t="shared" si="12"/>
        <v>0</v>
      </c>
      <c r="W56" s="3">
        <f t="shared" si="12"/>
        <v>0.11764705882352941</v>
      </c>
      <c r="X56" s="3">
        <f t="shared" si="12"/>
        <v>2.9411764705882353E-2</v>
      </c>
      <c r="Y56" s="3">
        <f t="shared" si="12"/>
        <v>5.8823529411764705E-2</v>
      </c>
      <c r="Z56" s="3">
        <f t="shared" si="12"/>
        <v>0.17647058823529413</v>
      </c>
      <c r="AA56" s="3">
        <f t="shared" si="12"/>
        <v>8.8235294117647065E-2</v>
      </c>
    </row>
    <row r="73" spans="1:27" x14ac:dyDescent="0.25">
      <c r="A73" t="s">
        <v>195</v>
      </c>
    </row>
    <row r="74" spans="1:27" x14ac:dyDescent="0.25">
      <c r="B74" t="s">
        <v>183</v>
      </c>
      <c r="C74" t="s">
        <v>184</v>
      </c>
      <c r="D74" t="s">
        <v>185</v>
      </c>
      <c r="E74" t="s">
        <v>186</v>
      </c>
      <c r="F74" t="s">
        <v>187</v>
      </c>
      <c r="G74" t="s">
        <v>188</v>
      </c>
      <c r="H74" t="s">
        <v>189</v>
      </c>
      <c r="I74" t="s">
        <v>190</v>
      </c>
      <c r="J74" t="s">
        <v>191</v>
      </c>
      <c r="K74" t="s">
        <v>192</v>
      </c>
      <c r="L74" t="s">
        <v>38</v>
      </c>
      <c r="M74" t="s">
        <v>4</v>
      </c>
      <c r="Q74" t="s">
        <v>183</v>
      </c>
      <c r="R74" t="s">
        <v>184</v>
      </c>
      <c r="S74" t="s">
        <v>185</v>
      </c>
      <c r="T74" t="s">
        <v>186</v>
      </c>
      <c r="U74" t="s">
        <v>187</v>
      </c>
      <c r="V74" t="s">
        <v>188</v>
      </c>
      <c r="W74" t="s">
        <v>189</v>
      </c>
      <c r="X74" t="s">
        <v>190</v>
      </c>
      <c r="Y74" t="s">
        <v>191</v>
      </c>
      <c r="Z74" t="s">
        <v>192</v>
      </c>
      <c r="AA74" t="s">
        <v>38</v>
      </c>
    </row>
    <row r="75" spans="1:27" x14ac:dyDescent="0.25">
      <c r="A75" t="s">
        <v>55</v>
      </c>
      <c r="B75">
        <v>23</v>
      </c>
      <c r="C75">
        <v>49</v>
      </c>
      <c r="D75">
        <v>18</v>
      </c>
      <c r="E75">
        <v>19</v>
      </c>
      <c r="F75">
        <v>7</v>
      </c>
      <c r="G75">
        <v>2</v>
      </c>
      <c r="H75">
        <v>10</v>
      </c>
      <c r="I75">
        <v>6</v>
      </c>
      <c r="J75">
        <v>7</v>
      </c>
      <c r="K75">
        <v>12</v>
      </c>
      <c r="L75">
        <v>5</v>
      </c>
      <c r="M75">
        <v>109</v>
      </c>
      <c r="P75" t="s">
        <v>55</v>
      </c>
      <c r="Q75" s="3">
        <f>B75/$M75</f>
        <v>0.21100917431192662</v>
      </c>
      <c r="R75" s="3">
        <f t="shared" ref="R75:AA82" si="14">C75/$M75</f>
        <v>0.44954128440366975</v>
      </c>
      <c r="S75" s="3">
        <f t="shared" si="14"/>
        <v>0.16513761467889909</v>
      </c>
      <c r="T75" s="3">
        <f t="shared" si="14"/>
        <v>0.1743119266055046</v>
      </c>
      <c r="U75" s="3">
        <f t="shared" si="14"/>
        <v>6.4220183486238536E-2</v>
      </c>
      <c r="V75" s="3">
        <f t="shared" si="14"/>
        <v>1.834862385321101E-2</v>
      </c>
      <c r="W75" s="3">
        <f t="shared" si="14"/>
        <v>9.1743119266055051E-2</v>
      </c>
      <c r="X75" s="3">
        <f t="shared" si="14"/>
        <v>5.5045871559633031E-2</v>
      </c>
      <c r="Y75" s="3">
        <f t="shared" si="14"/>
        <v>6.4220183486238536E-2</v>
      </c>
      <c r="Z75" s="3">
        <f t="shared" si="14"/>
        <v>0.11009174311926606</v>
      </c>
      <c r="AA75" s="3">
        <f t="shared" si="14"/>
        <v>4.5871559633027525E-2</v>
      </c>
    </row>
    <row r="76" spans="1:27" x14ac:dyDescent="0.25">
      <c r="A76" t="s">
        <v>10</v>
      </c>
      <c r="B76">
        <v>74</v>
      </c>
      <c r="C76">
        <v>144</v>
      </c>
      <c r="D76">
        <v>47</v>
      </c>
      <c r="E76">
        <v>80</v>
      </c>
      <c r="F76">
        <v>45</v>
      </c>
      <c r="G76">
        <v>19</v>
      </c>
      <c r="H76">
        <v>41</v>
      </c>
      <c r="I76">
        <v>36</v>
      </c>
      <c r="J76">
        <v>24</v>
      </c>
      <c r="K76">
        <v>58</v>
      </c>
      <c r="L76">
        <v>27</v>
      </c>
      <c r="M76">
        <v>364</v>
      </c>
      <c r="P76" t="s">
        <v>10</v>
      </c>
      <c r="Q76" s="3">
        <f t="shared" ref="Q76:Q82" si="15">B76/$M76</f>
        <v>0.2032967032967033</v>
      </c>
      <c r="R76" s="3">
        <f t="shared" si="14"/>
        <v>0.39560439560439559</v>
      </c>
      <c r="S76" s="3">
        <f t="shared" si="14"/>
        <v>0.12912087912087913</v>
      </c>
      <c r="T76" s="3">
        <f t="shared" si="14"/>
        <v>0.21978021978021978</v>
      </c>
      <c r="U76" s="3">
        <f t="shared" si="14"/>
        <v>0.12362637362637363</v>
      </c>
      <c r="V76" s="3">
        <f t="shared" si="14"/>
        <v>5.21978021978022E-2</v>
      </c>
      <c r="W76" s="3">
        <f t="shared" si="14"/>
        <v>0.11263736263736264</v>
      </c>
      <c r="X76" s="3">
        <f t="shared" si="14"/>
        <v>9.8901098901098897E-2</v>
      </c>
      <c r="Y76" s="3">
        <f t="shared" si="14"/>
        <v>6.5934065934065936E-2</v>
      </c>
      <c r="Z76" s="3">
        <f t="shared" si="14"/>
        <v>0.15934065934065933</v>
      </c>
      <c r="AA76" s="3">
        <f t="shared" si="14"/>
        <v>7.4175824175824176E-2</v>
      </c>
    </row>
    <row r="77" spans="1:27" x14ac:dyDescent="0.25">
      <c r="A77" t="s">
        <v>56</v>
      </c>
      <c r="B77">
        <v>526</v>
      </c>
      <c r="C77">
        <v>1336</v>
      </c>
      <c r="D77">
        <v>443</v>
      </c>
      <c r="E77">
        <v>732</v>
      </c>
      <c r="F77">
        <v>311</v>
      </c>
      <c r="G77">
        <v>79</v>
      </c>
      <c r="H77">
        <v>255</v>
      </c>
      <c r="I77">
        <v>188</v>
      </c>
      <c r="J77">
        <v>204</v>
      </c>
      <c r="K77">
        <v>387</v>
      </c>
      <c r="L77">
        <v>104</v>
      </c>
      <c r="M77">
        <v>3116</v>
      </c>
      <c r="P77" t="s">
        <v>56</v>
      </c>
      <c r="Q77" s="3">
        <f t="shared" si="15"/>
        <v>0.16880616174582799</v>
      </c>
      <c r="R77" s="3">
        <f t="shared" si="14"/>
        <v>0.42875481386392811</v>
      </c>
      <c r="S77" s="3">
        <f t="shared" si="14"/>
        <v>0.14216944801026957</v>
      </c>
      <c r="T77" s="3">
        <f t="shared" si="14"/>
        <v>0.23491655969191272</v>
      </c>
      <c r="U77" s="3">
        <f t="shared" si="14"/>
        <v>9.9807445442875481E-2</v>
      </c>
      <c r="V77" s="3">
        <f t="shared" si="14"/>
        <v>2.5353016688061617E-2</v>
      </c>
      <c r="W77" s="3">
        <f t="shared" si="14"/>
        <v>8.1835686777920413E-2</v>
      </c>
      <c r="X77" s="3">
        <f t="shared" si="14"/>
        <v>6.0333761232349167E-2</v>
      </c>
      <c r="Y77" s="3">
        <f t="shared" si="14"/>
        <v>6.5468549422336333E-2</v>
      </c>
      <c r="Z77" s="3">
        <f t="shared" si="14"/>
        <v>0.1241976893453145</v>
      </c>
      <c r="AA77" s="3">
        <f t="shared" si="14"/>
        <v>3.3376123234916559E-2</v>
      </c>
    </row>
    <row r="78" spans="1:27" x14ac:dyDescent="0.25">
      <c r="A78" t="s">
        <v>57</v>
      </c>
      <c r="B78">
        <v>9</v>
      </c>
      <c r="C78">
        <v>9</v>
      </c>
      <c r="D78">
        <v>1</v>
      </c>
      <c r="E78">
        <v>4</v>
      </c>
      <c r="F78">
        <v>6</v>
      </c>
      <c r="G78">
        <v>1</v>
      </c>
      <c r="H78">
        <v>3</v>
      </c>
      <c r="I78">
        <v>2</v>
      </c>
      <c r="J78">
        <v>2</v>
      </c>
      <c r="K78">
        <v>7</v>
      </c>
      <c r="L78">
        <v>3</v>
      </c>
      <c r="M78">
        <v>30</v>
      </c>
      <c r="P78" t="s">
        <v>57</v>
      </c>
      <c r="Q78" s="3">
        <f t="shared" si="15"/>
        <v>0.3</v>
      </c>
      <c r="R78" s="3">
        <f t="shared" si="14"/>
        <v>0.3</v>
      </c>
      <c r="S78" s="3">
        <f t="shared" si="14"/>
        <v>3.3333333333333333E-2</v>
      </c>
      <c r="T78" s="3">
        <f t="shared" si="14"/>
        <v>0.13333333333333333</v>
      </c>
      <c r="U78" s="3">
        <f t="shared" si="14"/>
        <v>0.2</v>
      </c>
      <c r="V78" s="3">
        <f t="shared" si="14"/>
        <v>3.3333333333333333E-2</v>
      </c>
      <c r="W78" s="3">
        <f t="shared" si="14"/>
        <v>0.1</v>
      </c>
      <c r="X78" s="3">
        <f t="shared" si="14"/>
        <v>6.6666666666666666E-2</v>
      </c>
      <c r="Y78" s="3">
        <f t="shared" si="14"/>
        <v>6.6666666666666666E-2</v>
      </c>
      <c r="Z78" s="3">
        <f t="shared" si="14"/>
        <v>0.23333333333333334</v>
      </c>
      <c r="AA78" s="3">
        <f t="shared" si="14"/>
        <v>0.1</v>
      </c>
    </row>
    <row r="79" spans="1:27" x14ac:dyDescent="0.25">
      <c r="A79" t="s">
        <v>13</v>
      </c>
      <c r="B79">
        <v>34</v>
      </c>
      <c r="C79">
        <v>73</v>
      </c>
      <c r="D79">
        <v>21</v>
      </c>
      <c r="E79">
        <v>27</v>
      </c>
      <c r="F79">
        <v>17</v>
      </c>
      <c r="G79">
        <v>3</v>
      </c>
      <c r="H79">
        <v>18</v>
      </c>
      <c r="I79">
        <v>9</v>
      </c>
      <c r="J79">
        <v>14</v>
      </c>
      <c r="K79">
        <v>19</v>
      </c>
      <c r="L79">
        <v>12</v>
      </c>
      <c r="M79">
        <v>162</v>
      </c>
      <c r="P79" t="s">
        <v>13</v>
      </c>
      <c r="Q79" s="3">
        <f t="shared" si="15"/>
        <v>0.20987654320987653</v>
      </c>
      <c r="R79" s="3">
        <f t="shared" si="14"/>
        <v>0.45061728395061729</v>
      </c>
      <c r="S79" s="3">
        <f t="shared" si="14"/>
        <v>0.12962962962962962</v>
      </c>
      <c r="T79" s="3">
        <f t="shared" si="14"/>
        <v>0.16666666666666666</v>
      </c>
      <c r="U79" s="3">
        <f t="shared" si="14"/>
        <v>0.10493827160493827</v>
      </c>
      <c r="V79" s="3">
        <f t="shared" si="14"/>
        <v>1.8518518518518517E-2</v>
      </c>
      <c r="W79" s="3">
        <f t="shared" si="14"/>
        <v>0.1111111111111111</v>
      </c>
      <c r="X79" s="3">
        <f t="shared" si="14"/>
        <v>5.5555555555555552E-2</v>
      </c>
      <c r="Y79" s="3">
        <f t="shared" si="14"/>
        <v>8.6419753086419748E-2</v>
      </c>
      <c r="Z79" s="3">
        <f t="shared" si="14"/>
        <v>0.11728395061728394</v>
      </c>
      <c r="AA79" s="3">
        <f t="shared" si="14"/>
        <v>7.407407407407407E-2</v>
      </c>
    </row>
    <row r="80" spans="1:27" x14ac:dyDescent="0.25">
      <c r="A80" t="s">
        <v>14</v>
      </c>
      <c r="B80">
        <v>110</v>
      </c>
      <c r="C80">
        <v>274</v>
      </c>
      <c r="D80">
        <v>87</v>
      </c>
      <c r="E80">
        <v>153</v>
      </c>
      <c r="F80">
        <v>92</v>
      </c>
      <c r="G80">
        <v>11</v>
      </c>
      <c r="H80">
        <v>44</v>
      </c>
      <c r="I80">
        <v>36</v>
      </c>
      <c r="J80">
        <v>55</v>
      </c>
      <c r="K80">
        <v>74</v>
      </c>
      <c r="L80">
        <v>32</v>
      </c>
      <c r="M80">
        <v>658</v>
      </c>
      <c r="P80" t="s">
        <v>14</v>
      </c>
      <c r="Q80" s="3">
        <f t="shared" si="15"/>
        <v>0.16717325227963525</v>
      </c>
      <c r="R80" s="3">
        <f t="shared" si="14"/>
        <v>0.41641337386018235</v>
      </c>
      <c r="S80" s="3">
        <f t="shared" si="14"/>
        <v>0.13221884498480244</v>
      </c>
      <c r="T80" s="3">
        <f t="shared" si="14"/>
        <v>0.23252279635258358</v>
      </c>
      <c r="U80" s="3">
        <f t="shared" si="14"/>
        <v>0.1398176291793313</v>
      </c>
      <c r="V80" s="3">
        <f t="shared" si="14"/>
        <v>1.6717325227963525E-2</v>
      </c>
      <c r="W80" s="3">
        <f t="shared" si="14"/>
        <v>6.6869300911854099E-2</v>
      </c>
      <c r="X80" s="3">
        <f t="shared" si="14"/>
        <v>5.4711246200607903E-2</v>
      </c>
      <c r="Y80" s="3">
        <f t="shared" si="14"/>
        <v>8.3586626139817627E-2</v>
      </c>
      <c r="Z80" s="3">
        <f t="shared" si="14"/>
        <v>0.11246200607902736</v>
      </c>
      <c r="AA80" s="3">
        <f t="shared" si="14"/>
        <v>4.8632218844984802E-2</v>
      </c>
    </row>
    <row r="81" spans="1:27" x14ac:dyDescent="0.25">
      <c r="A81" t="s">
        <v>15</v>
      </c>
      <c r="B81">
        <v>19</v>
      </c>
      <c r="C81">
        <v>57</v>
      </c>
      <c r="D81">
        <v>18</v>
      </c>
      <c r="E81">
        <v>18</v>
      </c>
      <c r="F81">
        <v>11</v>
      </c>
      <c r="G81">
        <v>3</v>
      </c>
      <c r="H81">
        <v>8</v>
      </c>
      <c r="I81">
        <v>10</v>
      </c>
      <c r="J81">
        <v>3</v>
      </c>
      <c r="K81">
        <v>17</v>
      </c>
      <c r="L81">
        <v>11</v>
      </c>
      <c r="M81">
        <v>119</v>
      </c>
      <c r="P81" t="s">
        <v>15</v>
      </c>
      <c r="Q81" s="3">
        <f t="shared" si="15"/>
        <v>0.15966386554621848</v>
      </c>
      <c r="R81" s="3">
        <f t="shared" si="14"/>
        <v>0.47899159663865548</v>
      </c>
      <c r="S81" s="3">
        <f t="shared" si="14"/>
        <v>0.15126050420168066</v>
      </c>
      <c r="T81" s="3">
        <f t="shared" si="14"/>
        <v>0.15126050420168066</v>
      </c>
      <c r="U81" s="3">
        <f t="shared" si="14"/>
        <v>9.2436974789915971E-2</v>
      </c>
      <c r="V81" s="3">
        <f t="shared" si="14"/>
        <v>2.5210084033613446E-2</v>
      </c>
      <c r="W81" s="3">
        <f t="shared" si="14"/>
        <v>6.7226890756302518E-2</v>
      </c>
      <c r="X81" s="3">
        <f t="shared" si="14"/>
        <v>8.4033613445378158E-2</v>
      </c>
      <c r="Y81" s="3">
        <f t="shared" si="14"/>
        <v>2.5210084033613446E-2</v>
      </c>
      <c r="Z81" s="3">
        <f t="shared" si="14"/>
        <v>0.14285714285714285</v>
      </c>
      <c r="AA81" s="3">
        <f t="shared" si="14"/>
        <v>9.2436974789915971E-2</v>
      </c>
    </row>
    <row r="82" spans="1:27" x14ac:dyDescent="0.25">
      <c r="A82" t="s">
        <v>16</v>
      </c>
      <c r="B82">
        <v>119</v>
      </c>
      <c r="C82">
        <v>347</v>
      </c>
      <c r="D82">
        <v>105</v>
      </c>
      <c r="E82">
        <v>138</v>
      </c>
      <c r="F82">
        <v>96</v>
      </c>
      <c r="G82">
        <v>18</v>
      </c>
      <c r="H82">
        <v>70</v>
      </c>
      <c r="I82">
        <v>30</v>
      </c>
      <c r="J82">
        <v>32</v>
      </c>
      <c r="K82">
        <v>109</v>
      </c>
      <c r="L82">
        <v>53</v>
      </c>
      <c r="M82">
        <v>745</v>
      </c>
      <c r="P82" t="s">
        <v>16</v>
      </c>
      <c r="Q82" s="3">
        <f t="shared" si="15"/>
        <v>0.15973154362416109</v>
      </c>
      <c r="R82" s="3">
        <f t="shared" si="14"/>
        <v>0.46577181208053692</v>
      </c>
      <c r="S82" s="3">
        <f t="shared" si="14"/>
        <v>0.14093959731543623</v>
      </c>
      <c r="T82" s="3">
        <f t="shared" si="14"/>
        <v>0.18523489932885906</v>
      </c>
      <c r="U82" s="3">
        <f t="shared" si="14"/>
        <v>0.12885906040268458</v>
      </c>
      <c r="V82" s="3">
        <f t="shared" si="14"/>
        <v>2.4161073825503355E-2</v>
      </c>
      <c r="W82" s="3">
        <f t="shared" si="14"/>
        <v>9.3959731543624164E-2</v>
      </c>
      <c r="X82" s="3">
        <f t="shared" si="14"/>
        <v>4.0268456375838924E-2</v>
      </c>
      <c r="Y82" s="3">
        <f t="shared" si="14"/>
        <v>4.2953020134228186E-2</v>
      </c>
      <c r="Z82" s="3">
        <f t="shared" si="14"/>
        <v>0.14630872483221477</v>
      </c>
      <c r="AA82" s="3">
        <f t="shared" si="14"/>
        <v>7.1140939597315433E-2</v>
      </c>
    </row>
    <row r="102" spans="1:27" x14ac:dyDescent="0.25">
      <c r="A102" t="s">
        <v>196</v>
      </c>
    </row>
    <row r="103" spans="1:27" x14ac:dyDescent="0.25">
      <c r="B103" t="s">
        <v>183</v>
      </c>
      <c r="C103" t="s">
        <v>184</v>
      </c>
      <c r="D103" t="s">
        <v>185</v>
      </c>
      <c r="E103" t="s">
        <v>186</v>
      </c>
      <c r="F103" t="s">
        <v>187</v>
      </c>
      <c r="G103" t="s">
        <v>188</v>
      </c>
      <c r="H103" t="s">
        <v>189</v>
      </c>
      <c r="I103" t="s">
        <v>190</v>
      </c>
      <c r="J103" t="s">
        <v>191</v>
      </c>
      <c r="K103" t="s">
        <v>192</v>
      </c>
      <c r="L103" t="s">
        <v>38</v>
      </c>
      <c r="M103" t="s">
        <v>4</v>
      </c>
      <c r="Q103" t="s">
        <v>183</v>
      </c>
      <c r="R103" t="s">
        <v>184</v>
      </c>
      <c r="S103" t="s">
        <v>185</v>
      </c>
      <c r="T103" t="s">
        <v>186</v>
      </c>
      <c r="U103" t="s">
        <v>187</v>
      </c>
      <c r="V103" t="s">
        <v>188</v>
      </c>
      <c r="W103" t="s">
        <v>189</v>
      </c>
      <c r="X103" t="s">
        <v>190</v>
      </c>
      <c r="Y103" t="s">
        <v>191</v>
      </c>
      <c r="Z103" t="s">
        <v>192</v>
      </c>
      <c r="AA103" t="s">
        <v>38</v>
      </c>
    </row>
    <row r="104" spans="1:27" x14ac:dyDescent="0.25">
      <c r="A104" t="s">
        <v>40</v>
      </c>
      <c r="B104">
        <v>234</v>
      </c>
      <c r="C104">
        <v>721</v>
      </c>
      <c r="D104">
        <v>175</v>
      </c>
      <c r="E104">
        <v>342</v>
      </c>
      <c r="F104">
        <v>213</v>
      </c>
      <c r="G104">
        <v>26</v>
      </c>
      <c r="H104">
        <v>166</v>
      </c>
      <c r="I104">
        <v>84</v>
      </c>
      <c r="J104">
        <v>75</v>
      </c>
      <c r="K104">
        <v>223</v>
      </c>
      <c r="L104">
        <v>82</v>
      </c>
      <c r="M104">
        <v>1560</v>
      </c>
      <c r="P104" t="s">
        <v>40</v>
      </c>
      <c r="Q104" s="3">
        <f>B104/$M104</f>
        <v>0.15</v>
      </c>
      <c r="R104" s="3">
        <f t="shared" ref="R104:AA107" si="16">C104/$M104</f>
        <v>0.4621794871794872</v>
      </c>
      <c r="S104" s="3">
        <f t="shared" si="16"/>
        <v>0.11217948717948718</v>
      </c>
      <c r="T104" s="3">
        <f t="shared" si="16"/>
        <v>0.21923076923076923</v>
      </c>
      <c r="U104" s="3">
        <f t="shared" si="16"/>
        <v>0.13653846153846153</v>
      </c>
      <c r="V104" s="3">
        <f t="shared" si="16"/>
        <v>1.6666666666666666E-2</v>
      </c>
      <c r="W104" s="3">
        <f t="shared" si="16"/>
        <v>0.10641025641025641</v>
      </c>
      <c r="X104" s="3">
        <f t="shared" si="16"/>
        <v>5.3846153846153849E-2</v>
      </c>
      <c r="Y104" s="3">
        <f t="shared" si="16"/>
        <v>4.807692307692308E-2</v>
      </c>
      <c r="Z104" s="3">
        <f t="shared" si="16"/>
        <v>0.14294871794871794</v>
      </c>
      <c r="AA104" s="3">
        <f t="shared" si="16"/>
        <v>5.2564102564102565E-2</v>
      </c>
    </row>
    <row r="105" spans="1:27" x14ac:dyDescent="0.25">
      <c r="A105" t="s">
        <v>41</v>
      </c>
      <c r="B105">
        <v>380</v>
      </c>
      <c r="C105">
        <v>990</v>
      </c>
      <c r="D105">
        <v>319</v>
      </c>
      <c r="E105">
        <v>533</v>
      </c>
      <c r="F105">
        <v>247</v>
      </c>
      <c r="G105">
        <v>56</v>
      </c>
      <c r="H105">
        <v>201</v>
      </c>
      <c r="I105">
        <v>148</v>
      </c>
      <c r="J105">
        <v>137</v>
      </c>
      <c r="K105">
        <v>301</v>
      </c>
      <c r="L105">
        <v>101</v>
      </c>
      <c r="M105">
        <v>2323</v>
      </c>
      <c r="P105" t="s">
        <v>41</v>
      </c>
      <c r="Q105" s="3">
        <f t="shared" ref="Q105:Q107" si="17">B105/$M105</f>
        <v>0.16358157554885924</v>
      </c>
      <c r="R105" s="3">
        <f t="shared" si="16"/>
        <v>0.42617305208781747</v>
      </c>
      <c r="S105" s="3">
        <f t="shared" si="16"/>
        <v>0.13732242789496341</v>
      </c>
      <c r="T105" s="3">
        <f t="shared" si="16"/>
        <v>0.22944468359879466</v>
      </c>
      <c r="U105" s="3">
        <f t="shared" si="16"/>
        <v>0.1063280241067585</v>
      </c>
      <c r="V105" s="3">
        <f t="shared" si="16"/>
        <v>2.4106758501937151E-2</v>
      </c>
      <c r="W105" s="3">
        <f t="shared" si="16"/>
        <v>8.6526043908738706E-2</v>
      </c>
      <c r="X105" s="3">
        <f t="shared" si="16"/>
        <v>6.3710718897976748E-2</v>
      </c>
      <c r="Y105" s="3">
        <f t="shared" si="16"/>
        <v>5.897546276366767E-2</v>
      </c>
      <c r="Z105" s="3">
        <f t="shared" si="16"/>
        <v>0.1295738269479122</v>
      </c>
      <c r="AA105" s="3">
        <f t="shared" si="16"/>
        <v>4.3478260869565216E-2</v>
      </c>
    </row>
    <row r="106" spans="1:27" x14ac:dyDescent="0.25">
      <c r="A106" t="s">
        <v>42</v>
      </c>
      <c r="B106">
        <v>281</v>
      </c>
      <c r="C106">
        <v>599</v>
      </c>
      <c r="D106">
        <v>234</v>
      </c>
      <c r="E106">
        <v>305</v>
      </c>
      <c r="F106">
        <v>127</v>
      </c>
      <c r="G106">
        <v>51</v>
      </c>
      <c r="H106">
        <v>87</v>
      </c>
      <c r="I106">
        <v>85</v>
      </c>
      <c r="J106">
        <v>116</v>
      </c>
      <c r="K106">
        <v>161</v>
      </c>
      <c r="L106">
        <v>59</v>
      </c>
      <c r="M106">
        <v>1426</v>
      </c>
      <c r="P106" t="s">
        <v>42</v>
      </c>
      <c r="Q106" s="3">
        <f t="shared" si="17"/>
        <v>0.19705469845722301</v>
      </c>
      <c r="R106" s="3">
        <f t="shared" si="16"/>
        <v>0.42005610098176716</v>
      </c>
      <c r="S106" s="3">
        <f t="shared" si="16"/>
        <v>0.1640953716690042</v>
      </c>
      <c r="T106" s="3">
        <f t="shared" si="16"/>
        <v>0.21388499298737729</v>
      </c>
      <c r="U106" s="3">
        <f t="shared" si="16"/>
        <v>8.9060308555399717E-2</v>
      </c>
      <c r="V106" s="3">
        <f t="shared" si="16"/>
        <v>3.5764375876577839E-2</v>
      </c>
      <c r="W106" s="3">
        <f t="shared" si="16"/>
        <v>6.1009817671809255E-2</v>
      </c>
      <c r="X106" s="3">
        <f t="shared" si="16"/>
        <v>5.9607293127629732E-2</v>
      </c>
      <c r="Y106" s="3">
        <f t="shared" si="16"/>
        <v>8.134642356241234E-2</v>
      </c>
      <c r="Z106" s="3">
        <f t="shared" si="16"/>
        <v>0.11290322580645161</v>
      </c>
      <c r="AA106" s="3">
        <f t="shared" si="16"/>
        <v>4.1374474053295932E-2</v>
      </c>
    </row>
    <row r="107" spans="1:27" x14ac:dyDescent="0.25">
      <c r="A107" t="s">
        <v>43</v>
      </c>
      <c r="B107">
        <v>72</v>
      </c>
      <c r="C107">
        <v>111</v>
      </c>
      <c r="D107">
        <v>52</v>
      </c>
      <c r="E107">
        <v>61</v>
      </c>
      <c r="F107">
        <v>25</v>
      </c>
      <c r="G107">
        <v>12</v>
      </c>
      <c r="H107">
        <v>19</v>
      </c>
      <c r="I107">
        <v>21</v>
      </c>
      <c r="J107">
        <v>35</v>
      </c>
      <c r="K107">
        <v>33</v>
      </c>
      <c r="L107">
        <v>14</v>
      </c>
      <c r="M107">
        <v>296</v>
      </c>
      <c r="P107" t="s">
        <v>43</v>
      </c>
      <c r="Q107" s="3">
        <f t="shared" si="17"/>
        <v>0.24324324324324326</v>
      </c>
      <c r="R107" s="3">
        <f t="shared" si="16"/>
        <v>0.375</v>
      </c>
      <c r="S107" s="3">
        <f t="shared" si="16"/>
        <v>0.17567567567567569</v>
      </c>
      <c r="T107" s="3">
        <f t="shared" si="16"/>
        <v>0.20608108108108109</v>
      </c>
      <c r="U107" s="3">
        <f t="shared" si="16"/>
        <v>8.4459459459459457E-2</v>
      </c>
      <c r="V107" s="3">
        <f t="shared" si="16"/>
        <v>4.0540540540540543E-2</v>
      </c>
      <c r="W107" s="3">
        <f t="shared" si="16"/>
        <v>6.4189189189189186E-2</v>
      </c>
      <c r="X107" s="3">
        <f t="shared" si="16"/>
        <v>7.0945945945945943E-2</v>
      </c>
      <c r="Y107" s="3">
        <f t="shared" si="16"/>
        <v>0.11824324324324324</v>
      </c>
      <c r="Z107" s="3">
        <f t="shared" si="16"/>
        <v>0.11148648648648649</v>
      </c>
      <c r="AA107" s="3">
        <f t="shared" si="16"/>
        <v>4.72972972972973E-2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0569-4ECF-4091-A9DF-F7E9137A4215}">
  <dimension ref="A1:O124"/>
  <sheetViews>
    <sheetView workbookViewId="0"/>
  </sheetViews>
  <sheetFormatPr defaultColWidth="8.85546875" defaultRowHeight="15" x14ac:dyDescent="0.25"/>
  <cols>
    <col min="1" max="1" width="22.85546875" customWidth="1"/>
    <col min="6" max="6" width="9.85546875" bestFit="1" customWidth="1"/>
  </cols>
  <sheetData>
    <row r="1" spans="1:13" x14ac:dyDescent="0.25">
      <c r="A1" s="2" t="s">
        <v>197</v>
      </c>
    </row>
    <row r="2" spans="1:13" x14ac:dyDescent="0.25">
      <c r="B2" t="s">
        <v>62</v>
      </c>
      <c r="C2" t="s">
        <v>63</v>
      </c>
      <c r="D2" t="s">
        <v>64</v>
      </c>
      <c r="E2" t="s">
        <v>65</v>
      </c>
      <c r="F2" t="s">
        <v>38</v>
      </c>
      <c r="G2" t="s">
        <v>4</v>
      </c>
      <c r="I2" t="s">
        <v>62</v>
      </c>
      <c r="J2" t="s">
        <v>63</v>
      </c>
      <c r="K2" t="s">
        <v>64</v>
      </c>
      <c r="L2" t="s">
        <v>65</v>
      </c>
      <c r="M2" t="s">
        <v>38</v>
      </c>
    </row>
    <row r="3" spans="1:13" x14ac:dyDescent="0.25">
      <c r="A3" t="s">
        <v>5</v>
      </c>
      <c r="B3">
        <v>639</v>
      </c>
      <c r="C3">
        <v>877</v>
      </c>
      <c r="D3">
        <v>1154</v>
      </c>
      <c r="E3">
        <v>140</v>
      </c>
      <c r="F3">
        <v>351</v>
      </c>
      <c r="G3">
        <v>2200</v>
      </c>
      <c r="I3" s="1">
        <f>B3/$G3</f>
        <v>0.29045454545454547</v>
      </c>
      <c r="J3" s="1">
        <f t="shared" ref="J3:M3" si="0">C3/$G3</f>
        <v>0.39863636363636362</v>
      </c>
      <c r="K3" s="1">
        <f t="shared" si="0"/>
        <v>0.52454545454545454</v>
      </c>
      <c r="L3" s="1">
        <f t="shared" si="0"/>
        <v>6.363636363636363E-2</v>
      </c>
      <c r="M3" s="1">
        <f t="shared" si="0"/>
        <v>0.15954545454545455</v>
      </c>
    </row>
    <row r="9" spans="1:13" x14ac:dyDescent="0.25">
      <c r="A9" s="2"/>
    </row>
    <row r="12" spans="1:13" x14ac:dyDescent="0.25">
      <c r="H12" s="1"/>
      <c r="I12" s="1"/>
      <c r="J12" s="1"/>
    </row>
    <row r="20" spans="1:14" x14ac:dyDescent="0.25">
      <c r="B20" t="s">
        <v>62</v>
      </c>
      <c r="C20" t="s">
        <v>63</v>
      </c>
      <c r="D20" t="s">
        <v>64</v>
      </c>
      <c r="E20" t="s">
        <v>65</v>
      </c>
      <c r="F20" t="s">
        <v>38</v>
      </c>
      <c r="J20" t="s">
        <v>62</v>
      </c>
      <c r="K20" t="s">
        <v>63</v>
      </c>
      <c r="L20" t="s">
        <v>64</v>
      </c>
      <c r="M20" t="s">
        <v>65</v>
      </c>
      <c r="N20" t="s">
        <v>38</v>
      </c>
    </row>
    <row r="21" spans="1:14" x14ac:dyDescent="0.25">
      <c r="A21" t="s">
        <v>7</v>
      </c>
      <c r="B21">
        <v>368</v>
      </c>
      <c r="C21">
        <v>458</v>
      </c>
      <c r="D21">
        <v>635</v>
      </c>
      <c r="E21">
        <v>49</v>
      </c>
      <c r="F21">
        <v>206</v>
      </c>
      <c r="G21">
        <v>1128</v>
      </c>
      <c r="I21" t="s">
        <v>7</v>
      </c>
      <c r="J21" s="1">
        <f>B21/$G21</f>
        <v>0.32624113475177308</v>
      </c>
      <c r="K21" s="1">
        <f t="shared" ref="K21:N22" si="1">C21/$G21</f>
        <v>0.40602836879432624</v>
      </c>
      <c r="L21" s="1">
        <f t="shared" si="1"/>
        <v>0.56294326241134751</v>
      </c>
      <c r="M21" s="1">
        <f t="shared" si="1"/>
        <v>4.3439716312056738E-2</v>
      </c>
      <c r="N21" s="1">
        <f t="shared" si="1"/>
        <v>0.18262411347517732</v>
      </c>
    </row>
    <row r="22" spans="1:14" x14ac:dyDescent="0.25">
      <c r="A22" t="s">
        <v>6</v>
      </c>
      <c r="B22">
        <v>216</v>
      </c>
      <c r="C22">
        <v>347</v>
      </c>
      <c r="D22">
        <v>428</v>
      </c>
      <c r="E22">
        <v>74</v>
      </c>
      <c r="F22">
        <v>122</v>
      </c>
      <c r="G22">
        <v>869</v>
      </c>
      <c r="I22" t="s">
        <v>6</v>
      </c>
      <c r="J22" s="1">
        <f>B22/$G22</f>
        <v>0.24856156501726123</v>
      </c>
      <c r="K22" s="1">
        <f t="shared" si="1"/>
        <v>0.39930955120828537</v>
      </c>
      <c r="L22" s="1">
        <f t="shared" si="1"/>
        <v>0.49252013808975836</v>
      </c>
      <c r="M22" s="1">
        <f t="shared" si="1"/>
        <v>8.5155350978135785E-2</v>
      </c>
      <c r="N22" s="1">
        <f t="shared" si="1"/>
        <v>0.14039125431530494</v>
      </c>
    </row>
    <row r="35" spans="1:14" x14ac:dyDescent="0.25">
      <c r="A35" t="s">
        <v>8</v>
      </c>
    </row>
    <row r="36" spans="1:14" x14ac:dyDescent="0.25">
      <c r="B36" t="s">
        <v>62</v>
      </c>
      <c r="C36" t="s">
        <v>63</v>
      </c>
      <c r="D36" t="s">
        <v>64</v>
      </c>
      <c r="E36" t="s">
        <v>65</v>
      </c>
      <c r="F36" t="s">
        <v>38</v>
      </c>
      <c r="G36" t="s">
        <v>4</v>
      </c>
      <c r="J36" t="s">
        <v>62</v>
      </c>
      <c r="K36" t="s">
        <v>63</v>
      </c>
      <c r="L36" t="s">
        <v>64</v>
      </c>
      <c r="M36" t="s">
        <v>65</v>
      </c>
      <c r="N36" t="s">
        <v>38</v>
      </c>
    </row>
    <row r="37" spans="1:14" x14ac:dyDescent="0.25">
      <c r="A37" t="s">
        <v>9</v>
      </c>
      <c r="B37">
        <v>10</v>
      </c>
      <c r="C37">
        <v>5</v>
      </c>
      <c r="D37">
        <v>18</v>
      </c>
      <c r="E37">
        <v>3</v>
      </c>
      <c r="F37">
        <v>6</v>
      </c>
      <c r="G37">
        <v>38</v>
      </c>
      <c r="I37" t="s">
        <v>9</v>
      </c>
      <c r="J37" s="1">
        <f>B37/$G37</f>
        <v>0.26315789473684209</v>
      </c>
      <c r="K37" s="1">
        <f t="shared" ref="K37:N45" si="2">C37/$G37</f>
        <v>0.13157894736842105</v>
      </c>
      <c r="L37" s="1">
        <f t="shared" si="2"/>
        <v>0.47368421052631576</v>
      </c>
      <c r="M37" s="1">
        <f t="shared" si="2"/>
        <v>7.8947368421052627E-2</v>
      </c>
      <c r="N37" s="1">
        <f>F37/$G37</f>
        <v>0.15789473684210525</v>
      </c>
    </row>
    <row r="38" spans="1:14" x14ac:dyDescent="0.25">
      <c r="A38" t="s">
        <v>10</v>
      </c>
      <c r="B38">
        <v>40</v>
      </c>
      <c r="C38">
        <v>42</v>
      </c>
      <c r="D38">
        <v>72</v>
      </c>
      <c r="E38">
        <v>6</v>
      </c>
      <c r="F38">
        <v>21</v>
      </c>
      <c r="G38">
        <v>132</v>
      </c>
      <c r="I38" t="s">
        <v>10</v>
      </c>
      <c r="J38" s="1">
        <f t="shared" ref="J38:J45" si="3">B38/$G38</f>
        <v>0.30303030303030304</v>
      </c>
      <c r="K38" s="1">
        <f t="shared" si="2"/>
        <v>0.31818181818181818</v>
      </c>
      <c r="L38" s="1">
        <f t="shared" si="2"/>
        <v>0.54545454545454541</v>
      </c>
      <c r="M38" s="1">
        <f t="shared" si="2"/>
        <v>4.5454545454545456E-2</v>
      </c>
      <c r="N38" s="1">
        <f t="shared" si="2"/>
        <v>0.15909090909090909</v>
      </c>
    </row>
    <row r="39" spans="1:14" x14ac:dyDescent="0.25">
      <c r="A39" t="s">
        <v>11</v>
      </c>
      <c r="B39">
        <v>247</v>
      </c>
      <c r="C39">
        <v>444</v>
      </c>
      <c r="D39">
        <v>566</v>
      </c>
      <c r="E39">
        <v>87</v>
      </c>
      <c r="F39">
        <v>173</v>
      </c>
      <c r="G39">
        <v>1095</v>
      </c>
      <c r="I39" t="s">
        <v>11</v>
      </c>
      <c r="J39" s="1">
        <f t="shared" si="3"/>
        <v>0.22557077625570776</v>
      </c>
      <c r="K39" s="1">
        <f t="shared" si="2"/>
        <v>0.40547945205479452</v>
      </c>
      <c r="L39" s="1">
        <f t="shared" si="2"/>
        <v>0.51689497716894972</v>
      </c>
      <c r="M39" s="1">
        <f t="shared" si="2"/>
        <v>7.9452054794520555E-2</v>
      </c>
      <c r="N39" s="1">
        <f t="shared" si="2"/>
        <v>0.15799086757990868</v>
      </c>
    </row>
    <row r="40" spans="1:14" x14ac:dyDescent="0.25">
      <c r="A40" t="s">
        <v>12</v>
      </c>
      <c r="B40">
        <v>5</v>
      </c>
      <c r="C40">
        <v>4</v>
      </c>
      <c r="D40">
        <v>9</v>
      </c>
      <c r="E40">
        <v>0</v>
      </c>
      <c r="F40">
        <v>1</v>
      </c>
      <c r="G40">
        <v>11</v>
      </c>
      <c r="I40" t="s">
        <v>12</v>
      </c>
      <c r="J40" s="1">
        <f t="shared" si="3"/>
        <v>0.45454545454545453</v>
      </c>
      <c r="K40" s="1">
        <f t="shared" si="2"/>
        <v>0.36363636363636365</v>
      </c>
      <c r="L40" s="1">
        <f t="shared" si="2"/>
        <v>0.81818181818181823</v>
      </c>
      <c r="M40" s="1">
        <f t="shared" si="2"/>
        <v>0</v>
      </c>
      <c r="N40" s="1">
        <f t="shared" si="2"/>
        <v>9.0909090909090912E-2</v>
      </c>
    </row>
    <row r="41" spans="1:14" x14ac:dyDescent="0.25">
      <c r="A41" t="s">
        <v>13</v>
      </c>
      <c r="B41">
        <v>27</v>
      </c>
      <c r="C41">
        <v>30</v>
      </c>
      <c r="D41">
        <v>38</v>
      </c>
      <c r="E41">
        <v>2</v>
      </c>
      <c r="F41">
        <v>7</v>
      </c>
      <c r="G41">
        <v>66</v>
      </c>
      <c r="I41" t="s">
        <v>13</v>
      </c>
      <c r="J41" s="1">
        <f t="shared" si="3"/>
        <v>0.40909090909090912</v>
      </c>
      <c r="K41" s="1">
        <f t="shared" si="2"/>
        <v>0.45454545454545453</v>
      </c>
      <c r="L41" s="1">
        <f t="shared" si="2"/>
        <v>0.5757575757575758</v>
      </c>
      <c r="M41" s="1">
        <f t="shared" si="2"/>
        <v>3.0303030303030304E-2</v>
      </c>
      <c r="N41" s="1">
        <f t="shared" si="2"/>
        <v>0.10606060606060606</v>
      </c>
    </row>
    <row r="42" spans="1:14" x14ac:dyDescent="0.25">
      <c r="A42" t="s">
        <v>14</v>
      </c>
      <c r="B42">
        <v>128</v>
      </c>
      <c r="C42">
        <v>156</v>
      </c>
      <c r="D42">
        <v>174</v>
      </c>
      <c r="E42">
        <v>17</v>
      </c>
      <c r="F42">
        <v>47</v>
      </c>
      <c r="G42">
        <v>318</v>
      </c>
      <c r="I42" t="s">
        <v>14</v>
      </c>
      <c r="J42" s="1">
        <f t="shared" si="3"/>
        <v>0.40251572327044027</v>
      </c>
      <c r="K42" s="1">
        <f t="shared" si="2"/>
        <v>0.49056603773584906</v>
      </c>
      <c r="L42" s="1">
        <f t="shared" si="2"/>
        <v>0.54716981132075471</v>
      </c>
      <c r="M42" s="1">
        <f t="shared" si="2"/>
        <v>5.3459119496855348E-2</v>
      </c>
      <c r="N42" s="1">
        <f t="shared" si="2"/>
        <v>0.14779874213836477</v>
      </c>
    </row>
    <row r="43" spans="1:14" x14ac:dyDescent="0.25">
      <c r="A43" t="s">
        <v>15</v>
      </c>
      <c r="B43">
        <v>16</v>
      </c>
      <c r="C43">
        <v>18</v>
      </c>
      <c r="D43">
        <v>32</v>
      </c>
      <c r="E43">
        <v>5</v>
      </c>
      <c r="F43">
        <v>7</v>
      </c>
      <c r="G43">
        <v>48</v>
      </c>
      <c r="I43" t="s">
        <v>15</v>
      </c>
      <c r="J43" s="1">
        <f t="shared" si="3"/>
        <v>0.33333333333333331</v>
      </c>
      <c r="K43" s="1">
        <f t="shared" si="2"/>
        <v>0.375</v>
      </c>
      <c r="L43" s="1">
        <f t="shared" si="2"/>
        <v>0.66666666666666663</v>
      </c>
      <c r="M43" s="1">
        <f t="shared" si="2"/>
        <v>0.10416666666666667</v>
      </c>
      <c r="N43" s="1">
        <f t="shared" si="2"/>
        <v>0.14583333333333334</v>
      </c>
    </row>
    <row r="44" spans="1:14" x14ac:dyDescent="0.25">
      <c r="A44" t="s">
        <v>16</v>
      </c>
      <c r="B44">
        <v>134</v>
      </c>
      <c r="C44">
        <v>135</v>
      </c>
      <c r="D44">
        <v>194</v>
      </c>
      <c r="E44">
        <v>11</v>
      </c>
      <c r="F44">
        <v>83</v>
      </c>
      <c r="G44">
        <v>383</v>
      </c>
      <c r="I44" t="s">
        <v>16</v>
      </c>
      <c r="J44" s="1">
        <f t="shared" si="3"/>
        <v>0.34986945169712796</v>
      </c>
      <c r="K44" s="1">
        <f t="shared" si="2"/>
        <v>0.35248041775456918</v>
      </c>
      <c r="L44" s="1">
        <f t="shared" si="2"/>
        <v>0.50652741514360311</v>
      </c>
      <c r="M44" s="1">
        <f t="shared" si="2"/>
        <v>2.8720626631853787E-2</v>
      </c>
      <c r="N44" s="1">
        <f t="shared" si="2"/>
        <v>0.21671018276762402</v>
      </c>
    </row>
    <row r="45" spans="1:14" x14ac:dyDescent="0.25">
      <c r="A45" t="s">
        <v>4</v>
      </c>
      <c r="B45">
        <v>607</v>
      </c>
      <c r="C45">
        <v>834</v>
      </c>
      <c r="D45">
        <v>1103</v>
      </c>
      <c r="E45">
        <v>131</v>
      </c>
      <c r="F45">
        <v>345</v>
      </c>
      <c r="G45">
        <v>2091</v>
      </c>
      <c r="I45" t="s">
        <v>4</v>
      </c>
      <c r="J45" s="1">
        <f t="shared" si="3"/>
        <v>0.29029172644667622</v>
      </c>
      <c r="K45" s="1">
        <f t="shared" si="2"/>
        <v>0.39885222381635582</v>
      </c>
      <c r="L45" s="1">
        <f t="shared" si="2"/>
        <v>0.52749880439980867</v>
      </c>
      <c r="M45" s="1">
        <f t="shared" si="2"/>
        <v>6.2649450023912007E-2</v>
      </c>
      <c r="N45" s="1">
        <f t="shared" si="2"/>
        <v>0.16499282639885221</v>
      </c>
    </row>
    <row r="60" spans="1:14" x14ac:dyDescent="0.25">
      <c r="A60" t="s">
        <v>17</v>
      </c>
    </row>
    <row r="61" spans="1:14" x14ac:dyDescent="0.25">
      <c r="B61" t="s">
        <v>62</v>
      </c>
      <c r="C61" t="s">
        <v>63</v>
      </c>
      <c r="D61" t="s">
        <v>64</v>
      </c>
      <c r="E61" t="s">
        <v>65</v>
      </c>
      <c r="F61" t="s">
        <v>38</v>
      </c>
      <c r="G61" t="s">
        <v>4</v>
      </c>
      <c r="J61" t="s">
        <v>62</v>
      </c>
      <c r="K61" t="s">
        <v>63</v>
      </c>
      <c r="L61" t="s">
        <v>64</v>
      </c>
      <c r="M61" t="s">
        <v>65</v>
      </c>
      <c r="N61" t="s">
        <v>38</v>
      </c>
    </row>
    <row r="62" spans="1:14" x14ac:dyDescent="0.25">
      <c r="A62" t="s">
        <v>18</v>
      </c>
      <c r="B62">
        <v>235</v>
      </c>
      <c r="C62">
        <v>310</v>
      </c>
      <c r="D62">
        <v>371</v>
      </c>
      <c r="E62">
        <v>44</v>
      </c>
      <c r="F62">
        <v>122</v>
      </c>
      <c r="G62">
        <v>732</v>
      </c>
      <c r="I62" t="s">
        <v>18</v>
      </c>
      <c r="J62" s="1">
        <f>B62/$G62</f>
        <v>0.32103825136612024</v>
      </c>
      <c r="K62" s="1">
        <f t="shared" ref="K62:N65" si="4">C62/$G62</f>
        <v>0.42349726775956287</v>
      </c>
      <c r="L62" s="1">
        <f t="shared" si="4"/>
        <v>0.50683060109289613</v>
      </c>
      <c r="M62" s="1">
        <f t="shared" si="4"/>
        <v>6.0109289617486336E-2</v>
      </c>
      <c r="N62" s="1">
        <f>F62/$G62</f>
        <v>0.16666666666666666</v>
      </c>
    </row>
    <row r="63" spans="1:14" x14ac:dyDescent="0.25">
      <c r="A63" t="s">
        <v>19</v>
      </c>
      <c r="B63">
        <v>202</v>
      </c>
      <c r="C63">
        <v>268</v>
      </c>
      <c r="D63">
        <v>349</v>
      </c>
      <c r="E63">
        <v>36</v>
      </c>
      <c r="F63">
        <v>118</v>
      </c>
      <c r="G63">
        <v>687</v>
      </c>
      <c r="I63" t="s">
        <v>19</v>
      </c>
      <c r="J63" s="1">
        <f t="shared" ref="J63:J65" si="5">B63/$G63</f>
        <v>0.29403202328966521</v>
      </c>
      <c r="K63" s="1">
        <f t="shared" si="4"/>
        <v>0.3901018922852984</v>
      </c>
      <c r="L63" s="1">
        <f t="shared" si="4"/>
        <v>0.50800582241630277</v>
      </c>
      <c r="M63" s="1">
        <f t="shared" si="4"/>
        <v>5.2401746724890827E-2</v>
      </c>
      <c r="N63" s="1">
        <f t="shared" si="4"/>
        <v>0.1717612809315866</v>
      </c>
    </row>
    <row r="64" spans="1:14" x14ac:dyDescent="0.25">
      <c r="A64" s="4" t="s">
        <v>20</v>
      </c>
      <c r="B64">
        <v>31</v>
      </c>
      <c r="C64">
        <v>54</v>
      </c>
      <c r="D64">
        <v>83</v>
      </c>
      <c r="E64">
        <v>14</v>
      </c>
      <c r="F64">
        <v>17</v>
      </c>
      <c r="G64">
        <v>143</v>
      </c>
      <c r="I64" s="4" t="s">
        <v>20</v>
      </c>
      <c r="J64" s="1">
        <f t="shared" si="5"/>
        <v>0.21678321678321677</v>
      </c>
      <c r="K64" s="1">
        <f t="shared" si="4"/>
        <v>0.3776223776223776</v>
      </c>
      <c r="L64" s="1">
        <f t="shared" si="4"/>
        <v>0.58041958041958042</v>
      </c>
      <c r="M64" s="1">
        <f t="shared" si="4"/>
        <v>9.7902097902097904E-2</v>
      </c>
      <c r="N64" s="1">
        <f t="shared" si="4"/>
        <v>0.11888111888111888</v>
      </c>
    </row>
    <row r="65" spans="1:14" x14ac:dyDescent="0.25">
      <c r="A65" t="s">
        <v>21</v>
      </c>
      <c r="B65">
        <v>29</v>
      </c>
      <c r="C65">
        <v>49</v>
      </c>
      <c r="D65">
        <v>74</v>
      </c>
      <c r="E65">
        <v>7</v>
      </c>
      <c r="F65">
        <v>17</v>
      </c>
      <c r="G65">
        <v>120</v>
      </c>
      <c r="I65" t="s">
        <v>21</v>
      </c>
      <c r="J65" s="1">
        <f t="shared" si="5"/>
        <v>0.24166666666666667</v>
      </c>
      <c r="K65" s="1">
        <f t="shared" si="4"/>
        <v>0.40833333333333333</v>
      </c>
      <c r="L65" s="1">
        <f t="shared" si="4"/>
        <v>0.6166666666666667</v>
      </c>
      <c r="M65" s="1">
        <f t="shared" si="4"/>
        <v>5.8333333333333334E-2</v>
      </c>
      <c r="N65" s="1">
        <f t="shared" si="4"/>
        <v>0.14166666666666666</v>
      </c>
    </row>
    <row r="78" spans="1:14" x14ac:dyDescent="0.25">
      <c r="A78" t="s">
        <v>22</v>
      </c>
    </row>
    <row r="79" spans="1:14" x14ac:dyDescent="0.25">
      <c r="B79" t="s">
        <v>62</v>
      </c>
      <c r="C79" t="s">
        <v>63</v>
      </c>
      <c r="D79" t="s">
        <v>64</v>
      </c>
      <c r="E79" t="s">
        <v>65</v>
      </c>
      <c r="F79" t="s">
        <v>38</v>
      </c>
      <c r="G79" t="s">
        <v>4</v>
      </c>
      <c r="J79" t="s">
        <v>62</v>
      </c>
      <c r="K79" t="s">
        <v>63</v>
      </c>
      <c r="L79" t="s">
        <v>64</v>
      </c>
      <c r="M79" t="s">
        <v>65</v>
      </c>
      <c r="N79" t="s">
        <v>38</v>
      </c>
    </row>
    <row r="80" spans="1:14" x14ac:dyDescent="0.25">
      <c r="A80" t="s">
        <v>23</v>
      </c>
      <c r="B80">
        <v>53</v>
      </c>
      <c r="C80">
        <v>63</v>
      </c>
      <c r="D80">
        <v>94</v>
      </c>
      <c r="E80">
        <v>7</v>
      </c>
      <c r="F80">
        <v>47</v>
      </c>
      <c r="G80">
        <v>188</v>
      </c>
      <c r="I80" t="s">
        <v>23</v>
      </c>
      <c r="J80" s="1">
        <f>B80/$G80</f>
        <v>0.28191489361702127</v>
      </c>
      <c r="K80" s="1">
        <f t="shared" ref="K80:N89" si="6">C80/$G80</f>
        <v>0.33510638297872342</v>
      </c>
      <c r="L80" s="1">
        <f t="shared" si="6"/>
        <v>0.5</v>
      </c>
      <c r="M80" s="1">
        <f t="shared" si="6"/>
        <v>3.7234042553191488E-2</v>
      </c>
      <c r="N80" s="1">
        <f t="shared" si="6"/>
        <v>0.25</v>
      </c>
    </row>
    <row r="81" spans="1:14" x14ac:dyDescent="0.25">
      <c r="A81" t="s">
        <v>24</v>
      </c>
      <c r="B81">
        <v>21</v>
      </c>
      <c r="C81">
        <v>17</v>
      </c>
      <c r="D81">
        <v>25</v>
      </c>
      <c r="E81">
        <v>1</v>
      </c>
      <c r="F81">
        <v>9</v>
      </c>
      <c r="G81">
        <v>46</v>
      </c>
      <c r="I81" t="s">
        <v>24</v>
      </c>
      <c r="J81" s="1">
        <f t="shared" ref="J81:J89" si="7">B81/$G81</f>
        <v>0.45652173913043476</v>
      </c>
      <c r="K81" s="1">
        <f t="shared" si="6"/>
        <v>0.36956521739130432</v>
      </c>
      <c r="L81" s="1">
        <f t="shared" si="6"/>
        <v>0.54347826086956519</v>
      </c>
      <c r="M81" s="1">
        <f t="shared" si="6"/>
        <v>2.1739130434782608E-2</v>
      </c>
      <c r="N81" s="1">
        <f t="shared" si="6"/>
        <v>0.19565217391304349</v>
      </c>
    </row>
    <row r="82" spans="1:14" x14ac:dyDescent="0.25">
      <c r="A82" t="s">
        <v>25</v>
      </c>
      <c r="B82">
        <v>101</v>
      </c>
      <c r="C82">
        <v>84</v>
      </c>
      <c r="D82">
        <v>86</v>
      </c>
      <c r="E82">
        <v>12</v>
      </c>
      <c r="F82">
        <v>38</v>
      </c>
      <c r="G82">
        <v>208</v>
      </c>
      <c r="I82" t="s">
        <v>25</v>
      </c>
      <c r="J82" s="1">
        <f t="shared" si="7"/>
        <v>0.48557692307692307</v>
      </c>
      <c r="K82" s="1">
        <f t="shared" si="6"/>
        <v>0.40384615384615385</v>
      </c>
      <c r="L82" s="1">
        <f t="shared" si="6"/>
        <v>0.41346153846153844</v>
      </c>
      <c r="M82" s="1">
        <f t="shared" si="6"/>
        <v>5.7692307692307696E-2</v>
      </c>
      <c r="N82" s="1">
        <f t="shared" si="6"/>
        <v>0.18269230769230768</v>
      </c>
    </row>
    <row r="83" spans="1:14" x14ac:dyDescent="0.25">
      <c r="A83" t="s">
        <v>26</v>
      </c>
      <c r="B83">
        <v>11</v>
      </c>
      <c r="C83">
        <v>21</v>
      </c>
      <c r="D83">
        <v>25</v>
      </c>
      <c r="E83">
        <v>5</v>
      </c>
      <c r="F83">
        <v>14</v>
      </c>
      <c r="G83">
        <v>54</v>
      </c>
      <c r="I83" t="s">
        <v>26</v>
      </c>
      <c r="J83" s="1">
        <f t="shared" si="7"/>
        <v>0.20370370370370369</v>
      </c>
      <c r="K83" s="1">
        <f t="shared" si="6"/>
        <v>0.3888888888888889</v>
      </c>
      <c r="L83" s="1">
        <f t="shared" si="6"/>
        <v>0.46296296296296297</v>
      </c>
      <c r="M83" s="1">
        <f t="shared" si="6"/>
        <v>9.2592592592592587E-2</v>
      </c>
      <c r="N83" s="1">
        <f t="shared" si="6"/>
        <v>0.25925925925925924</v>
      </c>
    </row>
    <row r="84" spans="1:14" x14ac:dyDescent="0.25">
      <c r="A84" t="s">
        <v>27</v>
      </c>
      <c r="B84">
        <v>44</v>
      </c>
      <c r="C84">
        <v>58</v>
      </c>
      <c r="D84">
        <v>79</v>
      </c>
      <c r="E84">
        <v>7</v>
      </c>
      <c r="F84">
        <v>19</v>
      </c>
      <c r="G84">
        <v>128</v>
      </c>
      <c r="I84" t="s">
        <v>27</v>
      </c>
      <c r="J84" s="1">
        <f t="shared" si="7"/>
        <v>0.34375</v>
      </c>
      <c r="K84" s="1">
        <f t="shared" si="6"/>
        <v>0.453125</v>
      </c>
      <c r="L84" s="1">
        <f t="shared" si="6"/>
        <v>0.6171875</v>
      </c>
      <c r="M84" s="1">
        <f t="shared" si="6"/>
        <v>5.46875E-2</v>
      </c>
      <c r="N84" s="1">
        <f t="shared" si="6"/>
        <v>0.1484375</v>
      </c>
    </row>
    <row r="85" spans="1:14" x14ac:dyDescent="0.25">
      <c r="A85" t="s">
        <v>28</v>
      </c>
      <c r="B85">
        <v>39</v>
      </c>
      <c r="C85">
        <v>77</v>
      </c>
      <c r="D85">
        <v>140</v>
      </c>
      <c r="E85">
        <v>22</v>
      </c>
      <c r="F85">
        <v>23</v>
      </c>
      <c r="G85">
        <v>215</v>
      </c>
      <c r="I85" t="s">
        <v>28</v>
      </c>
      <c r="J85" s="1">
        <f t="shared" si="7"/>
        <v>0.18139534883720931</v>
      </c>
      <c r="K85" s="1">
        <f t="shared" si="6"/>
        <v>0.35813953488372091</v>
      </c>
      <c r="L85" s="1">
        <f t="shared" si="6"/>
        <v>0.65116279069767447</v>
      </c>
      <c r="M85" s="1">
        <f t="shared" si="6"/>
        <v>0.10232558139534884</v>
      </c>
      <c r="N85" s="1">
        <f t="shared" si="6"/>
        <v>0.10697674418604651</v>
      </c>
    </row>
    <row r="86" spans="1:14" x14ac:dyDescent="0.25">
      <c r="A86" t="s">
        <v>29</v>
      </c>
      <c r="B86">
        <v>32</v>
      </c>
      <c r="C86">
        <v>71</v>
      </c>
      <c r="D86">
        <v>103</v>
      </c>
      <c r="E86">
        <v>13</v>
      </c>
      <c r="F86">
        <v>28</v>
      </c>
      <c r="G86">
        <v>181</v>
      </c>
      <c r="I86" t="s">
        <v>29</v>
      </c>
      <c r="J86" s="1">
        <f t="shared" si="7"/>
        <v>0.17679558011049723</v>
      </c>
      <c r="K86" s="1">
        <f t="shared" si="6"/>
        <v>0.39226519337016574</v>
      </c>
      <c r="L86" s="1">
        <f t="shared" si="6"/>
        <v>0.56906077348066297</v>
      </c>
      <c r="M86" s="1">
        <f t="shared" si="6"/>
        <v>7.18232044198895E-2</v>
      </c>
      <c r="N86" s="1">
        <f t="shared" si="6"/>
        <v>0.15469613259668508</v>
      </c>
    </row>
    <row r="87" spans="1:14" x14ac:dyDescent="0.25">
      <c r="A87" t="s">
        <v>30</v>
      </c>
      <c r="B87">
        <v>108</v>
      </c>
      <c r="C87">
        <v>181</v>
      </c>
      <c r="D87">
        <v>192</v>
      </c>
      <c r="E87">
        <v>27</v>
      </c>
      <c r="F87">
        <v>57</v>
      </c>
      <c r="G87">
        <v>402</v>
      </c>
      <c r="I87" t="s">
        <v>30</v>
      </c>
      <c r="J87" s="1">
        <f t="shared" si="7"/>
        <v>0.26865671641791045</v>
      </c>
      <c r="K87" s="1">
        <f t="shared" si="6"/>
        <v>0.45024875621890548</v>
      </c>
      <c r="L87" s="1">
        <f t="shared" si="6"/>
        <v>0.47761194029850745</v>
      </c>
      <c r="M87" s="1">
        <f t="shared" si="6"/>
        <v>6.7164179104477612E-2</v>
      </c>
      <c r="N87" s="1">
        <f t="shared" si="6"/>
        <v>0.1417910447761194</v>
      </c>
    </row>
    <row r="88" spans="1:14" x14ac:dyDescent="0.25">
      <c r="A88" t="s">
        <v>31</v>
      </c>
      <c r="B88">
        <v>40</v>
      </c>
      <c r="C88">
        <v>40</v>
      </c>
      <c r="D88">
        <v>42</v>
      </c>
      <c r="E88">
        <v>6</v>
      </c>
      <c r="F88">
        <v>18</v>
      </c>
      <c r="G88">
        <v>102</v>
      </c>
      <c r="I88" t="s">
        <v>31</v>
      </c>
      <c r="J88" s="1">
        <f t="shared" si="7"/>
        <v>0.39215686274509803</v>
      </c>
      <c r="K88" s="1">
        <f t="shared" si="6"/>
        <v>0.39215686274509803</v>
      </c>
      <c r="L88" s="1">
        <f t="shared" si="6"/>
        <v>0.41176470588235292</v>
      </c>
      <c r="M88" s="1">
        <f t="shared" si="6"/>
        <v>5.8823529411764705E-2</v>
      </c>
      <c r="N88" s="1">
        <f t="shared" si="6"/>
        <v>0.17647058823529413</v>
      </c>
    </row>
    <row r="89" spans="1:14" x14ac:dyDescent="0.25">
      <c r="A89" t="s">
        <v>32</v>
      </c>
      <c r="B89">
        <v>38</v>
      </c>
      <c r="C89">
        <v>56</v>
      </c>
      <c r="D89">
        <v>63</v>
      </c>
      <c r="E89">
        <v>1</v>
      </c>
      <c r="F89">
        <v>17</v>
      </c>
      <c r="G89">
        <v>122</v>
      </c>
      <c r="I89" t="s">
        <v>32</v>
      </c>
      <c r="J89" s="1">
        <f t="shared" si="7"/>
        <v>0.31147540983606559</v>
      </c>
      <c r="K89" s="1">
        <f t="shared" si="6"/>
        <v>0.45901639344262296</v>
      </c>
      <c r="L89" s="1">
        <f t="shared" si="6"/>
        <v>0.51639344262295084</v>
      </c>
      <c r="M89" s="1">
        <f t="shared" si="6"/>
        <v>8.1967213114754103E-3</v>
      </c>
      <c r="N89" s="1">
        <f t="shared" si="6"/>
        <v>0.13934426229508196</v>
      </c>
    </row>
    <row r="101" spans="1:15" x14ac:dyDescent="0.25">
      <c r="A101" s="2" t="s">
        <v>33</v>
      </c>
    </row>
    <row r="102" spans="1:15" x14ac:dyDescent="0.25">
      <c r="B102" t="s">
        <v>62</v>
      </c>
      <c r="C102" t="s">
        <v>63</v>
      </c>
      <c r="D102" t="s">
        <v>64</v>
      </c>
      <c r="E102" t="s">
        <v>65</v>
      </c>
      <c r="F102" t="s">
        <v>38</v>
      </c>
      <c r="G102" t="s">
        <v>4</v>
      </c>
      <c r="J102" t="s">
        <v>62</v>
      </c>
      <c r="K102" t="s">
        <v>63</v>
      </c>
      <c r="L102" t="s">
        <v>64</v>
      </c>
      <c r="M102" t="s">
        <v>65</v>
      </c>
      <c r="N102" t="s">
        <v>38</v>
      </c>
    </row>
    <row r="103" spans="1:15" x14ac:dyDescent="0.25">
      <c r="A103" t="s">
        <v>34</v>
      </c>
      <c r="B103">
        <v>380</v>
      </c>
      <c r="C103">
        <v>540</v>
      </c>
      <c r="D103">
        <v>734</v>
      </c>
      <c r="E103">
        <v>83</v>
      </c>
      <c r="F103">
        <v>212</v>
      </c>
      <c r="G103">
        <v>1334</v>
      </c>
      <c r="I103" t="s">
        <v>34</v>
      </c>
      <c r="J103" s="1">
        <f>B103/$G103</f>
        <v>0.28485757121439281</v>
      </c>
      <c r="K103" s="1">
        <f t="shared" ref="K103:O107" si="8">C103/$G103</f>
        <v>0.40479760119940028</v>
      </c>
      <c r="L103" s="1">
        <f t="shared" si="8"/>
        <v>0.5502248875562219</v>
      </c>
      <c r="M103" s="1">
        <f t="shared" si="8"/>
        <v>6.2218890554722642E-2</v>
      </c>
      <c r="N103" s="1">
        <f t="shared" si="8"/>
        <v>0.15892053973013492</v>
      </c>
      <c r="O103">
        <f>G103/$G103</f>
        <v>1</v>
      </c>
    </row>
    <row r="104" spans="1:15" x14ac:dyDescent="0.25">
      <c r="A104" t="s">
        <v>35</v>
      </c>
      <c r="B104">
        <v>206</v>
      </c>
      <c r="C104">
        <v>273</v>
      </c>
      <c r="D104">
        <v>338</v>
      </c>
      <c r="E104">
        <v>45</v>
      </c>
      <c r="F104">
        <v>94</v>
      </c>
      <c r="G104">
        <v>657</v>
      </c>
      <c r="I104" t="s">
        <v>35</v>
      </c>
      <c r="J104" s="1">
        <f t="shared" ref="J104:J107" si="9">B104/$G104</f>
        <v>0.31354642313546421</v>
      </c>
      <c r="K104" s="1">
        <f t="shared" si="8"/>
        <v>0.41552511415525112</v>
      </c>
      <c r="L104" s="1">
        <f t="shared" si="8"/>
        <v>0.51445966514459662</v>
      </c>
      <c r="M104" s="1">
        <f t="shared" si="8"/>
        <v>6.8493150684931503E-2</v>
      </c>
      <c r="N104" s="1">
        <f t="shared" si="8"/>
        <v>0.14307458143074581</v>
      </c>
      <c r="O104">
        <f t="shared" si="8"/>
        <v>1</v>
      </c>
    </row>
    <row r="105" spans="1:15" x14ac:dyDescent="0.25">
      <c r="A105" t="s">
        <v>36</v>
      </c>
      <c r="B105">
        <v>5</v>
      </c>
      <c r="C105">
        <v>10</v>
      </c>
      <c r="D105">
        <v>13</v>
      </c>
      <c r="E105">
        <v>0</v>
      </c>
      <c r="F105">
        <v>15</v>
      </c>
      <c r="G105">
        <v>36</v>
      </c>
      <c r="I105" t="s">
        <v>36</v>
      </c>
      <c r="J105" s="1">
        <f t="shared" si="9"/>
        <v>0.1388888888888889</v>
      </c>
      <c r="K105" s="1">
        <f t="shared" si="8"/>
        <v>0.27777777777777779</v>
      </c>
      <c r="L105" s="1">
        <f t="shared" si="8"/>
        <v>0.3611111111111111</v>
      </c>
      <c r="M105" s="1">
        <f t="shared" si="8"/>
        <v>0</v>
      </c>
      <c r="N105" s="1">
        <f t="shared" si="8"/>
        <v>0.41666666666666669</v>
      </c>
      <c r="O105">
        <f t="shared" si="8"/>
        <v>1</v>
      </c>
    </row>
    <row r="106" spans="1:15" x14ac:dyDescent="0.25">
      <c r="A106" t="s">
        <v>37</v>
      </c>
      <c r="B106">
        <v>12</v>
      </c>
      <c r="C106">
        <v>9</v>
      </c>
      <c r="D106">
        <v>15</v>
      </c>
      <c r="E106">
        <v>5</v>
      </c>
      <c r="F106">
        <v>16</v>
      </c>
      <c r="G106">
        <v>47</v>
      </c>
      <c r="I106" t="s">
        <v>37</v>
      </c>
      <c r="J106" s="1">
        <f t="shared" si="9"/>
        <v>0.25531914893617019</v>
      </c>
      <c r="K106" s="1">
        <f t="shared" si="8"/>
        <v>0.19148936170212766</v>
      </c>
      <c r="L106" s="1">
        <f t="shared" si="8"/>
        <v>0.31914893617021278</v>
      </c>
      <c r="M106" s="1">
        <f t="shared" si="8"/>
        <v>0.10638297872340426</v>
      </c>
      <c r="N106" s="1">
        <f t="shared" si="8"/>
        <v>0.34042553191489361</v>
      </c>
      <c r="O106">
        <f t="shared" si="8"/>
        <v>1</v>
      </c>
    </row>
    <row r="107" spans="1:15" x14ac:dyDescent="0.25">
      <c r="A107" t="s">
        <v>38</v>
      </c>
      <c r="B107">
        <v>5</v>
      </c>
      <c r="C107">
        <v>4</v>
      </c>
      <c r="D107">
        <v>6</v>
      </c>
      <c r="E107">
        <v>0</v>
      </c>
      <c r="F107">
        <v>5</v>
      </c>
      <c r="G107">
        <v>16</v>
      </c>
      <c r="I107" t="s">
        <v>38</v>
      </c>
      <c r="J107" s="1">
        <f t="shared" si="9"/>
        <v>0.3125</v>
      </c>
      <c r="K107" s="1">
        <f t="shared" si="8"/>
        <v>0.25</v>
      </c>
      <c r="L107" s="1">
        <f t="shared" si="8"/>
        <v>0.375</v>
      </c>
      <c r="M107" s="1">
        <f t="shared" si="8"/>
        <v>0</v>
      </c>
      <c r="N107" s="1">
        <f t="shared" si="8"/>
        <v>0.3125</v>
      </c>
      <c r="O107">
        <f t="shared" si="8"/>
        <v>1</v>
      </c>
    </row>
    <row r="108" spans="1:15" x14ac:dyDescent="0.25">
      <c r="F108" s="3"/>
      <c r="N108" s="1"/>
    </row>
    <row r="109" spans="1:15" x14ac:dyDescent="0.25">
      <c r="F109" s="3"/>
    </row>
    <row r="110" spans="1:15" x14ac:dyDescent="0.25">
      <c r="F110" s="3"/>
    </row>
    <row r="111" spans="1:15" x14ac:dyDescent="0.25">
      <c r="F111" s="3"/>
    </row>
    <row r="112" spans="1:15" x14ac:dyDescent="0.25">
      <c r="F112" s="3"/>
    </row>
    <row r="117" spans="1:15" x14ac:dyDescent="0.25">
      <c r="A117" s="2" t="s">
        <v>39</v>
      </c>
    </row>
    <row r="118" spans="1:15" x14ac:dyDescent="0.25">
      <c r="B118" t="s">
        <v>62</v>
      </c>
      <c r="C118" t="s">
        <v>63</v>
      </c>
      <c r="D118" t="s">
        <v>64</v>
      </c>
      <c r="E118" t="s">
        <v>65</v>
      </c>
      <c r="F118" t="s">
        <v>38</v>
      </c>
      <c r="G118" t="s">
        <v>4</v>
      </c>
      <c r="J118" t="s">
        <v>62</v>
      </c>
      <c r="K118" t="s">
        <v>63</v>
      </c>
      <c r="L118" t="s">
        <v>64</v>
      </c>
      <c r="M118" t="s">
        <v>65</v>
      </c>
      <c r="N118" t="s">
        <v>38</v>
      </c>
    </row>
    <row r="119" spans="1:15" x14ac:dyDescent="0.25">
      <c r="A119" t="s">
        <v>40</v>
      </c>
      <c r="B119">
        <v>306</v>
      </c>
      <c r="C119">
        <v>391</v>
      </c>
      <c r="D119">
        <v>489</v>
      </c>
      <c r="E119">
        <v>24</v>
      </c>
      <c r="F119">
        <v>146</v>
      </c>
      <c r="G119">
        <v>857</v>
      </c>
      <c r="I119" t="s">
        <v>40</v>
      </c>
      <c r="J119" s="1">
        <f>B119/$G119</f>
        <v>0.3570595099183197</v>
      </c>
      <c r="K119" s="1">
        <f t="shared" ref="K119:N122" si="10">C119/$G119</f>
        <v>0.45624270711785297</v>
      </c>
      <c r="L119" s="1">
        <f t="shared" si="10"/>
        <v>0.57059509918319717</v>
      </c>
      <c r="M119" s="1">
        <f t="shared" si="10"/>
        <v>2.8004667444574097E-2</v>
      </c>
      <c r="N119" s="1">
        <f t="shared" si="10"/>
        <v>0.17036172695449242</v>
      </c>
    </row>
    <row r="120" spans="1:15" x14ac:dyDescent="0.25">
      <c r="A120" t="s">
        <v>41</v>
      </c>
      <c r="B120">
        <v>234</v>
      </c>
      <c r="C120">
        <v>352</v>
      </c>
      <c r="D120">
        <v>486</v>
      </c>
      <c r="E120">
        <v>61</v>
      </c>
      <c r="F120">
        <v>136</v>
      </c>
      <c r="G120">
        <v>919</v>
      </c>
      <c r="I120" t="s">
        <v>41</v>
      </c>
      <c r="J120" s="1">
        <f t="shared" ref="J120:J122" si="11">B120/$G120</f>
        <v>0.25462459194776932</v>
      </c>
      <c r="K120" s="1">
        <f t="shared" si="10"/>
        <v>0.38302502720348203</v>
      </c>
      <c r="L120" s="1">
        <f t="shared" si="10"/>
        <v>0.52883569096844396</v>
      </c>
      <c r="M120" s="1">
        <f t="shared" si="10"/>
        <v>6.6376496191512507E-2</v>
      </c>
      <c r="N120" s="1">
        <f t="shared" si="10"/>
        <v>0.14798694232861806</v>
      </c>
    </row>
    <row r="121" spans="1:15" x14ac:dyDescent="0.25">
      <c r="A121" t="s">
        <v>42</v>
      </c>
      <c r="B121">
        <v>93</v>
      </c>
      <c r="C121">
        <v>126</v>
      </c>
      <c r="D121">
        <v>159</v>
      </c>
      <c r="E121">
        <v>51</v>
      </c>
      <c r="F121">
        <v>56</v>
      </c>
      <c r="G121">
        <v>379</v>
      </c>
      <c r="I121" t="s">
        <v>42</v>
      </c>
      <c r="J121" s="1">
        <f t="shared" si="11"/>
        <v>0.24538258575197888</v>
      </c>
      <c r="K121" s="1">
        <f t="shared" si="10"/>
        <v>0.33245382585751981</v>
      </c>
      <c r="L121" s="1">
        <f t="shared" si="10"/>
        <v>0.41952506596306066</v>
      </c>
      <c r="M121" s="1">
        <f t="shared" si="10"/>
        <v>0.13456464379947231</v>
      </c>
      <c r="N121" s="1">
        <f t="shared" si="10"/>
        <v>0.14775725593667546</v>
      </c>
    </row>
    <row r="122" spans="1:15" x14ac:dyDescent="0.25">
      <c r="A122" t="s">
        <v>43</v>
      </c>
      <c r="B122">
        <v>6</v>
      </c>
      <c r="C122">
        <v>8</v>
      </c>
      <c r="D122">
        <v>18</v>
      </c>
      <c r="E122">
        <v>4</v>
      </c>
      <c r="F122">
        <v>12</v>
      </c>
      <c r="G122">
        <v>43</v>
      </c>
      <c r="I122" t="s">
        <v>43</v>
      </c>
      <c r="J122" s="1">
        <f t="shared" si="11"/>
        <v>0.13953488372093023</v>
      </c>
      <c r="K122" s="1">
        <f t="shared" si="10"/>
        <v>0.18604651162790697</v>
      </c>
      <c r="L122" s="1">
        <f t="shared" si="10"/>
        <v>0.41860465116279072</v>
      </c>
      <c r="M122" s="1">
        <f t="shared" si="10"/>
        <v>9.3023255813953487E-2</v>
      </c>
      <c r="N122" s="1">
        <f t="shared" si="10"/>
        <v>0.27906976744186046</v>
      </c>
    </row>
    <row r="123" spans="1:15" x14ac:dyDescent="0.25">
      <c r="F123" s="3"/>
      <c r="K123" s="1"/>
      <c r="L123" s="1"/>
      <c r="M123" s="1"/>
      <c r="N123" s="1"/>
      <c r="O123" s="1"/>
    </row>
    <row r="124" spans="1:15" x14ac:dyDescent="0.25">
      <c r="F124" s="3"/>
      <c r="K124" s="1"/>
      <c r="L124" s="1"/>
      <c r="M124" s="1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01B4-44D5-40BE-B1CC-3EE4C39DB2B3}">
  <dimension ref="A1:U124"/>
  <sheetViews>
    <sheetView topLeftCell="A118" workbookViewId="0">
      <selection activeCell="M118" sqref="M118:T118"/>
    </sheetView>
  </sheetViews>
  <sheetFormatPr defaultColWidth="8.85546875" defaultRowHeight="15" x14ac:dyDescent="0.25"/>
  <cols>
    <col min="1" max="1" width="22.85546875" customWidth="1"/>
    <col min="6" max="6" width="9.85546875" bestFit="1" customWidth="1"/>
    <col min="7" max="9" width="9.85546875" customWidth="1"/>
  </cols>
  <sheetData>
    <row r="1" spans="1:19" x14ac:dyDescent="0.25">
      <c r="A1" s="2" t="s">
        <v>197</v>
      </c>
    </row>
    <row r="2" spans="1:19" x14ac:dyDescent="0.25"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203</v>
      </c>
      <c r="H2" t="s">
        <v>48</v>
      </c>
      <c r="I2" t="s">
        <v>204</v>
      </c>
      <c r="J2" t="s">
        <v>4</v>
      </c>
      <c r="L2" t="s">
        <v>198</v>
      </c>
      <c r="M2" t="s">
        <v>199</v>
      </c>
      <c r="N2" t="s">
        <v>200</v>
      </c>
      <c r="O2" t="s">
        <v>201</v>
      </c>
      <c r="P2" t="s">
        <v>202</v>
      </c>
      <c r="Q2" t="s">
        <v>203</v>
      </c>
      <c r="R2" t="s">
        <v>48</v>
      </c>
      <c r="S2" t="s">
        <v>204</v>
      </c>
    </row>
    <row r="3" spans="1:19" x14ac:dyDescent="0.25">
      <c r="A3" t="s">
        <v>5</v>
      </c>
      <c r="B3">
        <v>22</v>
      </c>
      <c r="C3">
        <v>26</v>
      </c>
      <c r="D3">
        <v>8</v>
      </c>
      <c r="E3">
        <v>40</v>
      </c>
      <c r="F3">
        <v>12</v>
      </c>
      <c r="G3">
        <v>6</v>
      </c>
      <c r="H3">
        <v>39</v>
      </c>
      <c r="I3">
        <v>25</v>
      </c>
      <c r="J3">
        <v>123</v>
      </c>
      <c r="L3" s="1">
        <f>B3/$J3</f>
        <v>0.17886178861788618</v>
      </c>
      <c r="M3" s="1">
        <f t="shared" ref="M3:S3" si="0">C3/$J3</f>
        <v>0.21138211382113822</v>
      </c>
      <c r="N3" s="1">
        <f t="shared" si="0"/>
        <v>6.5040650406504072E-2</v>
      </c>
      <c r="O3" s="1">
        <f t="shared" si="0"/>
        <v>0.32520325203252032</v>
      </c>
      <c r="P3" s="1">
        <f t="shared" si="0"/>
        <v>9.7560975609756101E-2</v>
      </c>
      <c r="Q3" s="1">
        <f t="shared" si="0"/>
        <v>4.878048780487805E-2</v>
      </c>
      <c r="R3" s="1">
        <f t="shared" si="0"/>
        <v>0.31707317073170732</v>
      </c>
      <c r="S3" s="1">
        <f t="shared" si="0"/>
        <v>0.2032520325203252</v>
      </c>
    </row>
    <row r="9" spans="1:19" x14ac:dyDescent="0.25">
      <c r="A9" s="2"/>
    </row>
    <row r="12" spans="1:19" x14ac:dyDescent="0.25">
      <c r="K12" s="1"/>
      <c r="L12" s="1"/>
      <c r="M12" s="1"/>
    </row>
    <row r="20" spans="1:20" x14ac:dyDescent="0.25"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48</v>
      </c>
      <c r="I20" t="s">
        <v>204</v>
      </c>
      <c r="M20" t="s">
        <v>198</v>
      </c>
      <c r="N20" t="s">
        <v>199</v>
      </c>
      <c r="O20" t="s">
        <v>200</v>
      </c>
      <c r="P20" t="s">
        <v>201</v>
      </c>
      <c r="Q20" t="s">
        <v>202</v>
      </c>
      <c r="R20" t="s">
        <v>203</v>
      </c>
      <c r="S20" t="s">
        <v>48</v>
      </c>
      <c r="T20" t="s">
        <v>204</v>
      </c>
    </row>
    <row r="21" spans="1:20" x14ac:dyDescent="0.25">
      <c r="A21" t="s">
        <v>7</v>
      </c>
      <c r="B21">
        <v>368</v>
      </c>
      <c r="C21">
        <v>458</v>
      </c>
      <c r="D21">
        <v>635</v>
      </c>
      <c r="E21">
        <v>49</v>
      </c>
      <c r="F21">
        <v>206</v>
      </c>
      <c r="J21">
        <v>1128</v>
      </c>
      <c r="L21" t="s">
        <v>7</v>
      </c>
      <c r="M21" s="1">
        <f t="shared" ref="M21:P22" si="1">B21/$J21</f>
        <v>0.32624113475177308</v>
      </c>
      <c r="N21" s="1">
        <f t="shared" si="1"/>
        <v>0.40602836879432624</v>
      </c>
      <c r="O21" s="1">
        <f t="shared" si="1"/>
        <v>0.56294326241134751</v>
      </c>
      <c r="P21" s="1">
        <f t="shared" si="1"/>
        <v>4.3439716312056738E-2</v>
      </c>
      <c r="Q21" s="1"/>
      <c r="R21" s="1"/>
      <c r="S21" s="1"/>
      <c r="T21" s="1">
        <f>F21/$J21</f>
        <v>0.18262411347517732</v>
      </c>
    </row>
    <row r="22" spans="1:20" x14ac:dyDescent="0.25">
      <c r="A22" t="s">
        <v>6</v>
      </c>
      <c r="B22">
        <v>216</v>
      </c>
      <c r="C22">
        <v>347</v>
      </c>
      <c r="D22">
        <v>428</v>
      </c>
      <c r="E22">
        <v>74</v>
      </c>
      <c r="F22">
        <v>122</v>
      </c>
      <c r="J22">
        <v>869</v>
      </c>
      <c r="L22" t="s">
        <v>6</v>
      </c>
      <c r="M22" s="1">
        <f t="shared" si="1"/>
        <v>0.24856156501726123</v>
      </c>
      <c r="N22" s="1">
        <f t="shared" si="1"/>
        <v>0.39930955120828537</v>
      </c>
      <c r="O22" s="1">
        <f t="shared" si="1"/>
        <v>0.49252013808975836</v>
      </c>
      <c r="P22" s="1">
        <f t="shared" si="1"/>
        <v>8.5155350978135785E-2</v>
      </c>
      <c r="Q22" s="1"/>
      <c r="R22" s="1"/>
      <c r="S22" s="1"/>
      <c r="T22" s="1">
        <f>F22/$J22</f>
        <v>0.14039125431530494</v>
      </c>
    </row>
    <row r="35" spans="1:20" x14ac:dyDescent="0.25">
      <c r="A35" t="s">
        <v>8</v>
      </c>
    </row>
    <row r="36" spans="1:20" x14ac:dyDescent="0.25">
      <c r="B36" t="s">
        <v>198</v>
      </c>
      <c r="C36" t="s">
        <v>199</v>
      </c>
      <c r="D36" t="s">
        <v>200</v>
      </c>
      <c r="E36" t="s">
        <v>201</v>
      </c>
      <c r="F36" t="s">
        <v>202</v>
      </c>
      <c r="G36" t="s">
        <v>203</v>
      </c>
      <c r="H36" t="s">
        <v>48</v>
      </c>
      <c r="I36" t="s">
        <v>204</v>
      </c>
      <c r="J36" t="s">
        <v>4</v>
      </c>
      <c r="M36" t="s">
        <v>198</v>
      </c>
      <c r="N36" t="s">
        <v>199</v>
      </c>
      <c r="O36" t="s">
        <v>200</v>
      </c>
      <c r="P36" t="s">
        <v>201</v>
      </c>
      <c r="Q36" t="s">
        <v>202</v>
      </c>
      <c r="R36" t="s">
        <v>203</v>
      </c>
      <c r="S36" t="s">
        <v>48</v>
      </c>
      <c r="T36" t="s">
        <v>204</v>
      </c>
    </row>
    <row r="37" spans="1:20" x14ac:dyDescent="0.25">
      <c r="A37" t="s">
        <v>9</v>
      </c>
      <c r="B37">
        <v>10</v>
      </c>
      <c r="C37">
        <v>5</v>
      </c>
      <c r="D37">
        <v>18</v>
      </c>
      <c r="E37">
        <v>3</v>
      </c>
      <c r="F37">
        <v>6</v>
      </c>
      <c r="J37">
        <v>38</v>
      </c>
      <c r="L37" t="s">
        <v>9</v>
      </c>
      <c r="M37" s="1">
        <f>B37/$J37</f>
        <v>0.26315789473684209</v>
      </c>
      <c r="N37" s="1">
        <f>C37/$J37</f>
        <v>0.13157894736842105</v>
      </c>
      <c r="O37" s="1">
        <f>D37/$J37</f>
        <v>0.47368421052631576</v>
      </c>
      <c r="P37" s="1">
        <f>E37/$J37</f>
        <v>7.8947368421052627E-2</v>
      </c>
      <c r="Q37" s="1"/>
      <c r="R37" s="1"/>
      <c r="S37" s="1"/>
      <c r="T37" s="1">
        <f t="shared" ref="T37:T45" si="2">F37/$J37</f>
        <v>0.15789473684210525</v>
      </c>
    </row>
    <row r="38" spans="1:20" x14ac:dyDescent="0.25">
      <c r="A38" t="s">
        <v>10</v>
      </c>
      <c r="B38">
        <v>40</v>
      </c>
      <c r="C38">
        <v>42</v>
      </c>
      <c r="D38">
        <v>72</v>
      </c>
      <c r="E38">
        <v>6</v>
      </c>
      <c r="F38">
        <v>21</v>
      </c>
      <c r="J38">
        <v>132</v>
      </c>
      <c r="L38" t="s">
        <v>10</v>
      </c>
      <c r="M38" s="1">
        <f t="shared" ref="M38:M45" si="3">B38/$J38</f>
        <v>0.30303030303030304</v>
      </c>
      <c r="N38" s="1">
        <f t="shared" ref="N38:P45" si="4">C38/$J38</f>
        <v>0.31818181818181818</v>
      </c>
      <c r="O38" s="1">
        <f t="shared" si="4"/>
        <v>0.54545454545454541</v>
      </c>
      <c r="P38" s="1">
        <f t="shared" si="4"/>
        <v>4.5454545454545456E-2</v>
      </c>
      <c r="Q38" s="1"/>
      <c r="R38" s="1"/>
      <c r="S38" s="1"/>
      <c r="T38" s="1">
        <f t="shared" si="2"/>
        <v>0.15909090909090909</v>
      </c>
    </row>
    <row r="39" spans="1:20" x14ac:dyDescent="0.25">
      <c r="A39" t="s">
        <v>11</v>
      </c>
      <c r="B39">
        <v>247</v>
      </c>
      <c r="C39">
        <v>444</v>
      </c>
      <c r="D39">
        <v>566</v>
      </c>
      <c r="E39">
        <v>87</v>
      </c>
      <c r="F39">
        <v>173</v>
      </c>
      <c r="J39">
        <v>1095</v>
      </c>
      <c r="L39" t="s">
        <v>11</v>
      </c>
      <c r="M39" s="1">
        <f t="shared" si="3"/>
        <v>0.22557077625570776</v>
      </c>
      <c r="N39" s="1">
        <f t="shared" si="4"/>
        <v>0.40547945205479452</v>
      </c>
      <c r="O39" s="1">
        <f t="shared" si="4"/>
        <v>0.51689497716894972</v>
      </c>
      <c r="P39" s="1">
        <f t="shared" si="4"/>
        <v>7.9452054794520555E-2</v>
      </c>
      <c r="Q39" s="1"/>
      <c r="R39" s="1"/>
      <c r="S39" s="1"/>
      <c r="T39" s="1">
        <f t="shared" si="2"/>
        <v>0.15799086757990868</v>
      </c>
    </row>
    <row r="40" spans="1:20" x14ac:dyDescent="0.25">
      <c r="A40" t="s">
        <v>12</v>
      </c>
      <c r="B40">
        <v>5</v>
      </c>
      <c r="C40">
        <v>4</v>
      </c>
      <c r="D40">
        <v>9</v>
      </c>
      <c r="E40">
        <v>0</v>
      </c>
      <c r="F40">
        <v>1</v>
      </c>
      <c r="J40">
        <v>11</v>
      </c>
      <c r="L40" t="s">
        <v>12</v>
      </c>
      <c r="M40" s="1">
        <f t="shared" si="3"/>
        <v>0.45454545454545453</v>
      </c>
      <c r="N40" s="1">
        <f t="shared" si="4"/>
        <v>0.36363636363636365</v>
      </c>
      <c r="O40" s="1">
        <f t="shared" si="4"/>
        <v>0.81818181818181823</v>
      </c>
      <c r="P40" s="1">
        <f t="shared" si="4"/>
        <v>0</v>
      </c>
      <c r="Q40" s="1"/>
      <c r="R40" s="1"/>
      <c r="S40" s="1"/>
      <c r="T40" s="1">
        <f t="shared" si="2"/>
        <v>9.0909090909090912E-2</v>
      </c>
    </row>
    <row r="41" spans="1:20" x14ac:dyDescent="0.25">
      <c r="A41" t="s">
        <v>13</v>
      </c>
      <c r="B41">
        <v>27</v>
      </c>
      <c r="C41">
        <v>30</v>
      </c>
      <c r="D41">
        <v>38</v>
      </c>
      <c r="E41">
        <v>2</v>
      </c>
      <c r="F41">
        <v>7</v>
      </c>
      <c r="J41">
        <v>66</v>
      </c>
      <c r="L41" t="s">
        <v>13</v>
      </c>
      <c r="M41" s="1">
        <f t="shared" si="3"/>
        <v>0.40909090909090912</v>
      </c>
      <c r="N41" s="1">
        <f t="shared" si="4"/>
        <v>0.45454545454545453</v>
      </c>
      <c r="O41" s="1">
        <f t="shared" si="4"/>
        <v>0.5757575757575758</v>
      </c>
      <c r="P41" s="1">
        <f t="shared" si="4"/>
        <v>3.0303030303030304E-2</v>
      </c>
      <c r="Q41" s="1"/>
      <c r="R41" s="1"/>
      <c r="S41" s="1"/>
      <c r="T41" s="1">
        <f t="shared" si="2"/>
        <v>0.10606060606060606</v>
      </c>
    </row>
    <row r="42" spans="1:20" x14ac:dyDescent="0.25">
      <c r="A42" t="s">
        <v>14</v>
      </c>
      <c r="B42">
        <v>128</v>
      </c>
      <c r="C42">
        <v>156</v>
      </c>
      <c r="D42">
        <v>174</v>
      </c>
      <c r="E42">
        <v>17</v>
      </c>
      <c r="F42">
        <v>47</v>
      </c>
      <c r="J42">
        <v>318</v>
      </c>
      <c r="L42" t="s">
        <v>14</v>
      </c>
      <c r="M42" s="1">
        <f t="shared" si="3"/>
        <v>0.40251572327044027</v>
      </c>
      <c r="N42" s="1">
        <f t="shared" si="4"/>
        <v>0.49056603773584906</v>
      </c>
      <c r="O42" s="1">
        <f t="shared" si="4"/>
        <v>0.54716981132075471</v>
      </c>
      <c r="P42" s="1">
        <f t="shared" si="4"/>
        <v>5.3459119496855348E-2</v>
      </c>
      <c r="Q42" s="1"/>
      <c r="R42" s="1"/>
      <c r="S42" s="1"/>
      <c r="T42" s="1">
        <f t="shared" si="2"/>
        <v>0.14779874213836477</v>
      </c>
    </row>
    <row r="43" spans="1:20" x14ac:dyDescent="0.25">
      <c r="A43" t="s">
        <v>15</v>
      </c>
      <c r="B43">
        <v>16</v>
      </c>
      <c r="C43">
        <v>18</v>
      </c>
      <c r="D43">
        <v>32</v>
      </c>
      <c r="E43">
        <v>5</v>
      </c>
      <c r="F43">
        <v>7</v>
      </c>
      <c r="J43">
        <v>48</v>
      </c>
      <c r="L43" t="s">
        <v>15</v>
      </c>
      <c r="M43" s="1">
        <f t="shared" si="3"/>
        <v>0.33333333333333331</v>
      </c>
      <c r="N43" s="1">
        <f t="shared" si="4"/>
        <v>0.375</v>
      </c>
      <c r="O43" s="1">
        <f t="shared" si="4"/>
        <v>0.66666666666666663</v>
      </c>
      <c r="P43" s="1">
        <f t="shared" si="4"/>
        <v>0.10416666666666667</v>
      </c>
      <c r="Q43" s="1"/>
      <c r="R43" s="1"/>
      <c r="S43" s="1"/>
      <c r="T43" s="1">
        <f t="shared" si="2"/>
        <v>0.14583333333333334</v>
      </c>
    </row>
    <row r="44" spans="1:20" x14ac:dyDescent="0.25">
      <c r="A44" t="s">
        <v>16</v>
      </c>
      <c r="B44">
        <v>134</v>
      </c>
      <c r="C44">
        <v>135</v>
      </c>
      <c r="D44">
        <v>194</v>
      </c>
      <c r="E44">
        <v>11</v>
      </c>
      <c r="F44">
        <v>83</v>
      </c>
      <c r="J44">
        <v>383</v>
      </c>
      <c r="L44" t="s">
        <v>16</v>
      </c>
      <c r="M44" s="1">
        <f t="shared" si="3"/>
        <v>0.34986945169712796</v>
      </c>
      <c r="N44" s="1">
        <f t="shared" si="4"/>
        <v>0.35248041775456918</v>
      </c>
      <c r="O44" s="1">
        <f t="shared" si="4"/>
        <v>0.50652741514360311</v>
      </c>
      <c r="P44" s="1">
        <f t="shared" si="4"/>
        <v>2.8720626631853787E-2</v>
      </c>
      <c r="Q44" s="1"/>
      <c r="R44" s="1"/>
      <c r="S44" s="1"/>
      <c r="T44" s="1">
        <f t="shared" si="2"/>
        <v>0.21671018276762402</v>
      </c>
    </row>
    <row r="45" spans="1:20" x14ac:dyDescent="0.25">
      <c r="A45" t="s">
        <v>4</v>
      </c>
      <c r="B45">
        <v>607</v>
      </c>
      <c r="C45">
        <v>834</v>
      </c>
      <c r="D45">
        <v>1103</v>
      </c>
      <c r="E45">
        <v>131</v>
      </c>
      <c r="F45">
        <v>345</v>
      </c>
      <c r="J45">
        <v>2091</v>
      </c>
      <c r="L45" t="s">
        <v>4</v>
      </c>
      <c r="M45" s="1">
        <f t="shared" si="3"/>
        <v>0.29029172644667622</v>
      </c>
      <c r="N45" s="1">
        <f t="shared" si="4"/>
        <v>0.39885222381635582</v>
      </c>
      <c r="O45" s="1">
        <f t="shared" si="4"/>
        <v>0.52749880439980867</v>
      </c>
      <c r="P45" s="1">
        <f t="shared" si="4"/>
        <v>6.2649450023912007E-2</v>
      </c>
      <c r="Q45" s="1"/>
      <c r="R45" s="1"/>
      <c r="S45" s="1"/>
      <c r="T45" s="1">
        <f t="shared" si="2"/>
        <v>0.16499282639885221</v>
      </c>
    </row>
    <row r="60" spans="1:20" x14ac:dyDescent="0.25">
      <c r="A60" t="s">
        <v>17</v>
      </c>
    </row>
    <row r="61" spans="1:20" x14ac:dyDescent="0.25">
      <c r="B61" t="s">
        <v>198</v>
      </c>
      <c r="C61" t="s">
        <v>199</v>
      </c>
      <c r="D61" t="s">
        <v>200</v>
      </c>
      <c r="E61" t="s">
        <v>201</v>
      </c>
      <c r="F61" t="s">
        <v>202</v>
      </c>
      <c r="G61" t="s">
        <v>203</v>
      </c>
      <c r="H61" t="s">
        <v>48</v>
      </c>
      <c r="I61" t="s">
        <v>204</v>
      </c>
      <c r="J61" t="s">
        <v>4</v>
      </c>
      <c r="M61" t="s">
        <v>198</v>
      </c>
      <c r="N61" t="s">
        <v>199</v>
      </c>
      <c r="O61" t="s">
        <v>200</v>
      </c>
      <c r="P61" t="s">
        <v>201</v>
      </c>
      <c r="Q61" t="s">
        <v>202</v>
      </c>
      <c r="R61" t="s">
        <v>203</v>
      </c>
      <c r="S61" t="s">
        <v>48</v>
      </c>
      <c r="T61" t="s">
        <v>204</v>
      </c>
    </row>
    <row r="62" spans="1:20" x14ac:dyDescent="0.25">
      <c r="A62" t="s">
        <v>18</v>
      </c>
      <c r="B62">
        <v>235</v>
      </c>
      <c r="C62">
        <v>310</v>
      </c>
      <c r="D62">
        <v>371</v>
      </c>
      <c r="E62">
        <v>44</v>
      </c>
      <c r="F62">
        <v>122</v>
      </c>
      <c r="J62">
        <v>732</v>
      </c>
      <c r="L62" t="s">
        <v>18</v>
      </c>
      <c r="M62" s="1">
        <f>B62/$J62</f>
        <v>0.32103825136612024</v>
      </c>
      <c r="N62" s="1">
        <f>C62/$J62</f>
        <v>0.42349726775956287</v>
      </c>
      <c r="O62" s="1">
        <f>D62/$J62</f>
        <v>0.50683060109289613</v>
      </c>
      <c r="P62" s="1">
        <f>E62/$J62</f>
        <v>6.0109289617486336E-2</v>
      </c>
      <c r="Q62" s="1"/>
      <c r="R62" s="1"/>
      <c r="S62" s="1"/>
      <c r="T62" s="1">
        <f>F62/$J62</f>
        <v>0.16666666666666666</v>
      </c>
    </row>
    <row r="63" spans="1:20" x14ac:dyDescent="0.25">
      <c r="A63" t="s">
        <v>19</v>
      </c>
      <c r="B63">
        <v>202</v>
      </c>
      <c r="C63">
        <v>268</v>
      </c>
      <c r="D63">
        <v>349</v>
      </c>
      <c r="E63">
        <v>36</v>
      </c>
      <c r="F63">
        <v>118</v>
      </c>
      <c r="J63">
        <v>687</v>
      </c>
      <c r="L63" t="s">
        <v>19</v>
      </c>
      <c r="M63" s="1">
        <f t="shared" ref="M63:M65" si="5">B63/$J63</f>
        <v>0.29403202328966521</v>
      </c>
      <c r="N63" s="1">
        <f t="shared" ref="N63:P65" si="6">C63/$J63</f>
        <v>0.3901018922852984</v>
      </c>
      <c r="O63" s="1">
        <f t="shared" si="6"/>
        <v>0.50800582241630277</v>
      </c>
      <c r="P63" s="1">
        <f t="shared" si="6"/>
        <v>5.2401746724890827E-2</v>
      </c>
      <c r="Q63" s="1"/>
      <c r="R63" s="1"/>
      <c r="S63" s="1"/>
      <c r="T63" s="1">
        <f>F63/$J63</f>
        <v>0.1717612809315866</v>
      </c>
    </row>
    <row r="64" spans="1:20" x14ac:dyDescent="0.25">
      <c r="A64" s="4" t="s">
        <v>20</v>
      </c>
      <c r="B64">
        <v>31</v>
      </c>
      <c r="C64">
        <v>54</v>
      </c>
      <c r="D64">
        <v>83</v>
      </c>
      <c r="E64">
        <v>14</v>
      </c>
      <c r="F64">
        <v>17</v>
      </c>
      <c r="J64">
        <v>143</v>
      </c>
      <c r="L64" s="4" t="s">
        <v>20</v>
      </c>
      <c r="M64" s="1">
        <f t="shared" si="5"/>
        <v>0.21678321678321677</v>
      </c>
      <c r="N64" s="1">
        <f t="shared" si="6"/>
        <v>0.3776223776223776</v>
      </c>
      <c r="O64" s="1">
        <f t="shared" si="6"/>
        <v>0.58041958041958042</v>
      </c>
      <c r="P64" s="1">
        <f t="shared" si="6"/>
        <v>9.7902097902097904E-2</v>
      </c>
      <c r="Q64" s="1"/>
      <c r="R64" s="1"/>
      <c r="S64" s="1"/>
      <c r="T64" s="1">
        <f>F64/$J64</f>
        <v>0.11888111888111888</v>
      </c>
    </row>
    <row r="65" spans="1:20" x14ac:dyDescent="0.25">
      <c r="A65" t="s">
        <v>21</v>
      </c>
      <c r="B65">
        <v>29</v>
      </c>
      <c r="C65">
        <v>49</v>
      </c>
      <c r="D65">
        <v>74</v>
      </c>
      <c r="E65">
        <v>7</v>
      </c>
      <c r="F65">
        <v>17</v>
      </c>
      <c r="J65">
        <v>120</v>
      </c>
      <c r="L65" t="s">
        <v>21</v>
      </c>
      <c r="M65" s="1">
        <f t="shared" si="5"/>
        <v>0.24166666666666667</v>
      </c>
      <c r="N65" s="1">
        <f t="shared" si="6"/>
        <v>0.40833333333333333</v>
      </c>
      <c r="O65" s="1">
        <f t="shared" si="6"/>
        <v>0.6166666666666667</v>
      </c>
      <c r="P65" s="1">
        <f t="shared" si="6"/>
        <v>5.8333333333333334E-2</v>
      </c>
      <c r="Q65" s="1"/>
      <c r="R65" s="1"/>
      <c r="S65" s="1"/>
      <c r="T65" s="1">
        <f>F65/$J65</f>
        <v>0.14166666666666666</v>
      </c>
    </row>
    <row r="78" spans="1:20" x14ac:dyDescent="0.25">
      <c r="A78" t="s">
        <v>22</v>
      </c>
    </row>
    <row r="79" spans="1:20" x14ac:dyDescent="0.25">
      <c r="B79" t="s">
        <v>198</v>
      </c>
      <c r="C79" t="s">
        <v>199</v>
      </c>
      <c r="D79" t="s">
        <v>200</v>
      </c>
      <c r="E79" t="s">
        <v>201</v>
      </c>
      <c r="F79" t="s">
        <v>202</v>
      </c>
      <c r="G79" t="s">
        <v>203</v>
      </c>
      <c r="H79" t="s">
        <v>48</v>
      </c>
      <c r="I79" t="s">
        <v>204</v>
      </c>
      <c r="J79" t="s">
        <v>4</v>
      </c>
      <c r="M79" t="s">
        <v>198</v>
      </c>
      <c r="N79" t="s">
        <v>199</v>
      </c>
      <c r="O79" t="s">
        <v>200</v>
      </c>
      <c r="P79" t="s">
        <v>201</v>
      </c>
      <c r="Q79" t="s">
        <v>202</v>
      </c>
      <c r="R79" t="s">
        <v>203</v>
      </c>
      <c r="S79" t="s">
        <v>48</v>
      </c>
      <c r="T79" t="s">
        <v>204</v>
      </c>
    </row>
    <row r="80" spans="1:20" x14ac:dyDescent="0.25">
      <c r="A80" t="s">
        <v>23</v>
      </c>
      <c r="B80">
        <v>53</v>
      </c>
      <c r="C80">
        <v>63</v>
      </c>
      <c r="D80">
        <v>94</v>
      </c>
      <c r="E80">
        <v>7</v>
      </c>
      <c r="F80">
        <v>47</v>
      </c>
      <c r="J80">
        <v>188</v>
      </c>
      <c r="L80" t="s">
        <v>23</v>
      </c>
      <c r="M80" s="1">
        <f>B80/$J80</f>
        <v>0.28191489361702127</v>
      </c>
      <c r="N80" s="1">
        <f>C80/$J80</f>
        <v>0.33510638297872342</v>
      </c>
      <c r="O80" s="1">
        <f>D80/$J80</f>
        <v>0.5</v>
      </c>
      <c r="P80" s="1">
        <f>E80/$J80</f>
        <v>3.7234042553191488E-2</v>
      </c>
      <c r="Q80" s="1"/>
      <c r="R80" s="1"/>
      <c r="S80" s="1"/>
      <c r="T80" s="1">
        <f t="shared" ref="T80:T89" si="7">F80/$J80</f>
        <v>0.25</v>
      </c>
    </row>
    <row r="81" spans="1:20" x14ac:dyDescent="0.25">
      <c r="A81" t="s">
        <v>24</v>
      </c>
      <c r="B81">
        <v>21</v>
      </c>
      <c r="C81">
        <v>17</v>
      </c>
      <c r="D81">
        <v>25</v>
      </c>
      <c r="E81">
        <v>1</v>
      </c>
      <c r="F81">
        <v>9</v>
      </c>
      <c r="J81">
        <v>46</v>
      </c>
      <c r="L81" t="s">
        <v>24</v>
      </c>
      <c r="M81" s="1">
        <f t="shared" ref="M81:M89" si="8">B81/$J81</f>
        <v>0.45652173913043476</v>
      </c>
      <c r="N81" s="1">
        <f t="shared" ref="N81:N89" si="9">C81/$J81</f>
        <v>0.36956521739130432</v>
      </c>
      <c r="O81" s="1">
        <f t="shared" ref="O81:O89" si="10">D81/$J81</f>
        <v>0.54347826086956519</v>
      </c>
      <c r="P81" s="1">
        <f t="shared" ref="P81:P89" si="11">E81/$J81</f>
        <v>2.1739130434782608E-2</v>
      </c>
      <c r="Q81" s="1"/>
      <c r="R81" s="1"/>
      <c r="S81" s="1"/>
      <c r="T81" s="1">
        <f t="shared" si="7"/>
        <v>0.19565217391304349</v>
      </c>
    </row>
    <row r="82" spans="1:20" x14ac:dyDescent="0.25">
      <c r="A82" t="s">
        <v>25</v>
      </c>
      <c r="B82">
        <v>101</v>
      </c>
      <c r="C82">
        <v>84</v>
      </c>
      <c r="D82">
        <v>86</v>
      </c>
      <c r="E82">
        <v>12</v>
      </c>
      <c r="F82">
        <v>38</v>
      </c>
      <c r="J82">
        <v>208</v>
      </c>
      <c r="L82" t="s">
        <v>25</v>
      </c>
      <c r="M82" s="1">
        <f t="shared" si="8"/>
        <v>0.48557692307692307</v>
      </c>
      <c r="N82" s="1">
        <f t="shared" si="9"/>
        <v>0.40384615384615385</v>
      </c>
      <c r="O82" s="1">
        <f t="shared" si="10"/>
        <v>0.41346153846153844</v>
      </c>
      <c r="P82" s="1">
        <f t="shared" si="11"/>
        <v>5.7692307692307696E-2</v>
      </c>
      <c r="Q82" s="1"/>
      <c r="R82" s="1"/>
      <c r="S82" s="1"/>
      <c r="T82" s="1">
        <f t="shared" si="7"/>
        <v>0.18269230769230768</v>
      </c>
    </row>
    <row r="83" spans="1:20" x14ac:dyDescent="0.25">
      <c r="A83" t="s">
        <v>26</v>
      </c>
      <c r="B83">
        <v>11</v>
      </c>
      <c r="C83">
        <v>21</v>
      </c>
      <c r="D83">
        <v>25</v>
      </c>
      <c r="E83">
        <v>5</v>
      </c>
      <c r="F83">
        <v>14</v>
      </c>
      <c r="J83">
        <v>54</v>
      </c>
      <c r="L83" t="s">
        <v>26</v>
      </c>
      <c r="M83" s="1">
        <f t="shared" si="8"/>
        <v>0.20370370370370369</v>
      </c>
      <c r="N83" s="1">
        <f t="shared" si="9"/>
        <v>0.3888888888888889</v>
      </c>
      <c r="O83" s="1">
        <f t="shared" si="10"/>
        <v>0.46296296296296297</v>
      </c>
      <c r="P83" s="1">
        <f t="shared" si="11"/>
        <v>9.2592592592592587E-2</v>
      </c>
      <c r="Q83" s="1"/>
      <c r="R83" s="1"/>
      <c r="S83" s="1"/>
      <c r="T83" s="1">
        <f t="shared" si="7"/>
        <v>0.25925925925925924</v>
      </c>
    </row>
    <row r="84" spans="1:20" x14ac:dyDescent="0.25">
      <c r="A84" t="s">
        <v>27</v>
      </c>
      <c r="B84">
        <v>44</v>
      </c>
      <c r="C84">
        <v>58</v>
      </c>
      <c r="D84">
        <v>79</v>
      </c>
      <c r="E84">
        <v>7</v>
      </c>
      <c r="F84">
        <v>19</v>
      </c>
      <c r="J84">
        <v>128</v>
      </c>
      <c r="L84" t="s">
        <v>27</v>
      </c>
      <c r="M84" s="1">
        <f t="shared" si="8"/>
        <v>0.34375</v>
      </c>
      <c r="N84" s="1">
        <f t="shared" si="9"/>
        <v>0.453125</v>
      </c>
      <c r="O84" s="1">
        <f t="shared" si="10"/>
        <v>0.6171875</v>
      </c>
      <c r="P84" s="1">
        <f t="shared" si="11"/>
        <v>5.46875E-2</v>
      </c>
      <c r="Q84" s="1"/>
      <c r="R84" s="1"/>
      <c r="S84" s="1"/>
      <c r="T84" s="1">
        <f t="shared" si="7"/>
        <v>0.1484375</v>
      </c>
    </row>
    <row r="85" spans="1:20" x14ac:dyDescent="0.25">
      <c r="A85" t="s">
        <v>28</v>
      </c>
      <c r="B85">
        <v>39</v>
      </c>
      <c r="C85">
        <v>77</v>
      </c>
      <c r="D85">
        <v>140</v>
      </c>
      <c r="E85">
        <v>22</v>
      </c>
      <c r="F85">
        <v>23</v>
      </c>
      <c r="J85">
        <v>215</v>
      </c>
      <c r="L85" t="s">
        <v>28</v>
      </c>
      <c r="M85" s="1">
        <f t="shared" si="8"/>
        <v>0.18139534883720931</v>
      </c>
      <c r="N85" s="1">
        <f t="shared" si="9"/>
        <v>0.35813953488372091</v>
      </c>
      <c r="O85" s="1">
        <f t="shared" si="10"/>
        <v>0.65116279069767447</v>
      </c>
      <c r="P85" s="1">
        <f t="shared" si="11"/>
        <v>0.10232558139534884</v>
      </c>
      <c r="Q85" s="1"/>
      <c r="R85" s="1"/>
      <c r="S85" s="1"/>
      <c r="T85" s="1">
        <f t="shared" si="7"/>
        <v>0.10697674418604651</v>
      </c>
    </row>
    <row r="86" spans="1:20" x14ac:dyDescent="0.25">
      <c r="A86" t="s">
        <v>29</v>
      </c>
      <c r="B86">
        <v>32</v>
      </c>
      <c r="C86">
        <v>71</v>
      </c>
      <c r="D86">
        <v>103</v>
      </c>
      <c r="E86">
        <v>13</v>
      </c>
      <c r="F86">
        <v>28</v>
      </c>
      <c r="J86">
        <v>181</v>
      </c>
      <c r="L86" t="s">
        <v>29</v>
      </c>
      <c r="M86" s="1">
        <f t="shared" si="8"/>
        <v>0.17679558011049723</v>
      </c>
      <c r="N86" s="1">
        <f t="shared" si="9"/>
        <v>0.39226519337016574</v>
      </c>
      <c r="O86" s="1">
        <f t="shared" si="10"/>
        <v>0.56906077348066297</v>
      </c>
      <c r="P86" s="1">
        <f t="shared" si="11"/>
        <v>7.18232044198895E-2</v>
      </c>
      <c r="Q86" s="1"/>
      <c r="R86" s="1"/>
      <c r="S86" s="1"/>
      <c r="T86" s="1">
        <f t="shared" si="7"/>
        <v>0.15469613259668508</v>
      </c>
    </row>
    <row r="87" spans="1:20" x14ac:dyDescent="0.25">
      <c r="A87" t="s">
        <v>30</v>
      </c>
      <c r="B87">
        <v>108</v>
      </c>
      <c r="C87">
        <v>181</v>
      </c>
      <c r="D87">
        <v>192</v>
      </c>
      <c r="E87">
        <v>27</v>
      </c>
      <c r="F87">
        <v>57</v>
      </c>
      <c r="J87">
        <v>402</v>
      </c>
      <c r="L87" t="s">
        <v>30</v>
      </c>
      <c r="M87" s="1">
        <f t="shared" si="8"/>
        <v>0.26865671641791045</v>
      </c>
      <c r="N87" s="1">
        <f t="shared" si="9"/>
        <v>0.45024875621890548</v>
      </c>
      <c r="O87" s="1">
        <f t="shared" si="10"/>
        <v>0.47761194029850745</v>
      </c>
      <c r="P87" s="1">
        <f t="shared" si="11"/>
        <v>6.7164179104477612E-2</v>
      </c>
      <c r="Q87" s="1"/>
      <c r="R87" s="1"/>
      <c r="S87" s="1"/>
      <c r="T87" s="1">
        <f t="shared" si="7"/>
        <v>0.1417910447761194</v>
      </c>
    </row>
    <row r="88" spans="1:20" x14ac:dyDescent="0.25">
      <c r="A88" t="s">
        <v>31</v>
      </c>
      <c r="B88">
        <v>40</v>
      </c>
      <c r="C88">
        <v>40</v>
      </c>
      <c r="D88">
        <v>42</v>
      </c>
      <c r="E88">
        <v>6</v>
      </c>
      <c r="F88">
        <v>18</v>
      </c>
      <c r="J88">
        <v>102</v>
      </c>
      <c r="L88" t="s">
        <v>31</v>
      </c>
      <c r="M88" s="1">
        <f t="shared" si="8"/>
        <v>0.39215686274509803</v>
      </c>
      <c r="N88" s="1">
        <f t="shared" si="9"/>
        <v>0.39215686274509803</v>
      </c>
      <c r="O88" s="1">
        <f t="shared" si="10"/>
        <v>0.41176470588235292</v>
      </c>
      <c r="P88" s="1">
        <f t="shared" si="11"/>
        <v>5.8823529411764705E-2</v>
      </c>
      <c r="Q88" s="1"/>
      <c r="R88" s="1"/>
      <c r="S88" s="1"/>
      <c r="T88" s="1">
        <f t="shared" si="7"/>
        <v>0.17647058823529413</v>
      </c>
    </row>
    <row r="89" spans="1:20" x14ac:dyDescent="0.25">
      <c r="A89" t="s">
        <v>32</v>
      </c>
      <c r="B89">
        <v>38</v>
      </c>
      <c r="C89">
        <v>56</v>
      </c>
      <c r="D89">
        <v>63</v>
      </c>
      <c r="E89">
        <v>1</v>
      </c>
      <c r="F89">
        <v>17</v>
      </c>
      <c r="J89">
        <v>122</v>
      </c>
      <c r="L89" t="s">
        <v>32</v>
      </c>
      <c r="M89" s="1">
        <f t="shared" si="8"/>
        <v>0.31147540983606559</v>
      </c>
      <c r="N89" s="1">
        <f t="shared" si="9"/>
        <v>0.45901639344262296</v>
      </c>
      <c r="O89" s="1">
        <f t="shared" si="10"/>
        <v>0.51639344262295084</v>
      </c>
      <c r="P89" s="1">
        <f t="shared" si="11"/>
        <v>8.1967213114754103E-3</v>
      </c>
      <c r="Q89" s="1"/>
      <c r="R89" s="1"/>
      <c r="S89" s="1"/>
      <c r="T89" s="1">
        <f t="shared" si="7"/>
        <v>0.13934426229508196</v>
      </c>
    </row>
    <row r="101" spans="1:21" x14ac:dyDescent="0.25">
      <c r="A101" s="2" t="s">
        <v>33</v>
      </c>
    </row>
    <row r="102" spans="1:21" x14ac:dyDescent="0.25">
      <c r="B102" t="s">
        <v>198</v>
      </c>
      <c r="C102" t="s">
        <v>199</v>
      </c>
      <c r="D102" t="s">
        <v>200</v>
      </c>
      <c r="E102" t="s">
        <v>201</v>
      </c>
      <c r="F102" t="s">
        <v>202</v>
      </c>
      <c r="G102" t="s">
        <v>203</v>
      </c>
      <c r="H102" t="s">
        <v>48</v>
      </c>
      <c r="I102" t="s">
        <v>204</v>
      </c>
      <c r="J102" t="s">
        <v>4</v>
      </c>
      <c r="M102" t="s">
        <v>198</v>
      </c>
      <c r="N102" t="s">
        <v>199</v>
      </c>
      <c r="O102" t="s">
        <v>200</v>
      </c>
      <c r="P102" t="s">
        <v>201</v>
      </c>
      <c r="Q102" t="s">
        <v>202</v>
      </c>
      <c r="R102" t="s">
        <v>203</v>
      </c>
      <c r="S102" t="s">
        <v>48</v>
      </c>
      <c r="T102" t="s">
        <v>204</v>
      </c>
    </row>
    <row r="103" spans="1:21" x14ac:dyDescent="0.25">
      <c r="A103" t="s">
        <v>34</v>
      </c>
      <c r="B103">
        <v>380</v>
      </c>
      <c r="C103">
        <v>540</v>
      </c>
      <c r="D103">
        <v>734</v>
      </c>
      <c r="E103">
        <v>83</v>
      </c>
      <c r="F103">
        <v>212</v>
      </c>
      <c r="J103">
        <v>1334</v>
      </c>
      <c r="L103" t="s">
        <v>34</v>
      </c>
      <c r="M103" s="1">
        <f>B103/$J103</f>
        <v>0.28485757121439281</v>
      </c>
      <c r="N103" s="1">
        <f>C103/$J103</f>
        <v>0.40479760119940028</v>
      </c>
      <c r="O103" s="1">
        <f>D103/$J103</f>
        <v>0.5502248875562219</v>
      </c>
      <c r="P103" s="1">
        <f>E103/$J103</f>
        <v>6.2218890554722642E-2</v>
      </c>
      <c r="Q103" s="1"/>
      <c r="R103" s="1"/>
      <c r="S103" s="1"/>
      <c r="T103" s="1">
        <f>F103/$J103</f>
        <v>0.15892053973013492</v>
      </c>
      <c r="U103">
        <f>J103/$J103</f>
        <v>1</v>
      </c>
    </row>
    <row r="104" spans="1:21" x14ac:dyDescent="0.25">
      <c r="A104" t="s">
        <v>35</v>
      </c>
      <c r="B104">
        <v>206</v>
      </c>
      <c r="C104">
        <v>273</v>
      </c>
      <c r="D104">
        <v>338</v>
      </c>
      <c r="E104">
        <v>45</v>
      </c>
      <c r="F104">
        <v>94</v>
      </c>
      <c r="J104">
        <v>657</v>
      </c>
      <c r="L104" t="s">
        <v>35</v>
      </c>
      <c r="M104" s="1">
        <f t="shared" ref="M104:M107" si="12">B104/$J104</f>
        <v>0.31354642313546421</v>
      </c>
      <c r="N104" s="1">
        <f t="shared" ref="N104:P107" si="13">C104/$J104</f>
        <v>0.41552511415525112</v>
      </c>
      <c r="O104" s="1">
        <f t="shared" si="13"/>
        <v>0.51445966514459662</v>
      </c>
      <c r="P104" s="1">
        <f t="shared" si="13"/>
        <v>6.8493150684931503E-2</v>
      </c>
      <c r="Q104" s="1"/>
      <c r="R104" s="1"/>
      <c r="S104" s="1"/>
      <c r="T104" s="1">
        <f>F104/$J104</f>
        <v>0.14307458143074581</v>
      </c>
      <c r="U104">
        <f>J104/$J104</f>
        <v>1</v>
      </c>
    </row>
    <row r="105" spans="1:21" x14ac:dyDescent="0.25">
      <c r="A105" t="s">
        <v>36</v>
      </c>
      <c r="B105">
        <v>5</v>
      </c>
      <c r="C105">
        <v>10</v>
      </c>
      <c r="D105">
        <v>13</v>
      </c>
      <c r="E105">
        <v>0</v>
      </c>
      <c r="F105">
        <v>15</v>
      </c>
      <c r="J105">
        <v>36</v>
      </c>
      <c r="L105" t="s">
        <v>36</v>
      </c>
      <c r="M105" s="1">
        <f t="shared" si="12"/>
        <v>0.1388888888888889</v>
      </c>
      <c r="N105" s="1">
        <f t="shared" si="13"/>
        <v>0.27777777777777779</v>
      </c>
      <c r="O105" s="1">
        <f t="shared" si="13"/>
        <v>0.3611111111111111</v>
      </c>
      <c r="P105" s="1">
        <f t="shared" si="13"/>
        <v>0</v>
      </c>
      <c r="Q105" s="1"/>
      <c r="R105" s="1"/>
      <c r="S105" s="1"/>
      <c r="T105" s="1">
        <f>F105/$J105</f>
        <v>0.41666666666666669</v>
      </c>
      <c r="U105">
        <f>J105/$J105</f>
        <v>1</v>
      </c>
    </row>
    <row r="106" spans="1:21" x14ac:dyDescent="0.25">
      <c r="A106" t="s">
        <v>37</v>
      </c>
      <c r="B106">
        <v>12</v>
      </c>
      <c r="C106">
        <v>9</v>
      </c>
      <c r="D106">
        <v>15</v>
      </c>
      <c r="E106">
        <v>5</v>
      </c>
      <c r="F106">
        <v>16</v>
      </c>
      <c r="J106">
        <v>47</v>
      </c>
      <c r="L106" t="s">
        <v>37</v>
      </c>
      <c r="M106" s="1">
        <f t="shared" si="12"/>
        <v>0.25531914893617019</v>
      </c>
      <c r="N106" s="1">
        <f t="shared" si="13"/>
        <v>0.19148936170212766</v>
      </c>
      <c r="O106" s="1">
        <f t="shared" si="13"/>
        <v>0.31914893617021278</v>
      </c>
      <c r="P106" s="1">
        <f t="shared" si="13"/>
        <v>0.10638297872340426</v>
      </c>
      <c r="Q106" s="1"/>
      <c r="R106" s="1"/>
      <c r="S106" s="1"/>
      <c r="T106" s="1">
        <f>F106/$J106</f>
        <v>0.34042553191489361</v>
      </c>
      <c r="U106">
        <f>J106/$J106</f>
        <v>1</v>
      </c>
    </row>
    <row r="107" spans="1:21" x14ac:dyDescent="0.25">
      <c r="A107" t="s">
        <v>38</v>
      </c>
      <c r="B107">
        <v>5</v>
      </c>
      <c r="C107">
        <v>4</v>
      </c>
      <c r="D107">
        <v>6</v>
      </c>
      <c r="E107">
        <v>0</v>
      </c>
      <c r="F107">
        <v>5</v>
      </c>
      <c r="J107">
        <v>16</v>
      </c>
      <c r="L107" t="s">
        <v>38</v>
      </c>
      <c r="M107" s="1">
        <f t="shared" si="12"/>
        <v>0.3125</v>
      </c>
      <c r="N107" s="1">
        <f t="shared" si="13"/>
        <v>0.25</v>
      </c>
      <c r="O107" s="1">
        <f t="shared" si="13"/>
        <v>0.375</v>
      </c>
      <c r="P107" s="1">
        <f t="shared" si="13"/>
        <v>0</v>
      </c>
      <c r="Q107" s="1"/>
      <c r="R107" s="1"/>
      <c r="S107" s="1"/>
      <c r="T107" s="1">
        <f>F107/$J107</f>
        <v>0.3125</v>
      </c>
      <c r="U107">
        <f>J107/$J107</f>
        <v>1</v>
      </c>
    </row>
    <row r="108" spans="1:21" x14ac:dyDescent="0.25">
      <c r="F108" s="3"/>
      <c r="G108" s="3"/>
      <c r="H108" s="3"/>
      <c r="I108" s="3"/>
      <c r="T108" s="1"/>
    </row>
    <row r="109" spans="1:21" x14ac:dyDescent="0.25">
      <c r="F109" s="3"/>
      <c r="G109" s="3"/>
      <c r="H109" s="3"/>
      <c r="I109" s="3"/>
    </row>
    <row r="110" spans="1:21" x14ac:dyDescent="0.25">
      <c r="F110" s="3"/>
      <c r="G110" s="3"/>
      <c r="H110" s="3"/>
      <c r="I110" s="3"/>
    </row>
    <row r="111" spans="1:21" x14ac:dyDescent="0.25">
      <c r="F111" s="3"/>
      <c r="G111" s="3"/>
      <c r="H111" s="3"/>
      <c r="I111" s="3"/>
    </row>
    <row r="112" spans="1:21" x14ac:dyDescent="0.25">
      <c r="F112" s="3"/>
      <c r="G112" s="3"/>
      <c r="H112" s="3"/>
      <c r="I112" s="3"/>
    </row>
    <row r="117" spans="1:21" x14ac:dyDescent="0.25">
      <c r="A117" s="2" t="s">
        <v>39</v>
      </c>
    </row>
    <row r="118" spans="1:21" x14ac:dyDescent="0.25">
      <c r="B118" t="s">
        <v>198</v>
      </c>
      <c r="C118" t="s">
        <v>199</v>
      </c>
      <c r="D118" t="s">
        <v>200</v>
      </c>
      <c r="E118" t="s">
        <v>201</v>
      </c>
      <c r="F118" t="s">
        <v>202</v>
      </c>
      <c r="G118" t="s">
        <v>203</v>
      </c>
      <c r="H118" t="s">
        <v>48</v>
      </c>
      <c r="I118" t="s">
        <v>204</v>
      </c>
      <c r="J118" t="s">
        <v>4</v>
      </c>
      <c r="M118" t="s">
        <v>198</v>
      </c>
      <c r="N118" t="s">
        <v>199</v>
      </c>
      <c r="O118" t="s">
        <v>200</v>
      </c>
      <c r="P118" t="s">
        <v>201</v>
      </c>
      <c r="Q118" t="s">
        <v>202</v>
      </c>
      <c r="R118" t="s">
        <v>203</v>
      </c>
      <c r="S118" t="s">
        <v>48</v>
      </c>
      <c r="T118" t="s">
        <v>204</v>
      </c>
    </row>
    <row r="119" spans="1:21" x14ac:dyDescent="0.25">
      <c r="A119" t="s">
        <v>40</v>
      </c>
      <c r="B119">
        <v>306</v>
      </c>
      <c r="C119">
        <v>391</v>
      </c>
      <c r="D119">
        <v>489</v>
      </c>
      <c r="E119">
        <v>24</v>
      </c>
      <c r="F119">
        <v>146</v>
      </c>
      <c r="J119">
        <v>857</v>
      </c>
      <c r="L119" t="s">
        <v>40</v>
      </c>
      <c r="M119" s="1">
        <f>B119/$J119</f>
        <v>0.3570595099183197</v>
      </c>
      <c r="N119" s="1">
        <f>C119/$J119</f>
        <v>0.45624270711785297</v>
      </c>
      <c r="O119" s="1">
        <f>D119/$J119</f>
        <v>0.57059509918319717</v>
      </c>
      <c r="P119" s="1">
        <f>E119/$J119</f>
        <v>2.8004667444574097E-2</v>
      </c>
      <c r="Q119" s="1"/>
      <c r="R119" s="1"/>
      <c r="S119" s="1"/>
      <c r="T119" s="1">
        <f>F119/$J119</f>
        <v>0.17036172695449242</v>
      </c>
    </row>
    <row r="120" spans="1:21" x14ac:dyDescent="0.25">
      <c r="A120" t="s">
        <v>41</v>
      </c>
      <c r="B120">
        <v>234</v>
      </c>
      <c r="C120">
        <v>352</v>
      </c>
      <c r="D120">
        <v>486</v>
      </c>
      <c r="E120">
        <v>61</v>
      </c>
      <c r="F120">
        <v>136</v>
      </c>
      <c r="J120">
        <v>919</v>
      </c>
      <c r="L120" t="s">
        <v>41</v>
      </c>
      <c r="M120" s="1">
        <f t="shared" ref="M120:M122" si="14">B120/$J120</f>
        <v>0.25462459194776932</v>
      </c>
      <c r="N120" s="1">
        <f t="shared" ref="N120:P122" si="15">C120/$J120</f>
        <v>0.38302502720348203</v>
      </c>
      <c r="O120" s="1">
        <f t="shared" si="15"/>
        <v>0.52883569096844396</v>
      </c>
      <c r="P120" s="1">
        <f t="shared" si="15"/>
        <v>6.6376496191512507E-2</v>
      </c>
      <c r="Q120" s="1"/>
      <c r="R120" s="1"/>
      <c r="S120" s="1"/>
      <c r="T120" s="1">
        <f>F120/$J120</f>
        <v>0.14798694232861806</v>
      </c>
    </row>
    <row r="121" spans="1:21" x14ac:dyDescent="0.25">
      <c r="A121" t="s">
        <v>42</v>
      </c>
      <c r="B121">
        <v>93</v>
      </c>
      <c r="C121">
        <v>126</v>
      </c>
      <c r="D121">
        <v>159</v>
      </c>
      <c r="E121">
        <v>51</v>
      </c>
      <c r="F121">
        <v>56</v>
      </c>
      <c r="J121">
        <v>379</v>
      </c>
      <c r="L121" t="s">
        <v>42</v>
      </c>
      <c r="M121" s="1">
        <f t="shared" si="14"/>
        <v>0.24538258575197888</v>
      </c>
      <c r="N121" s="1">
        <f t="shared" si="15"/>
        <v>0.33245382585751981</v>
      </c>
      <c r="O121" s="1">
        <f t="shared" si="15"/>
        <v>0.41952506596306066</v>
      </c>
      <c r="P121" s="1">
        <f t="shared" si="15"/>
        <v>0.13456464379947231</v>
      </c>
      <c r="Q121" s="1"/>
      <c r="R121" s="1"/>
      <c r="S121" s="1"/>
      <c r="T121" s="1">
        <f>F121/$J121</f>
        <v>0.14775725593667546</v>
      </c>
    </row>
    <row r="122" spans="1:21" x14ac:dyDescent="0.25">
      <c r="A122" t="s">
        <v>43</v>
      </c>
      <c r="B122">
        <v>6</v>
      </c>
      <c r="C122">
        <v>8</v>
      </c>
      <c r="D122">
        <v>18</v>
      </c>
      <c r="E122">
        <v>4</v>
      </c>
      <c r="F122">
        <v>12</v>
      </c>
      <c r="J122">
        <v>43</v>
      </c>
      <c r="L122" t="s">
        <v>43</v>
      </c>
      <c r="M122" s="1">
        <f t="shared" si="14"/>
        <v>0.13953488372093023</v>
      </c>
      <c r="N122" s="1">
        <f t="shared" si="15"/>
        <v>0.18604651162790697</v>
      </c>
      <c r="O122" s="1">
        <f t="shared" si="15"/>
        <v>0.41860465116279072</v>
      </c>
      <c r="P122" s="1">
        <f t="shared" si="15"/>
        <v>9.3023255813953487E-2</v>
      </c>
      <c r="Q122" s="1"/>
      <c r="R122" s="1"/>
      <c r="S122" s="1"/>
      <c r="T122" s="1">
        <f>F122/$J122</f>
        <v>0.27906976744186046</v>
      </c>
    </row>
    <row r="123" spans="1:21" x14ac:dyDescent="0.25">
      <c r="F123" s="3"/>
      <c r="G123" s="3"/>
      <c r="H123" s="3"/>
      <c r="I123" s="3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F124" s="3"/>
      <c r="G124" s="3"/>
      <c r="H124" s="3"/>
      <c r="I124" s="3"/>
      <c r="N124" s="1"/>
      <c r="O124" s="1"/>
      <c r="P124" s="1"/>
      <c r="Q124" s="1"/>
      <c r="R124" s="1"/>
      <c r="S124" s="1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9C4C-9464-4720-A5CD-BCA061AC66F1}">
  <dimension ref="A2:AO107"/>
  <sheetViews>
    <sheetView zoomScale="85" zoomScaleNormal="85" workbookViewId="0">
      <selection activeCell="A88" sqref="A88"/>
    </sheetView>
  </sheetViews>
  <sheetFormatPr defaultColWidth="8.42578125" defaultRowHeight="15" x14ac:dyDescent="0.25"/>
  <cols>
    <col min="1" max="1" width="19" customWidth="1"/>
    <col min="26" max="26" width="16.42578125" bestFit="1" customWidth="1"/>
  </cols>
  <sheetData>
    <row r="2" spans="1:41" x14ac:dyDescent="0.25"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205</v>
      </c>
      <c r="I2" t="s">
        <v>2</v>
      </c>
      <c r="J2" t="s">
        <v>4</v>
      </c>
      <c r="N2" t="s">
        <v>165</v>
      </c>
      <c r="O2" t="s">
        <v>166</v>
      </c>
      <c r="P2" t="s">
        <v>167</v>
      </c>
      <c r="Q2" t="s">
        <v>168</v>
      </c>
      <c r="R2" t="s">
        <v>169</v>
      </c>
      <c r="S2" t="s">
        <v>170</v>
      </c>
      <c r="T2" t="s">
        <v>205</v>
      </c>
      <c r="U2" t="s">
        <v>2</v>
      </c>
      <c r="V2" t="s">
        <v>4</v>
      </c>
    </row>
    <row r="3" spans="1:41" x14ac:dyDescent="0.25">
      <c r="A3" t="s">
        <v>5</v>
      </c>
      <c r="B3">
        <v>2704</v>
      </c>
      <c r="C3">
        <v>1189</v>
      </c>
      <c r="D3">
        <v>958</v>
      </c>
      <c r="E3">
        <v>267</v>
      </c>
      <c r="F3">
        <v>108</v>
      </c>
      <c r="G3">
        <v>379</v>
      </c>
      <c r="H3">
        <v>218</v>
      </c>
      <c r="I3">
        <v>82</v>
      </c>
      <c r="J3">
        <v>5905</v>
      </c>
      <c r="M3" t="s">
        <v>5</v>
      </c>
      <c r="N3" s="6">
        <f>B3/$J3</f>
        <v>0.45791701947502117</v>
      </c>
      <c r="O3" s="6">
        <f t="shared" ref="O3:U3" si="0">C3/$J3</f>
        <v>0.20135478408128704</v>
      </c>
      <c r="P3" s="6">
        <f t="shared" si="0"/>
        <v>0.16223539373412363</v>
      </c>
      <c r="Q3" s="6">
        <f t="shared" si="0"/>
        <v>4.5215918712955119E-2</v>
      </c>
      <c r="R3" s="6">
        <f t="shared" si="0"/>
        <v>1.8289585097375105E-2</v>
      </c>
      <c r="S3" s="6">
        <f t="shared" si="0"/>
        <v>6.4182895850973753E-2</v>
      </c>
      <c r="T3" s="6">
        <f t="shared" si="0"/>
        <v>3.6917866215071975E-2</v>
      </c>
      <c r="U3" s="6">
        <f t="shared" si="0"/>
        <v>1.3886536833192209E-2</v>
      </c>
      <c r="V3" s="6"/>
    </row>
    <row r="12" spans="1:41" x14ac:dyDescent="0.25">
      <c r="A12" s="2"/>
    </row>
    <row r="13" spans="1:41" x14ac:dyDescent="0.25">
      <c r="B13" t="s">
        <v>165</v>
      </c>
      <c r="C13" t="s">
        <v>166</v>
      </c>
      <c r="D13" t="s">
        <v>167</v>
      </c>
      <c r="E13" t="s">
        <v>168</v>
      </c>
      <c r="F13" t="s">
        <v>169</v>
      </c>
      <c r="G13" t="s">
        <v>170</v>
      </c>
      <c r="H13" t="s">
        <v>205</v>
      </c>
      <c r="I13" t="s">
        <v>2</v>
      </c>
      <c r="J13" t="s">
        <v>4</v>
      </c>
      <c r="N13" t="s">
        <v>165</v>
      </c>
      <c r="O13" t="s">
        <v>166</v>
      </c>
      <c r="P13" t="s">
        <v>167</v>
      </c>
      <c r="Q13" t="s">
        <v>168</v>
      </c>
      <c r="R13" t="s">
        <v>169</v>
      </c>
      <c r="S13" t="s">
        <v>170</v>
      </c>
      <c r="T13" t="s">
        <v>205</v>
      </c>
      <c r="U13" t="s">
        <v>2</v>
      </c>
      <c r="V13" t="s">
        <v>4</v>
      </c>
    </row>
    <row r="14" spans="1:41" x14ac:dyDescent="0.25">
      <c r="A14" t="s">
        <v>7</v>
      </c>
      <c r="B14">
        <v>825</v>
      </c>
      <c r="C14">
        <v>493</v>
      </c>
      <c r="D14">
        <v>524</v>
      </c>
      <c r="E14">
        <v>142</v>
      </c>
      <c r="F14">
        <v>29</v>
      </c>
      <c r="G14">
        <v>302</v>
      </c>
      <c r="H14">
        <v>46</v>
      </c>
      <c r="I14">
        <v>19</v>
      </c>
      <c r="J14">
        <v>2380</v>
      </c>
      <c r="M14" t="s">
        <v>7</v>
      </c>
      <c r="N14" s="6">
        <f>B14/$J14</f>
        <v>0.34663865546218486</v>
      </c>
      <c r="O14" s="6">
        <f t="shared" ref="O14:V15" si="1">C14/$J14</f>
        <v>0.20714285714285716</v>
      </c>
      <c r="P14" s="6">
        <f t="shared" si="1"/>
        <v>0.22016806722689075</v>
      </c>
      <c r="Q14" s="6">
        <f t="shared" si="1"/>
        <v>5.9663865546218491E-2</v>
      </c>
      <c r="R14" s="6">
        <f t="shared" si="1"/>
        <v>1.2184873949579832E-2</v>
      </c>
      <c r="S14" s="6">
        <f t="shared" si="1"/>
        <v>0.126890756302521</v>
      </c>
      <c r="T14" s="6">
        <f t="shared" si="1"/>
        <v>1.9327731092436976E-2</v>
      </c>
      <c r="U14" s="6">
        <f t="shared" si="1"/>
        <v>7.9831932773109238E-3</v>
      </c>
      <c r="V14" s="6">
        <f t="shared" si="1"/>
        <v>1</v>
      </c>
      <c r="AJ14" s="6"/>
      <c r="AK14" s="6"/>
      <c r="AL14" s="6"/>
      <c r="AM14" s="6"/>
      <c r="AN14" s="6"/>
      <c r="AO14" s="6"/>
    </row>
    <row r="15" spans="1:41" x14ac:dyDescent="0.25">
      <c r="A15" t="s">
        <v>6</v>
      </c>
      <c r="B15">
        <v>1259</v>
      </c>
      <c r="C15">
        <v>549</v>
      </c>
      <c r="D15">
        <v>325</v>
      </c>
      <c r="E15">
        <v>90</v>
      </c>
      <c r="F15">
        <v>43</v>
      </c>
      <c r="G15">
        <v>40</v>
      </c>
      <c r="H15">
        <v>111</v>
      </c>
      <c r="I15">
        <v>34</v>
      </c>
      <c r="J15">
        <v>2451</v>
      </c>
      <c r="M15" t="s">
        <v>6</v>
      </c>
      <c r="N15" s="6">
        <f>B15/$J15</f>
        <v>0.51366789065687479</v>
      </c>
      <c r="O15" s="6">
        <f t="shared" si="1"/>
        <v>0.22399020807833536</v>
      </c>
      <c r="P15" s="6">
        <f t="shared" si="1"/>
        <v>0.13259893920848634</v>
      </c>
      <c r="Q15" s="6">
        <f t="shared" si="1"/>
        <v>3.6719706242350061E-2</v>
      </c>
      <c r="R15" s="6">
        <f t="shared" si="1"/>
        <v>1.7543859649122806E-2</v>
      </c>
      <c r="S15" s="6">
        <f t="shared" si="1"/>
        <v>1.6319869441044473E-2</v>
      </c>
      <c r="T15" s="6">
        <f t="shared" si="1"/>
        <v>4.528763769889841E-2</v>
      </c>
      <c r="U15" s="6">
        <f t="shared" si="1"/>
        <v>1.38718890248878E-2</v>
      </c>
      <c r="V15" s="6">
        <f t="shared" si="1"/>
        <v>1</v>
      </c>
      <c r="AJ15" s="6"/>
      <c r="AK15" s="6"/>
      <c r="AL15" s="6"/>
      <c r="AM15" s="6"/>
      <c r="AN15" s="6"/>
      <c r="AO15" s="6"/>
    </row>
    <row r="16" spans="1:41" x14ac:dyDescent="0.25">
      <c r="N16" s="3"/>
      <c r="O16" s="3"/>
      <c r="P16" s="3"/>
      <c r="Q16" s="3"/>
      <c r="R16" s="3"/>
      <c r="S16" s="3"/>
      <c r="T16" s="3"/>
      <c r="U16" s="3"/>
      <c r="V16" s="3"/>
      <c r="AJ16" s="3"/>
      <c r="AK16" s="3"/>
      <c r="AL16" s="3"/>
      <c r="AM16" s="3"/>
      <c r="AN16" s="3"/>
      <c r="AO16" s="3"/>
    </row>
    <row r="18" spans="1:40" x14ac:dyDescent="0.25">
      <c r="H18" s="6"/>
      <c r="I18" s="6"/>
      <c r="J18" s="6"/>
      <c r="K18" s="6"/>
      <c r="L18" s="6"/>
      <c r="M18" s="3"/>
    </row>
    <row r="19" spans="1:40" x14ac:dyDescent="0.25">
      <c r="H19" s="6"/>
      <c r="I19" s="6"/>
      <c r="J19" s="6"/>
      <c r="K19" s="6"/>
      <c r="L19" s="6"/>
      <c r="M19" s="3"/>
    </row>
    <row r="21" spans="1:40" x14ac:dyDescent="0.25">
      <c r="A21" s="2" t="s">
        <v>172</v>
      </c>
    </row>
    <row r="23" spans="1:40" x14ac:dyDescent="0.25"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205</v>
      </c>
      <c r="I23" t="s">
        <v>2</v>
      </c>
      <c r="J23" t="s">
        <v>4</v>
      </c>
      <c r="N23" t="s">
        <v>165</v>
      </c>
      <c r="O23" t="s">
        <v>166</v>
      </c>
      <c r="P23" t="s">
        <v>167</v>
      </c>
      <c r="Q23" t="s">
        <v>168</v>
      </c>
      <c r="R23" t="s">
        <v>169</v>
      </c>
      <c r="S23" t="s">
        <v>170</v>
      </c>
      <c r="T23" t="s">
        <v>205</v>
      </c>
      <c r="U23" t="s">
        <v>2</v>
      </c>
      <c r="V23" t="s">
        <v>4</v>
      </c>
    </row>
    <row r="24" spans="1:40" x14ac:dyDescent="0.25">
      <c r="A24" t="s">
        <v>23</v>
      </c>
      <c r="B24">
        <v>220</v>
      </c>
      <c r="C24">
        <v>70</v>
      </c>
      <c r="D24">
        <v>79</v>
      </c>
      <c r="E24">
        <v>16</v>
      </c>
      <c r="F24">
        <v>3</v>
      </c>
      <c r="G24">
        <v>38</v>
      </c>
      <c r="H24">
        <v>8</v>
      </c>
      <c r="I24">
        <v>8</v>
      </c>
      <c r="J24">
        <v>442</v>
      </c>
      <c r="M24" t="s">
        <v>23</v>
      </c>
      <c r="N24" s="6">
        <f>B24/$J24</f>
        <v>0.49773755656108598</v>
      </c>
      <c r="O24" s="6">
        <f t="shared" ref="O24:V33" si="2">C24/$J24</f>
        <v>0.15837104072398189</v>
      </c>
      <c r="P24" s="6">
        <f t="shared" si="2"/>
        <v>0.17873303167420815</v>
      </c>
      <c r="Q24" s="6">
        <f t="shared" si="2"/>
        <v>3.6199095022624438E-2</v>
      </c>
      <c r="R24" s="6">
        <f t="shared" si="2"/>
        <v>6.7873303167420816E-3</v>
      </c>
      <c r="S24" s="6">
        <f t="shared" si="2"/>
        <v>8.5972850678733032E-2</v>
      </c>
      <c r="T24" s="6">
        <f t="shared" si="2"/>
        <v>1.8099547511312219E-2</v>
      </c>
      <c r="U24" s="6">
        <f t="shared" si="2"/>
        <v>1.8099547511312219E-2</v>
      </c>
      <c r="V24" s="6">
        <f t="shared" si="2"/>
        <v>1</v>
      </c>
    </row>
    <row r="25" spans="1:40" x14ac:dyDescent="0.25">
      <c r="A25" t="s">
        <v>24</v>
      </c>
      <c r="B25">
        <v>42</v>
      </c>
      <c r="C25">
        <v>14</v>
      </c>
      <c r="D25">
        <v>11</v>
      </c>
      <c r="E25">
        <v>5</v>
      </c>
      <c r="F25">
        <v>1</v>
      </c>
      <c r="G25">
        <v>9</v>
      </c>
      <c r="H25">
        <v>6</v>
      </c>
      <c r="I25">
        <v>2</v>
      </c>
      <c r="J25">
        <v>90</v>
      </c>
      <c r="M25" t="s">
        <v>24</v>
      </c>
      <c r="N25" s="6">
        <f t="shared" ref="N25:N33" si="3">B25/$J25</f>
        <v>0.46666666666666667</v>
      </c>
      <c r="O25" s="6">
        <f t="shared" si="2"/>
        <v>0.15555555555555556</v>
      </c>
      <c r="P25" s="6">
        <f t="shared" si="2"/>
        <v>0.12222222222222222</v>
      </c>
      <c r="Q25" s="6">
        <f t="shared" si="2"/>
        <v>5.5555555555555552E-2</v>
      </c>
      <c r="R25" s="6">
        <f t="shared" si="2"/>
        <v>1.1111111111111112E-2</v>
      </c>
      <c r="S25" s="6">
        <f t="shared" si="2"/>
        <v>0.1</v>
      </c>
      <c r="T25" s="6">
        <f t="shared" si="2"/>
        <v>6.6666666666666666E-2</v>
      </c>
      <c r="U25" s="6">
        <f t="shared" si="2"/>
        <v>2.2222222222222223E-2</v>
      </c>
      <c r="V25" s="6">
        <f t="shared" si="2"/>
        <v>1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3"/>
    </row>
    <row r="26" spans="1:40" x14ac:dyDescent="0.25">
      <c r="A26" t="s">
        <v>86</v>
      </c>
      <c r="B26">
        <v>195</v>
      </c>
      <c r="C26">
        <v>96</v>
      </c>
      <c r="D26">
        <v>131</v>
      </c>
      <c r="E26">
        <v>26</v>
      </c>
      <c r="F26">
        <v>4</v>
      </c>
      <c r="G26">
        <v>72</v>
      </c>
      <c r="H26">
        <v>8</v>
      </c>
      <c r="I26">
        <v>6</v>
      </c>
      <c r="J26">
        <v>538</v>
      </c>
      <c r="M26" t="s">
        <v>86</v>
      </c>
      <c r="N26" s="6">
        <f t="shared" si="3"/>
        <v>0.36245353159851301</v>
      </c>
      <c r="O26" s="6">
        <f t="shared" si="2"/>
        <v>0.17843866171003717</v>
      </c>
      <c r="P26" s="6">
        <f t="shared" si="2"/>
        <v>0.24349442379182157</v>
      </c>
      <c r="Q26" s="6">
        <f t="shared" si="2"/>
        <v>4.8327137546468404E-2</v>
      </c>
      <c r="R26" s="6">
        <f t="shared" si="2"/>
        <v>7.4349442379182153E-3</v>
      </c>
      <c r="S26" s="6">
        <f t="shared" si="2"/>
        <v>0.13382899628252787</v>
      </c>
      <c r="T26" s="6">
        <f t="shared" si="2"/>
        <v>1.4869888475836431E-2</v>
      </c>
      <c r="U26" s="6">
        <f t="shared" si="2"/>
        <v>1.1152416356877323E-2</v>
      </c>
      <c r="V26" s="6">
        <f t="shared" si="2"/>
        <v>1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3"/>
    </row>
    <row r="27" spans="1:40" x14ac:dyDescent="0.25">
      <c r="A27" t="s">
        <v>87</v>
      </c>
      <c r="B27">
        <v>63</v>
      </c>
      <c r="C27">
        <v>35</v>
      </c>
      <c r="D27">
        <v>29</v>
      </c>
      <c r="E27">
        <v>2</v>
      </c>
      <c r="F27">
        <v>1</v>
      </c>
      <c r="G27">
        <v>3</v>
      </c>
      <c r="H27">
        <v>6</v>
      </c>
      <c r="I27">
        <v>3</v>
      </c>
      <c r="J27">
        <v>142</v>
      </c>
      <c r="M27" t="s">
        <v>87</v>
      </c>
      <c r="N27" s="6">
        <f t="shared" si="3"/>
        <v>0.44366197183098594</v>
      </c>
      <c r="O27" s="6">
        <f t="shared" si="2"/>
        <v>0.24647887323943662</v>
      </c>
      <c r="P27" s="6">
        <f t="shared" si="2"/>
        <v>0.20422535211267606</v>
      </c>
      <c r="Q27" s="6">
        <f t="shared" si="2"/>
        <v>1.4084507042253521E-2</v>
      </c>
      <c r="R27" s="6">
        <f t="shared" si="2"/>
        <v>7.0422535211267607E-3</v>
      </c>
      <c r="S27" s="6">
        <f t="shared" si="2"/>
        <v>2.1126760563380281E-2</v>
      </c>
      <c r="T27" s="6">
        <f t="shared" si="2"/>
        <v>4.2253521126760563E-2</v>
      </c>
      <c r="U27" s="6">
        <f t="shared" si="2"/>
        <v>2.1126760563380281E-2</v>
      </c>
      <c r="V27" s="6">
        <f t="shared" si="2"/>
        <v>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3"/>
    </row>
    <row r="28" spans="1:40" x14ac:dyDescent="0.25">
      <c r="A28" t="s">
        <v>27</v>
      </c>
      <c r="B28">
        <v>153</v>
      </c>
      <c r="C28">
        <v>56</v>
      </c>
      <c r="D28">
        <v>52</v>
      </c>
      <c r="E28">
        <v>7</v>
      </c>
      <c r="F28">
        <v>5</v>
      </c>
      <c r="G28">
        <v>14</v>
      </c>
      <c r="H28">
        <v>8</v>
      </c>
      <c r="I28">
        <v>2</v>
      </c>
      <c r="J28">
        <v>297</v>
      </c>
      <c r="M28" t="s">
        <v>27</v>
      </c>
      <c r="N28" s="6">
        <f t="shared" si="3"/>
        <v>0.51515151515151514</v>
      </c>
      <c r="O28" s="6">
        <f t="shared" si="2"/>
        <v>0.18855218855218855</v>
      </c>
      <c r="P28" s="6">
        <f t="shared" si="2"/>
        <v>0.17508417508417509</v>
      </c>
      <c r="Q28" s="6">
        <f t="shared" si="2"/>
        <v>2.3569023569023569E-2</v>
      </c>
      <c r="R28" s="6">
        <f t="shared" si="2"/>
        <v>1.6835016835016835E-2</v>
      </c>
      <c r="S28" s="6">
        <f t="shared" si="2"/>
        <v>4.7138047138047139E-2</v>
      </c>
      <c r="T28" s="6">
        <f t="shared" si="2"/>
        <v>2.6936026936026935E-2</v>
      </c>
      <c r="U28" s="6">
        <f t="shared" si="2"/>
        <v>6.7340067340067337E-3</v>
      </c>
      <c r="V28" s="6">
        <f t="shared" si="2"/>
        <v>1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3"/>
    </row>
    <row r="29" spans="1:40" x14ac:dyDescent="0.25">
      <c r="A29" t="s">
        <v>88</v>
      </c>
      <c r="B29">
        <v>248</v>
      </c>
      <c r="C29">
        <v>95</v>
      </c>
      <c r="D29">
        <v>31</v>
      </c>
      <c r="E29">
        <v>10</v>
      </c>
      <c r="F29">
        <v>11</v>
      </c>
      <c r="G29">
        <v>9</v>
      </c>
      <c r="H29">
        <v>22</v>
      </c>
      <c r="I29">
        <v>10</v>
      </c>
      <c r="J29">
        <v>436</v>
      </c>
      <c r="M29" t="s">
        <v>88</v>
      </c>
      <c r="N29" s="6">
        <f t="shared" si="3"/>
        <v>0.56880733944954132</v>
      </c>
      <c r="O29" s="6">
        <f t="shared" si="2"/>
        <v>0.21788990825688073</v>
      </c>
      <c r="P29" s="6">
        <f t="shared" si="2"/>
        <v>7.1100917431192664E-2</v>
      </c>
      <c r="Q29" s="6">
        <f t="shared" si="2"/>
        <v>2.2935779816513763E-2</v>
      </c>
      <c r="R29" s="6">
        <f t="shared" si="2"/>
        <v>2.5229357798165139E-2</v>
      </c>
      <c r="S29" s="6">
        <f t="shared" si="2"/>
        <v>2.0642201834862386E-2</v>
      </c>
      <c r="T29" s="6">
        <f t="shared" si="2"/>
        <v>5.0458715596330278E-2</v>
      </c>
      <c r="U29" s="6">
        <f t="shared" si="2"/>
        <v>2.2935779816513763E-2</v>
      </c>
      <c r="V29" s="6">
        <f t="shared" si="2"/>
        <v>1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3"/>
    </row>
    <row r="30" spans="1:40" x14ac:dyDescent="0.25">
      <c r="A30" t="s">
        <v>29</v>
      </c>
      <c r="B30">
        <v>246</v>
      </c>
      <c r="C30">
        <v>103</v>
      </c>
      <c r="D30">
        <v>74</v>
      </c>
      <c r="E30">
        <v>41</v>
      </c>
      <c r="F30">
        <v>19</v>
      </c>
      <c r="G30">
        <v>30</v>
      </c>
      <c r="H30">
        <v>22</v>
      </c>
      <c r="I30">
        <v>7</v>
      </c>
      <c r="J30">
        <v>542</v>
      </c>
      <c r="M30" t="s">
        <v>29</v>
      </c>
      <c r="N30" s="6">
        <f t="shared" si="3"/>
        <v>0.45387453874538747</v>
      </c>
      <c r="O30" s="6">
        <f t="shared" si="2"/>
        <v>0.1900369003690037</v>
      </c>
      <c r="P30" s="6">
        <f t="shared" si="2"/>
        <v>0.13653136531365315</v>
      </c>
      <c r="Q30" s="6">
        <f t="shared" si="2"/>
        <v>7.5645756457564578E-2</v>
      </c>
      <c r="R30" s="6">
        <f t="shared" si="2"/>
        <v>3.5055350553505532E-2</v>
      </c>
      <c r="S30" s="6">
        <f t="shared" si="2"/>
        <v>5.5350553505535055E-2</v>
      </c>
      <c r="T30" s="6">
        <f t="shared" si="2"/>
        <v>4.0590405904059039E-2</v>
      </c>
      <c r="U30" s="6">
        <f t="shared" si="2"/>
        <v>1.2915129151291513E-2</v>
      </c>
      <c r="V30" s="6">
        <f t="shared" si="2"/>
        <v>1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3"/>
    </row>
    <row r="31" spans="1:40" x14ac:dyDescent="0.25">
      <c r="A31" t="s">
        <v>30</v>
      </c>
      <c r="B31">
        <v>458</v>
      </c>
      <c r="C31">
        <v>296</v>
      </c>
      <c r="D31">
        <v>184</v>
      </c>
      <c r="E31">
        <v>35</v>
      </c>
      <c r="F31">
        <v>19</v>
      </c>
      <c r="G31">
        <v>53</v>
      </c>
      <c r="H31">
        <v>36</v>
      </c>
      <c r="I31">
        <v>12</v>
      </c>
      <c r="J31">
        <v>1093</v>
      </c>
      <c r="M31" t="s">
        <v>30</v>
      </c>
      <c r="N31" s="6">
        <f t="shared" si="3"/>
        <v>0.41903019213174747</v>
      </c>
      <c r="O31" s="6">
        <f t="shared" si="2"/>
        <v>0.2708142726440988</v>
      </c>
      <c r="P31" s="6">
        <f t="shared" si="2"/>
        <v>0.16834400731930466</v>
      </c>
      <c r="Q31" s="6">
        <f t="shared" si="2"/>
        <v>3.2021957913998172E-2</v>
      </c>
      <c r="R31" s="6">
        <f t="shared" si="2"/>
        <v>1.7383348581884721E-2</v>
      </c>
      <c r="S31" s="6">
        <f t="shared" si="2"/>
        <v>4.8490393412625801E-2</v>
      </c>
      <c r="T31" s="6">
        <f t="shared" si="2"/>
        <v>3.2936870997255258E-2</v>
      </c>
      <c r="U31" s="6">
        <f t="shared" si="2"/>
        <v>1.0978956999085087E-2</v>
      </c>
      <c r="V31" s="6">
        <f t="shared" si="2"/>
        <v>1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3"/>
    </row>
    <row r="32" spans="1:40" x14ac:dyDescent="0.25">
      <c r="A32" t="s">
        <v>31</v>
      </c>
      <c r="B32">
        <v>150</v>
      </c>
      <c r="C32">
        <v>50</v>
      </c>
      <c r="D32">
        <v>54</v>
      </c>
      <c r="E32">
        <v>23</v>
      </c>
      <c r="F32">
        <v>3</v>
      </c>
      <c r="G32">
        <v>22</v>
      </c>
      <c r="H32">
        <v>9</v>
      </c>
      <c r="I32">
        <v>7</v>
      </c>
      <c r="J32">
        <v>318</v>
      </c>
      <c r="M32" t="s">
        <v>31</v>
      </c>
      <c r="N32" s="6">
        <f t="shared" si="3"/>
        <v>0.47169811320754718</v>
      </c>
      <c r="O32" s="6">
        <f t="shared" si="2"/>
        <v>0.15723270440251572</v>
      </c>
      <c r="P32" s="6">
        <f t="shared" si="2"/>
        <v>0.16981132075471697</v>
      </c>
      <c r="Q32" s="6">
        <f t="shared" si="2"/>
        <v>7.2327044025157231E-2</v>
      </c>
      <c r="R32" s="6">
        <f t="shared" si="2"/>
        <v>9.433962264150943E-3</v>
      </c>
      <c r="S32" s="6">
        <f t="shared" si="2"/>
        <v>6.9182389937106917E-2</v>
      </c>
      <c r="T32" s="6">
        <f t="shared" si="2"/>
        <v>2.8301886792452831E-2</v>
      </c>
      <c r="U32" s="6">
        <f t="shared" si="2"/>
        <v>2.20125786163522E-2</v>
      </c>
      <c r="V32" s="6">
        <f t="shared" si="2"/>
        <v>1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3"/>
    </row>
    <row r="33" spans="1:40" x14ac:dyDescent="0.25">
      <c r="A33" t="s">
        <v>32</v>
      </c>
      <c r="B33">
        <v>149</v>
      </c>
      <c r="C33">
        <v>56</v>
      </c>
      <c r="D33">
        <v>78</v>
      </c>
      <c r="E33">
        <v>12</v>
      </c>
      <c r="F33">
        <v>8</v>
      </c>
      <c r="G33">
        <v>22</v>
      </c>
      <c r="H33">
        <v>13</v>
      </c>
      <c r="I33">
        <v>2</v>
      </c>
      <c r="J33">
        <v>340</v>
      </c>
      <c r="M33" t="s">
        <v>32</v>
      </c>
      <c r="N33" s="6">
        <f t="shared" si="3"/>
        <v>0.43823529411764706</v>
      </c>
      <c r="O33" s="6">
        <f t="shared" si="2"/>
        <v>0.16470588235294117</v>
      </c>
      <c r="P33" s="6">
        <f t="shared" si="2"/>
        <v>0.22941176470588234</v>
      </c>
      <c r="Q33" s="6">
        <f t="shared" si="2"/>
        <v>3.5294117647058823E-2</v>
      </c>
      <c r="R33" s="6">
        <f t="shared" si="2"/>
        <v>2.3529411764705882E-2</v>
      </c>
      <c r="S33" s="6">
        <f t="shared" si="2"/>
        <v>6.4705882352941183E-2</v>
      </c>
      <c r="T33" s="6">
        <f t="shared" si="2"/>
        <v>3.8235294117647062E-2</v>
      </c>
      <c r="U33" s="6">
        <f t="shared" si="2"/>
        <v>5.8823529411764705E-3</v>
      </c>
      <c r="V33" s="6">
        <f t="shared" si="2"/>
        <v>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3"/>
    </row>
    <row r="34" spans="1:40" x14ac:dyDescent="0.25"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3"/>
    </row>
    <row r="35" spans="1:40" x14ac:dyDescent="0.25"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3"/>
    </row>
    <row r="36" spans="1:40" x14ac:dyDescent="0.25"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3"/>
    </row>
    <row r="39" spans="1:40" x14ac:dyDescent="0.25">
      <c r="A39" s="2" t="s">
        <v>174</v>
      </c>
    </row>
    <row r="41" spans="1:40" x14ac:dyDescent="0.25">
      <c r="B41" t="s">
        <v>165</v>
      </c>
      <c r="C41" t="s">
        <v>166</v>
      </c>
      <c r="D41" t="s">
        <v>167</v>
      </c>
      <c r="E41" t="s">
        <v>168</v>
      </c>
      <c r="F41" t="s">
        <v>169</v>
      </c>
      <c r="G41" t="s">
        <v>170</v>
      </c>
      <c r="H41" t="s">
        <v>205</v>
      </c>
      <c r="I41" t="s">
        <v>2</v>
      </c>
      <c r="J41" t="s">
        <v>4</v>
      </c>
      <c r="N41" t="s">
        <v>165</v>
      </c>
      <c r="O41" t="s">
        <v>166</v>
      </c>
      <c r="P41" t="s">
        <v>167</v>
      </c>
      <c r="Q41" t="s">
        <v>168</v>
      </c>
      <c r="R41" t="s">
        <v>169</v>
      </c>
      <c r="S41" t="s">
        <v>170</v>
      </c>
      <c r="T41" t="s">
        <v>205</v>
      </c>
      <c r="U41" t="s">
        <v>2</v>
      </c>
      <c r="V41" t="s">
        <v>4</v>
      </c>
    </row>
    <row r="42" spans="1:40" x14ac:dyDescent="0.25">
      <c r="A42" t="s">
        <v>175</v>
      </c>
      <c r="B42">
        <v>816</v>
      </c>
      <c r="C42">
        <v>390</v>
      </c>
      <c r="D42">
        <v>327</v>
      </c>
      <c r="E42">
        <v>74</v>
      </c>
      <c r="F42">
        <v>30</v>
      </c>
      <c r="G42">
        <v>136</v>
      </c>
      <c r="H42">
        <v>68</v>
      </c>
      <c r="I42">
        <v>30</v>
      </c>
      <c r="J42">
        <v>1871</v>
      </c>
      <c r="M42" t="s">
        <v>175</v>
      </c>
      <c r="N42" s="6">
        <f>B42/$J42</f>
        <v>0.43613041154462856</v>
      </c>
      <c r="O42" s="6">
        <f t="shared" ref="O42:V45" si="4">C42/$J42</f>
        <v>0.20844468198824159</v>
      </c>
      <c r="P42" s="6">
        <f t="shared" si="4"/>
        <v>0.17477284874398719</v>
      </c>
      <c r="Q42" s="6">
        <f t="shared" si="4"/>
        <v>3.9551042223409938E-2</v>
      </c>
      <c r="R42" s="6">
        <f t="shared" si="4"/>
        <v>1.6034206306787813E-2</v>
      </c>
      <c r="S42" s="6">
        <f t="shared" si="4"/>
        <v>7.2688401924104751E-2</v>
      </c>
      <c r="T42" s="6">
        <f t="shared" si="4"/>
        <v>3.6344200962052375E-2</v>
      </c>
      <c r="U42" s="6">
        <f t="shared" si="4"/>
        <v>1.6034206306787813E-2</v>
      </c>
      <c r="V42" s="6">
        <f t="shared" si="4"/>
        <v>1</v>
      </c>
    </row>
    <row r="43" spans="1:40" x14ac:dyDescent="0.25">
      <c r="A43" t="s">
        <v>176</v>
      </c>
      <c r="B43">
        <v>844</v>
      </c>
      <c r="C43">
        <v>387</v>
      </c>
      <c r="D43">
        <v>341</v>
      </c>
      <c r="E43">
        <v>93</v>
      </c>
      <c r="F43">
        <v>35</v>
      </c>
      <c r="G43">
        <v>114</v>
      </c>
      <c r="H43">
        <v>55</v>
      </c>
      <c r="I43">
        <v>23</v>
      </c>
      <c r="J43">
        <v>1892</v>
      </c>
      <c r="M43" t="s">
        <v>176</v>
      </c>
      <c r="N43" s="6">
        <f t="shared" ref="N43:N45" si="5">B43/$J43</f>
        <v>0.44608879492600423</v>
      </c>
      <c r="O43" s="6">
        <f t="shared" si="4"/>
        <v>0.20454545454545456</v>
      </c>
      <c r="P43" s="6">
        <f t="shared" si="4"/>
        <v>0.18023255813953487</v>
      </c>
      <c r="Q43" s="6">
        <f t="shared" si="4"/>
        <v>4.915433403805497E-2</v>
      </c>
      <c r="R43" s="6">
        <f t="shared" si="4"/>
        <v>1.849894291754757E-2</v>
      </c>
      <c r="S43" s="6">
        <f t="shared" si="4"/>
        <v>6.0253699788583512E-2</v>
      </c>
      <c r="T43" s="6">
        <f t="shared" si="4"/>
        <v>2.9069767441860465E-2</v>
      </c>
      <c r="U43" s="6">
        <f t="shared" si="4"/>
        <v>1.2156448202959831E-2</v>
      </c>
      <c r="V43" s="6">
        <f t="shared" si="4"/>
        <v>1</v>
      </c>
    </row>
    <row r="44" spans="1:40" x14ac:dyDescent="0.25">
      <c r="A44" t="s">
        <v>20</v>
      </c>
      <c r="B44">
        <v>174</v>
      </c>
      <c r="C44">
        <v>56</v>
      </c>
      <c r="D44">
        <v>38</v>
      </c>
      <c r="E44">
        <v>5</v>
      </c>
      <c r="F44">
        <v>6</v>
      </c>
      <c r="G44">
        <v>16</v>
      </c>
      <c r="H44">
        <v>15</v>
      </c>
      <c r="I44">
        <v>1</v>
      </c>
      <c r="J44">
        <v>311</v>
      </c>
      <c r="M44" t="s">
        <v>20</v>
      </c>
      <c r="N44" s="6">
        <f t="shared" si="5"/>
        <v>0.55948553054662375</v>
      </c>
      <c r="O44" s="6">
        <f t="shared" si="4"/>
        <v>0.18006430868167203</v>
      </c>
      <c r="P44" s="6">
        <f t="shared" si="4"/>
        <v>0.12218649517684887</v>
      </c>
      <c r="Q44" s="6">
        <f t="shared" si="4"/>
        <v>1.607717041800643E-2</v>
      </c>
      <c r="R44" s="6">
        <f t="shared" si="4"/>
        <v>1.9292604501607719E-2</v>
      </c>
      <c r="S44" s="6">
        <f t="shared" si="4"/>
        <v>5.1446945337620578E-2</v>
      </c>
      <c r="T44" s="6">
        <f t="shared" si="4"/>
        <v>4.8231511254019289E-2</v>
      </c>
      <c r="U44" s="6">
        <f t="shared" si="4"/>
        <v>3.2154340836012861E-3</v>
      </c>
      <c r="V44" s="6">
        <f t="shared" si="4"/>
        <v>1</v>
      </c>
    </row>
    <row r="45" spans="1:40" x14ac:dyDescent="0.25">
      <c r="A45" t="s">
        <v>21</v>
      </c>
      <c r="B45">
        <v>140</v>
      </c>
      <c r="C45">
        <v>54</v>
      </c>
      <c r="D45">
        <v>34</v>
      </c>
      <c r="E45">
        <v>10</v>
      </c>
      <c r="F45">
        <v>3</v>
      </c>
      <c r="G45">
        <v>14</v>
      </c>
      <c r="H45">
        <v>7</v>
      </c>
      <c r="I45">
        <v>7</v>
      </c>
      <c r="J45">
        <v>269</v>
      </c>
      <c r="M45" t="s">
        <v>21</v>
      </c>
      <c r="N45" s="6">
        <f t="shared" si="5"/>
        <v>0.5204460966542751</v>
      </c>
      <c r="O45" s="6">
        <f t="shared" si="4"/>
        <v>0.20074349442379183</v>
      </c>
      <c r="P45" s="6">
        <f t="shared" si="4"/>
        <v>0.12639405204460966</v>
      </c>
      <c r="Q45" s="6">
        <f t="shared" si="4"/>
        <v>3.717472118959108E-2</v>
      </c>
      <c r="R45" s="6">
        <f t="shared" si="4"/>
        <v>1.1152416356877323E-2</v>
      </c>
      <c r="S45" s="6">
        <f t="shared" si="4"/>
        <v>5.204460966542751E-2</v>
      </c>
      <c r="T45" s="6">
        <f t="shared" si="4"/>
        <v>2.6022304832713755E-2</v>
      </c>
      <c r="U45" s="6">
        <f t="shared" si="4"/>
        <v>2.6022304832713755E-2</v>
      </c>
      <c r="V45" s="6">
        <f t="shared" si="4"/>
        <v>1</v>
      </c>
    </row>
    <row r="46" spans="1:40" x14ac:dyDescent="0.25">
      <c r="P46" s="6"/>
      <c r="Q46" s="6"/>
      <c r="R46" s="6"/>
      <c r="S46" s="6"/>
      <c r="T46" s="6"/>
      <c r="U46" s="6"/>
      <c r="V46" s="6"/>
      <c r="W46" s="3"/>
    </row>
    <row r="47" spans="1:40" x14ac:dyDescent="0.25">
      <c r="P47" s="6"/>
      <c r="Q47" s="6"/>
      <c r="R47" s="6"/>
      <c r="S47" s="6"/>
      <c r="T47" s="6"/>
      <c r="U47" s="6"/>
      <c r="V47" s="6"/>
      <c r="W47" s="3"/>
    </row>
    <row r="48" spans="1:40" x14ac:dyDescent="0.25">
      <c r="P48" s="6"/>
      <c r="Q48" s="6"/>
      <c r="R48" s="6"/>
      <c r="S48" s="6"/>
      <c r="T48" s="6"/>
      <c r="U48" s="6"/>
      <c r="V48" s="6"/>
      <c r="W48" s="3"/>
    </row>
    <row r="49" spans="1:23" x14ac:dyDescent="0.25">
      <c r="P49" s="6"/>
      <c r="Q49" s="6"/>
      <c r="R49" s="6"/>
      <c r="S49" s="6"/>
      <c r="T49" s="6"/>
      <c r="U49" s="6"/>
      <c r="V49" s="6"/>
      <c r="W49" s="3"/>
    </row>
    <row r="50" spans="1:23" x14ac:dyDescent="0.25">
      <c r="P50" s="6"/>
      <c r="Q50" s="6"/>
      <c r="R50" s="6"/>
      <c r="S50" s="6"/>
      <c r="T50" s="6"/>
      <c r="U50" s="6"/>
      <c r="V50" s="6"/>
      <c r="W50" s="3"/>
    </row>
    <row r="55" spans="1:23" x14ac:dyDescent="0.25">
      <c r="W55" s="3"/>
    </row>
    <row r="63" spans="1:23" x14ac:dyDescent="0.25">
      <c r="A63" s="2" t="s">
        <v>177</v>
      </c>
    </row>
    <row r="65" spans="1:33" x14ac:dyDescent="0.25">
      <c r="B65" t="s">
        <v>165</v>
      </c>
      <c r="C65" t="s">
        <v>166</v>
      </c>
      <c r="D65" t="s">
        <v>167</v>
      </c>
      <c r="E65" t="s">
        <v>168</v>
      </c>
      <c r="F65" t="s">
        <v>169</v>
      </c>
      <c r="G65" t="s">
        <v>170</v>
      </c>
      <c r="H65" t="s">
        <v>205</v>
      </c>
      <c r="I65" t="s">
        <v>2</v>
      </c>
      <c r="J65" t="s">
        <v>4</v>
      </c>
      <c r="P65" t="s">
        <v>165</v>
      </c>
      <c r="Q65" t="s">
        <v>166</v>
      </c>
      <c r="R65" t="s">
        <v>167</v>
      </c>
      <c r="S65" t="s">
        <v>168</v>
      </c>
      <c r="T65" t="s">
        <v>169</v>
      </c>
      <c r="U65" t="s">
        <v>170</v>
      </c>
      <c r="V65" t="s">
        <v>205</v>
      </c>
      <c r="W65" t="s">
        <v>2</v>
      </c>
      <c r="X65" t="s">
        <v>4</v>
      </c>
    </row>
    <row r="66" spans="1:33" x14ac:dyDescent="0.25">
      <c r="A66" t="s">
        <v>178</v>
      </c>
      <c r="B66">
        <v>366</v>
      </c>
      <c r="C66">
        <v>275</v>
      </c>
      <c r="D66">
        <v>576</v>
      </c>
      <c r="E66">
        <v>128</v>
      </c>
      <c r="F66">
        <v>6</v>
      </c>
      <c r="G66">
        <v>206</v>
      </c>
      <c r="H66">
        <v>23</v>
      </c>
      <c r="I66">
        <v>12</v>
      </c>
      <c r="J66">
        <v>1592</v>
      </c>
      <c r="O66" t="s">
        <v>178</v>
      </c>
      <c r="P66" s="6">
        <f>B66/$J66</f>
        <v>0.22989949748743718</v>
      </c>
      <c r="Q66" s="6">
        <f t="shared" ref="Q66:W66" si="6">C66/$J66</f>
        <v>0.1727386934673367</v>
      </c>
      <c r="R66" s="6">
        <f t="shared" si="6"/>
        <v>0.36180904522613067</v>
      </c>
      <c r="S66" s="6">
        <f t="shared" si="6"/>
        <v>8.0402010050251257E-2</v>
      </c>
      <c r="T66" s="6">
        <f t="shared" si="6"/>
        <v>3.7688442211055275E-3</v>
      </c>
      <c r="U66" s="6">
        <f t="shared" si="6"/>
        <v>0.12939698492462312</v>
      </c>
      <c r="V66" s="6">
        <f t="shared" si="6"/>
        <v>1.4447236180904523E-2</v>
      </c>
      <c r="W66" s="6">
        <f t="shared" si="6"/>
        <v>7.537688442211055E-3</v>
      </c>
      <c r="X66" s="6">
        <f>J66/$J66</f>
        <v>1</v>
      </c>
    </row>
    <row r="67" spans="1:33" x14ac:dyDescent="0.25">
      <c r="A67" t="s">
        <v>179</v>
      </c>
      <c r="B67">
        <v>1012</v>
      </c>
      <c r="C67">
        <v>565</v>
      </c>
      <c r="D67">
        <v>327</v>
      </c>
      <c r="E67">
        <v>100</v>
      </c>
      <c r="F67">
        <v>34</v>
      </c>
      <c r="G67">
        <v>118</v>
      </c>
      <c r="H67">
        <v>88</v>
      </c>
      <c r="I67">
        <v>33</v>
      </c>
      <c r="J67">
        <v>2277</v>
      </c>
      <c r="O67" t="s">
        <v>179</v>
      </c>
      <c r="P67" s="6">
        <f t="shared" ref="P67:P69" si="7">B67/$J67</f>
        <v>0.44444444444444442</v>
      </c>
      <c r="Q67" s="6">
        <f t="shared" ref="Q67:Q69" si="8">C67/$J67</f>
        <v>0.24813350900307421</v>
      </c>
      <c r="R67" s="6">
        <f t="shared" ref="R67:R69" si="9">D67/$J67</f>
        <v>0.14361001317523056</v>
      </c>
      <c r="S67" s="6">
        <f t="shared" ref="S67:S69" si="10">E67/$J67</f>
        <v>4.3917435221783048E-2</v>
      </c>
      <c r="T67" s="6">
        <f t="shared" ref="T67:T69" si="11">F67/$J67</f>
        <v>1.4931927975406236E-2</v>
      </c>
      <c r="U67" s="6">
        <f t="shared" ref="U67:U69" si="12">G67/$J67</f>
        <v>5.1822573561704E-2</v>
      </c>
      <c r="V67" s="6">
        <f t="shared" ref="V67:V69" si="13">H67/$J67</f>
        <v>3.864734299516908E-2</v>
      </c>
      <c r="W67" s="6">
        <f t="shared" ref="W67:W69" si="14">I67/$J67</f>
        <v>1.4492753623188406E-2</v>
      </c>
      <c r="X67" s="6">
        <f t="shared" ref="X67:X69" si="15">J67/$J67</f>
        <v>1</v>
      </c>
    </row>
    <row r="68" spans="1:33" x14ac:dyDescent="0.25">
      <c r="A68" t="s">
        <v>180</v>
      </c>
      <c r="B68">
        <v>843</v>
      </c>
      <c r="C68">
        <v>283</v>
      </c>
      <c r="D68">
        <v>24</v>
      </c>
      <c r="E68">
        <v>27</v>
      </c>
      <c r="F68">
        <v>48</v>
      </c>
      <c r="G68">
        <v>35</v>
      </c>
      <c r="H68">
        <v>69</v>
      </c>
      <c r="I68">
        <v>20</v>
      </c>
      <c r="J68">
        <v>1349</v>
      </c>
      <c r="O68" t="s">
        <v>180</v>
      </c>
      <c r="P68" s="6">
        <f t="shared" si="7"/>
        <v>0.62490733876945881</v>
      </c>
      <c r="Q68" s="6">
        <f t="shared" si="8"/>
        <v>0.20978502594514456</v>
      </c>
      <c r="R68" s="6">
        <f t="shared" si="9"/>
        <v>1.7790956263899184E-2</v>
      </c>
      <c r="S68" s="6">
        <f t="shared" si="10"/>
        <v>2.0014825796886581E-2</v>
      </c>
      <c r="T68" s="6">
        <f t="shared" si="11"/>
        <v>3.5581912527798368E-2</v>
      </c>
      <c r="U68" s="6">
        <f t="shared" si="12"/>
        <v>2.5945144551519646E-2</v>
      </c>
      <c r="V68" s="6">
        <f t="shared" si="13"/>
        <v>5.1148999258710158E-2</v>
      </c>
      <c r="W68" s="6">
        <f t="shared" si="14"/>
        <v>1.4825796886582653E-2</v>
      </c>
      <c r="X68" s="6">
        <f t="shared" si="15"/>
        <v>1</v>
      </c>
    </row>
    <row r="69" spans="1:33" x14ac:dyDescent="0.25">
      <c r="A69" t="s">
        <v>181</v>
      </c>
      <c r="B69">
        <v>211</v>
      </c>
      <c r="C69">
        <v>17</v>
      </c>
      <c r="D69">
        <v>0</v>
      </c>
      <c r="E69">
        <v>2</v>
      </c>
      <c r="F69">
        <v>4</v>
      </c>
      <c r="G69">
        <v>6</v>
      </c>
      <c r="H69">
        <v>17</v>
      </c>
      <c r="I69">
        <v>2</v>
      </c>
      <c r="J69">
        <v>259</v>
      </c>
      <c r="O69" t="s">
        <v>181</v>
      </c>
      <c r="P69" s="6">
        <f t="shared" si="7"/>
        <v>0.81467181467181471</v>
      </c>
      <c r="Q69" s="6">
        <f t="shared" si="8"/>
        <v>6.5637065637065631E-2</v>
      </c>
      <c r="R69" s="6">
        <f t="shared" si="9"/>
        <v>0</v>
      </c>
      <c r="S69" s="6">
        <f t="shared" si="10"/>
        <v>7.7220077220077222E-3</v>
      </c>
      <c r="T69" s="6">
        <f t="shared" si="11"/>
        <v>1.5444015444015444E-2</v>
      </c>
      <c r="U69" s="6">
        <f t="shared" si="12"/>
        <v>2.3166023166023165E-2</v>
      </c>
      <c r="V69" s="6">
        <f t="shared" si="13"/>
        <v>6.5637065637065631E-2</v>
      </c>
      <c r="W69" s="6">
        <f t="shared" si="14"/>
        <v>7.7220077220077222E-3</v>
      </c>
      <c r="X69" s="6">
        <f t="shared" si="15"/>
        <v>1</v>
      </c>
    </row>
    <row r="76" spans="1:33" x14ac:dyDescent="0.25">
      <c r="A76" s="2" t="s">
        <v>172</v>
      </c>
    </row>
    <row r="78" spans="1:33" x14ac:dyDescent="0.25">
      <c r="B78" t="s">
        <v>165</v>
      </c>
      <c r="C78" t="s">
        <v>166</v>
      </c>
      <c r="D78" t="s">
        <v>167</v>
      </c>
      <c r="E78" t="s">
        <v>168</v>
      </c>
      <c r="F78" t="s">
        <v>169</v>
      </c>
      <c r="G78" t="s">
        <v>170</v>
      </c>
      <c r="H78" t="s">
        <v>205</v>
      </c>
      <c r="I78" t="s">
        <v>2</v>
      </c>
      <c r="J78" t="s">
        <v>4</v>
      </c>
      <c r="N78" t="s">
        <v>165</v>
      </c>
      <c r="O78" t="s">
        <v>166</v>
      </c>
      <c r="P78" t="s">
        <v>167</v>
      </c>
      <c r="Q78" t="s">
        <v>168</v>
      </c>
      <c r="R78" t="s">
        <v>169</v>
      </c>
      <c r="S78" t="s">
        <v>170</v>
      </c>
      <c r="T78" t="s">
        <v>205</v>
      </c>
      <c r="U78" t="s">
        <v>2</v>
      </c>
      <c r="V78" t="s">
        <v>4</v>
      </c>
    </row>
    <row r="79" spans="1:33" x14ac:dyDescent="0.25">
      <c r="A79" t="s">
        <v>55</v>
      </c>
      <c r="B79">
        <v>63</v>
      </c>
      <c r="C79">
        <v>17</v>
      </c>
      <c r="D79">
        <v>4</v>
      </c>
      <c r="E79">
        <v>7</v>
      </c>
      <c r="F79">
        <v>0</v>
      </c>
      <c r="G79">
        <v>4</v>
      </c>
      <c r="H79">
        <v>6</v>
      </c>
      <c r="I79">
        <v>1</v>
      </c>
      <c r="J79">
        <v>102</v>
      </c>
      <c r="M79" t="s">
        <v>55</v>
      </c>
      <c r="N79" s="6">
        <f>B79/$J79</f>
        <v>0.61764705882352944</v>
      </c>
      <c r="O79" s="6">
        <f t="shared" ref="O79:O86" si="16">C79/$J79</f>
        <v>0.16666666666666666</v>
      </c>
      <c r="P79" s="6">
        <f t="shared" ref="P79:P86" si="17">D79/$J79</f>
        <v>3.9215686274509803E-2</v>
      </c>
      <c r="Q79" s="6">
        <f t="shared" ref="Q79:Q86" si="18">E79/$J79</f>
        <v>6.8627450980392163E-2</v>
      </c>
      <c r="R79" s="6">
        <f t="shared" ref="R79:R86" si="19">F79/$J79</f>
        <v>0</v>
      </c>
      <c r="S79" s="6">
        <f t="shared" ref="S79:S86" si="20">G79/$J79</f>
        <v>3.9215686274509803E-2</v>
      </c>
      <c r="T79" s="6">
        <f t="shared" ref="T79:T86" si="21">H79/$J79</f>
        <v>5.8823529411764705E-2</v>
      </c>
      <c r="U79" s="6">
        <f t="shared" ref="U79:U86" si="22">I79/$J79</f>
        <v>9.8039215686274508E-3</v>
      </c>
      <c r="V79" s="6">
        <f t="shared" ref="V79:V86" si="23">J79/$J79</f>
        <v>1</v>
      </c>
    </row>
    <row r="80" spans="1:33" x14ac:dyDescent="0.25">
      <c r="A80" t="s">
        <v>10</v>
      </c>
      <c r="B80">
        <v>156</v>
      </c>
      <c r="C80">
        <v>83</v>
      </c>
      <c r="D80">
        <v>42</v>
      </c>
      <c r="E80">
        <v>16</v>
      </c>
      <c r="F80">
        <v>2</v>
      </c>
      <c r="G80">
        <v>29</v>
      </c>
      <c r="H80">
        <v>16</v>
      </c>
      <c r="I80">
        <v>8</v>
      </c>
      <c r="J80">
        <v>352</v>
      </c>
      <c r="M80" t="s">
        <v>10</v>
      </c>
      <c r="N80" s="6">
        <f t="shared" ref="N80:N86" si="24">B80/$J80</f>
        <v>0.44318181818181818</v>
      </c>
      <c r="O80" s="6">
        <f t="shared" si="16"/>
        <v>0.23579545454545456</v>
      </c>
      <c r="P80" s="6">
        <f t="shared" si="17"/>
        <v>0.11931818181818182</v>
      </c>
      <c r="Q80" s="6">
        <f t="shared" si="18"/>
        <v>4.5454545454545456E-2</v>
      </c>
      <c r="R80" s="6">
        <f t="shared" si="19"/>
        <v>5.681818181818182E-3</v>
      </c>
      <c r="S80" s="6">
        <f t="shared" si="20"/>
        <v>8.2386363636363633E-2</v>
      </c>
      <c r="T80" s="6">
        <f t="shared" si="21"/>
        <v>4.5454545454545456E-2</v>
      </c>
      <c r="U80" s="6">
        <f t="shared" si="22"/>
        <v>2.2727272727272728E-2</v>
      </c>
      <c r="V80" s="6">
        <f t="shared" si="23"/>
        <v>1</v>
      </c>
      <c r="AD80" s="6"/>
      <c r="AE80" s="6"/>
      <c r="AF80" s="6"/>
      <c r="AG80" s="6"/>
    </row>
    <row r="81" spans="1:33" x14ac:dyDescent="0.25">
      <c r="A81" t="s">
        <v>56</v>
      </c>
      <c r="B81">
        <v>1465</v>
      </c>
      <c r="C81">
        <v>698</v>
      </c>
      <c r="D81">
        <v>396</v>
      </c>
      <c r="E81">
        <v>118</v>
      </c>
      <c r="F81">
        <v>67</v>
      </c>
      <c r="G81">
        <v>80</v>
      </c>
      <c r="H81">
        <v>129</v>
      </c>
      <c r="I81">
        <v>39</v>
      </c>
      <c r="J81">
        <v>2992</v>
      </c>
      <c r="M81" t="s">
        <v>56</v>
      </c>
      <c r="N81" s="6">
        <f t="shared" si="24"/>
        <v>0.48963903743315507</v>
      </c>
      <c r="O81" s="6">
        <f t="shared" si="16"/>
        <v>0.23328877005347592</v>
      </c>
      <c r="P81" s="6">
        <f t="shared" si="17"/>
        <v>0.13235294117647059</v>
      </c>
      <c r="Q81" s="6">
        <f t="shared" si="18"/>
        <v>3.9438502673796789E-2</v>
      </c>
      <c r="R81" s="6">
        <f t="shared" si="19"/>
        <v>2.2393048128342245E-2</v>
      </c>
      <c r="S81" s="6">
        <f t="shared" si="20"/>
        <v>2.6737967914438502E-2</v>
      </c>
      <c r="T81" s="6">
        <f t="shared" si="21"/>
        <v>4.3114973262032084E-2</v>
      </c>
      <c r="U81" s="6">
        <f t="shared" si="22"/>
        <v>1.303475935828877E-2</v>
      </c>
      <c r="V81" s="6">
        <f t="shared" si="23"/>
        <v>1</v>
      </c>
      <c r="AD81" s="6"/>
      <c r="AE81" s="6"/>
      <c r="AF81" s="6"/>
      <c r="AG81" s="6"/>
    </row>
    <row r="82" spans="1:33" x14ac:dyDescent="0.25">
      <c r="A82" t="s">
        <v>57</v>
      </c>
      <c r="B82">
        <v>7</v>
      </c>
      <c r="C82">
        <v>8</v>
      </c>
      <c r="D82">
        <v>7</v>
      </c>
      <c r="E82">
        <v>3</v>
      </c>
      <c r="F82">
        <v>0</v>
      </c>
      <c r="G82">
        <v>1</v>
      </c>
      <c r="H82">
        <v>3</v>
      </c>
      <c r="I82">
        <v>0</v>
      </c>
      <c r="J82">
        <v>29</v>
      </c>
      <c r="M82" t="s">
        <v>57</v>
      </c>
      <c r="N82" s="6">
        <f t="shared" si="24"/>
        <v>0.2413793103448276</v>
      </c>
      <c r="O82" s="6">
        <f t="shared" si="16"/>
        <v>0.27586206896551724</v>
      </c>
      <c r="P82" s="6">
        <f t="shared" si="17"/>
        <v>0.2413793103448276</v>
      </c>
      <c r="Q82" s="6">
        <f t="shared" si="18"/>
        <v>0.10344827586206896</v>
      </c>
      <c r="R82" s="6">
        <f t="shared" si="19"/>
        <v>0</v>
      </c>
      <c r="S82" s="6">
        <f t="shared" si="20"/>
        <v>3.4482758620689655E-2</v>
      </c>
      <c r="T82" s="6">
        <f t="shared" si="21"/>
        <v>0.10344827586206896</v>
      </c>
      <c r="U82" s="6">
        <f t="shared" si="22"/>
        <v>0</v>
      </c>
      <c r="V82" s="6">
        <f t="shared" si="23"/>
        <v>1</v>
      </c>
      <c r="AD82" s="6"/>
      <c r="AE82" s="6"/>
      <c r="AF82" s="6"/>
      <c r="AG82" s="6"/>
    </row>
    <row r="83" spans="1:33" x14ac:dyDescent="0.25">
      <c r="A83" t="s">
        <v>13</v>
      </c>
      <c r="B83">
        <v>65</v>
      </c>
      <c r="C83">
        <v>34</v>
      </c>
      <c r="D83">
        <v>38</v>
      </c>
      <c r="E83">
        <v>7</v>
      </c>
      <c r="F83">
        <v>3</v>
      </c>
      <c r="G83">
        <v>10</v>
      </c>
      <c r="H83">
        <v>1</v>
      </c>
      <c r="I83">
        <v>0</v>
      </c>
      <c r="J83">
        <v>158</v>
      </c>
      <c r="M83" t="s">
        <v>13</v>
      </c>
      <c r="N83" s="6">
        <f t="shared" si="24"/>
        <v>0.41139240506329117</v>
      </c>
      <c r="O83" s="6">
        <f t="shared" si="16"/>
        <v>0.21518987341772153</v>
      </c>
      <c r="P83" s="6">
        <f t="shared" si="17"/>
        <v>0.24050632911392406</v>
      </c>
      <c r="Q83" s="6">
        <f t="shared" si="18"/>
        <v>4.4303797468354431E-2</v>
      </c>
      <c r="R83" s="6">
        <f t="shared" si="19"/>
        <v>1.8987341772151899E-2</v>
      </c>
      <c r="S83" s="6">
        <f t="shared" si="20"/>
        <v>6.3291139240506333E-2</v>
      </c>
      <c r="T83" s="6">
        <f t="shared" si="21"/>
        <v>6.3291139240506328E-3</v>
      </c>
      <c r="U83" s="6">
        <f t="shared" si="22"/>
        <v>0</v>
      </c>
      <c r="V83" s="6">
        <f t="shared" si="23"/>
        <v>1</v>
      </c>
      <c r="AD83" s="6"/>
      <c r="AE83" s="6"/>
      <c r="AF83" s="6"/>
      <c r="AG83" s="6"/>
    </row>
    <row r="84" spans="1:33" x14ac:dyDescent="0.25">
      <c r="A84" t="s">
        <v>14</v>
      </c>
      <c r="B84">
        <v>202</v>
      </c>
      <c r="C84">
        <v>101</v>
      </c>
      <c r="D84">
        <v>251</v>
      </c>
      <c r="E84">
        <v>37</v>
      </c>
      <c r="F84">
        <v>0</v>
      </c>
      <c r="G84">
        <v>60</v>
      </c>
      <c r="H84">
        <v>6</v>
      </c>
      <c r="I84">
        <v>6</v>
      </c>
      <c r="J84">
        <v>663</v>
      </c>
      <c r="M84" t="s">
        <v>14</v>
      </c>
      <c r="N84" s="6">
        <f t="shared" si="24"/>
        <v>0.3046757164404223</v>
      </c>
      <c r="O84" s="6">
        <f t="shared" si="16"/>
        <v>0.15233785822021115</v>
      </c>
      <c r="P84" s="6">
        <f t="shared" si="17"/>
        <v>0.37858220211161386</v>
      </c>
      <c r="Q84" s="6">
        <f t="shared" si="18"/>
        <v>5.5806938159879339E-2</v>
      </c>
      <c r="R84" s="6">
        <f t="shared" si="19"/>
        <v>0</v>
      </c>
      <c r="S84" s="6">
        <f t="shared" si="20"/>
        <v>9.0497737556561084E-2</v>
      </c>
      <c r="T84" s="6">
        <f t="shared" si="21"/>
        <v>9.0497737556561094E-3</v>
      </c>
      <c r="U84" s="6">
        <f t="shared" si="22"/>
        <v>9.0497737556561094E-3</v>
      </c>
      <c r="V84" s="6">
        <f t="shared" si="23"/>
        <v>1</v>
      </c>
      <c r="AD84" s="6"/>
      <c r="AE84" s="6"/>
      <c r="AF84" s="6"/>
      <c r="AG84" s="6"/>
    </row>
    <row r="85" spans="1:33" x14ac:dyDescent="0.25">
      <c r="A85" t="s">
        <v>15</v>
      </c>
      <c r="B85">
        <v>49</v>
      </c>
      <c r="C85">
        <v>21</v>
      </c>
      <c r="D85">
        <v>18</v>
      </c>
      <c r="E85">
        <v>7</v>
      </c>
      <c r="F85">
        <v>3</v>
      </c>
      <c r="G85">
        <v>15</v>
      </c>
      <c r="H85">
        <v>3</v>
      </c>
      <c r="I85">
        <v>3</v>
      </c>
      <c r="J85">
        <v>119</v>
      </c>
      <c r="M85" t="s">
        <v>15</v>
      </c>
      <c r="N85" s="6">
        <f t="shared" si="24"/>
        <v>0.41176470588235292</v>
      </c>
      <c r="O85" s="6">
        <f t="shared" si="16"/>
        <v>0.17647058823529413</v>
      </c>
      <c r="P85" s="6">
        <f t="shared" si="17"/>
        <v>0.15126050420168066</v>
      </c>
      <c r="Q85" s="6">
        <f t="shared" si="18"/>
        <v>5.8823529411764705E-2</v>
      </c>
      <c r="R85" s="6">
        <f t="shared" si="19"/>
        <v>2.5210084033613446E-2</v>
      </c>
      <c r="S85" s="6">
        <f t="shared" si="20"/>
        <v>0.12605042016806722</v>
      </c>
      <c r="T85" s="6">
        <f t="shared" si="21"/>
        <v>2.5210084033613446E-2</v>
      </c>
      <c r="U85" s="6">
        <f t="shared" si="22"/>
        <v>2.5210084033613446E-2</v>
      </c>
      <c r="V85" s="6">
        <f t="shared" si="23"/>
        <v>1</v>
      </c>
      <c r="AD85" s="6"/>
      <c r="AE85" s="6"/>
      <c r="AF85" s="6"/>
      <c r="AG85" s="6"/>
    </row>
    <row r="86" spans="1:33" x14ac:dyDescent="0.25">
      <c r="A86" t="s">
        <v>16</v>
      </c>
      <c r="B86">
        <v>277</v>
      </c>
      <c r="C86">
        <v>126</v>
      </c>
      <c r="D86">
        <v>125</v>
      </c>
      <c r="E86">
        <v>44</v>
      </c>
      <c r="F86">
        <v>6</v>
      </c>
      <c r="G86">
        <v>146</v>
      </c>
      <c r="H86">
        <v>21</v>
      </c>
      <c r="I86">
        <v>7</v>
      </c>
      <c r="J86">
        <v>752</v>
      </c>
      <c r="M86" t="s">
        <v>16</v>
      </c>
      <c r="N86" s="6">
        <f t="shared" si="24"/>
        <v>0.36835106382978722</v>
      </c>
      <c r="O86" s="6">
        <f t="shared" si="16"/>
        <v>0.16755319148936171</v>
      </c>
      <c r="P86" s="6">
        <f t="shared" si="17"/>
        <v>0.16622340425531915</v>
      </c>
      <c r="Q86" s="6">
        <f t="shared" si="18"/>
        <v>5.8510638297872342E-2</v>
      </c>
      <c r="R86" s="6">
        <f t="shared" si="19"/>
        <v>7.9787234042553185E-3</v>
      </c>
      <c r="S86" s="6">
        <f t="shared" si="20"/>
        <v>0.19414893617021275</v>
      </c>
      <c r="T86" s="6">
        <f t="shared" si="21"/>
        <v>2.7925531914893616E-2</v>
      </c>
      <c r="U86" s="6">
        <f t="shared" si="22"/>
        <v>9.3085106382978719E-3</v>
      </c>
      <c r="V86" s="6">
        <f t="shared" si="23"/>
        <v>1</v>
      </c>
      <c r="AD86" s="6"/>
      <c r="AE86" s="6"/>
      <c r="AF86" s="6"/>
      <c r="AG86" s="6"/>
    </row>
    <row r="87" spans="1:33" x14ac:dyDescent="0.25">
      <c r="N87" s="6"/>
      <c r="O87" s="6"/>
      <c r="P87" s="6"/>
      <c r="Q87" s="6"/>
      <c r="R87" s="6"/>
      <c r="S87" s="6"/>
      <c r="T87" s="6"/>
      <c r="U87" s="6"/>
      <c r="V87" s="6"/>
      <c r="AD87" s="6"/>
      <c r="AE87" s="6"/>
      <c r="AF87" s="6"/>
      <c r="AG87" s="6"/>
    </row>
    <row r="88" spans="1:33" x14ac:dyDescent="0.25">
      <c r="N88" s="6"/>
      <c r="O88" s="6"/>
      <c r="P88" s="6"/>
      <c r="Q88" s="6"/>
      <c r="R88" s="6"/>
      <c r="S88" s="6"/>
      <c r="T88" s="6"/>
      <c r="U88" s="6"/>
      <c r="V88" s="6"/>
      <c r="AD88" s="6"/>
      <c r="AE88" s="6"/>
      <c r="AF88" s="6"/>
      <c r="AG88" s="6"/>
    </row>
    <row r="89" spans="1:33" x14ac:dyDescent="0.25">
      <c r="AD89" s="6"/>
      <c r="AE89" s="6"/>
      <c r="AF89" s="6"/>
      <c r="AG89" s="6"/>
    </row>
    <row r="90" spans="1:33" x14ac:dyDescent="0.25">
      <c r="AD90" s="6"/>
      <c r="AE90" s="6"/>
      <c r="AF90" s="6"/>
      <c r="AG90" s="6"/>
    </row>
    <row r="91" spans="1:33" x14ac:dyDescent="0.25">
      <c r="AD91" s="6"/>
      <c r="AE91" s="6"/>
      <c r="AF91" s="6"/>
      <c r="AG91" s="6"/>
    </row>
    <row r="93" spans="1:33" x14ac:dyDescent="0.25">
      <c r="N93" t="s">
        <v>165</v>
      </c>
      <c r="O93" t="s">
        <v>166</v>
      </c>
      <c r="P93" t="s">
        <v>167</v>
      </c>
      <c r="Q93" t="s">
        <v>168</v>
      </c>
      <c r="R93" t="s">
        <v>169</v>
      </c>
      <c r="S93" t="s">
        <v>170</v>
      </c>
      <c r="T93" t="s">
        <v>205</v>
      </c>
      <c r="U93" t="s">
        <v>2</v>
      </c>
    </row>
    <row r="94" spans="1:33" x14ac:dyDescent="0.25">
      <c r="M94" t="s">
        <v>55</v>
      </c>
      <c r="N94" s="1">
        <v>0.61764705882352944</v>
      </c>
      <c r="O94" s="1">
        <v>0.16666666666666666</v>
      </c>
      <c r="P94" s="1">
        <v>3.9215686274509803E-2</v>
      </c>
      <c r="Q94" s="1">
        <v>6.8627450980392163E-2</v>
      </c>
      <c r="R94" s="1">
        <v>0</v>
      </c>
      <c r="S94" s="1">
        <v>3.9215686274509803E-2</v>
      </c>
      <c r="T94" s="1">
        <v>5.8823529411764705E-2</v>
      </c>
      <c r="U94" s="1">
        <v>9.8039215686274508E-3</v>
      </c>
    </row>
    <row r="95" spans="1:33" x14ac:dyDescent="0.25">
      <c r="M95" t="s">
        <v>10</v>
      </c>
      <c r="N95" s="1">
        <v>0.44318181818181818</v>
      </c>
      <c r="O95" s="1">
        <v>0.23579545454545456</v>
      </c>
      <c r="P95" s="1">
        <v>0.11931818181818182</v>
      </c>
      <c r="Q95" s="1">
        <v>4.5454545454545456E-2</v>
      </c>
      <c r="R95" s="1">
        <v>5.681818181818182E-3</v>
      </c>
      <c r="S95" s="1">
        <v>8.2386363636363633E-2</v>
      </c>
      <c r="T95" s="1">
        <v>4.5454545454545456E-2</v>
      </c>
      <c r="U95" s="1">
        <v>2.2727272727272728E-2</v>
      </c>
    </row>
    <row r="96" spans="1:33" x14ac:dyDescent="0.25">
      <c r="M96" t="s">
        <v>56</v>
      </c>
      <c r="N96" s="1">
        <v>0.48963903743315507</v>
      </c>
      <c r="O96" s="1">
        <v>0.23328877005347592</v>
      </c>
      <c r="P96" s="1">
        <v>0.13235294117647059</v>
      </c>
      <c r="Q96" s="1">
        <v>3.9438502673796789E-2</v>
      </c>
      <c r="R96" s="1">
        <v>2.2393048128342245E-2</v>
      </c>
      <c r="S96" s="1">
        <v>2.6737967914438502E-2</v>
      </c>
      <c r="T96" s="1">
        <v>4.3114973262032084E-2</v>
      </c>
      <c r="U96" s="1">
        <v>1.303475935828877E-2</v>
      </c>
    </row>
    <row r="97" spans="13:21" x14ac:dyDescent="0.25">
      <c r="M97" t="s">
        <v>57</v>
      </c>
      <c r="N97" s="1">
        <v>0.2413793103448276</v>
      </c>
      <c r="O97" s="1">
        <v>0.27586206896551724</v>
      </c>
      <c r="P97" s="1">
        <v>0.2413793103448276</v>
      </c>
      <c r="Q97" s="1">
        <v>0.10344827586206896</v>
      </c>
      <c r="R97" s="1">
        <v>0</v>
      </c>
      <c r="S97" s="1">
        <v>3.4482758620689655E-2</v>
      </c>
      <c r="T97" s="1">
        <v>0.10344827586206896</v>
      </c>
      <c r="U97" s="1">
        <v>0</v>
      </c>
    </row>
    <row r="98" spans="13:21" x14ac:dyDescent="0.25">
      <c r="M98" t="s">
        <v>13</v>
      </c>
      <c r="N98" s="1">
        <v>0.41139240506329117</v>
      </c>
      <c r="O98" s="1">
        <v>0.21518987341772153</v>
      </c>
      <c r="P98" s="1">
        <v>0.24050632911392406</v>
      </c>
      <c r="Q98" s="1">
        <v>4.4303797468354431E-2</v>
      </c>
      <c r="R98" s="1">
        <v>1.8987341772151899E-2</v>
      </c>
      <c r="S98" s="1">
        <v>6.3291139240506333E-2</v>
      </c>
      <c r="T98" s="1">
        <v>6.3291139240506328E-3</v>
      </c>
      <c r="U98" s="1">
        <v>0</v>
      </c>
    </row>
    <row r="99" spans="13:21" x14ac:dyDescent="0.25">
      <c r="M99" t="s">
        <v>14</v>
      </c>
      <c r="N99" s="1">
        <v>0.3046757164404223</v>
      </c>
      <c r="O99" s="1">
        <v>0.15233785822021115</v>
      </c>
      <c r="P99" s="1">
        <v>0.37858220211161386</v>
      </c>
      <c r="Q99" s="1">
        <v>5.5806938159879339E-2</v>
      </c>
      <c r="R99" s="1">
        <v>0</v>
      </c>
      <c r="S99" s="1">
        <v>9.0497737556561084E-2</v>
      </c>
      <c r="T99" s="1">
        <v>9.0497737556561094E-3</v>
      </c>
      <c r="U99" s="1">
        <v>9.0497737556561094E-3</v>
      </c>
    </row>
    <row r="100" spans="13:21" x14ac:dyDescent="0.25">
      <c r="M100" t="s">
        <v>15</v>
      </c>
      <c r="N100" s="1">
        <v>0.41176470588235292</v>
      </c>
      <c r="O100" s="1">
        <v>0.17647058823529413</v>
      </c>
      <c r="P100" s="1">
        <v>0.15126050420168066</v>
      </c>
      <c r="Q100" s="1">
        <v>5.8823529411764705E-2</v>
      </c>
      <c r="R100" s="1">
        <v>2.5210084033613446E-2</v>
      </c>
      <c r="S100" s="1">
        <v>0.12605042016806722</v>
      </c>
      <c r="T100" s="1">
        <v>2.5210084033613446E-2</v>
      </c>
      <c r="U100" s="1">
        <v>2.5210084033613446E-2</v>
      </c>
    </row>
    <row r="101" spans="13:21" x14ac:dyDescent="0.25">
      <c r="M101" t="s">
        <v>16</v>
      </c>
      <c r="N101" s="1">
        <v>0.36835106382978722</v>
      </c>
      <c r="O101" s="1">
        <v>0.16755319148936171</v>
      </c>
      <c r="P101" s="1">
        <v>0.16622340425531915</v>
      </c>
      <c r="Q101" s="1">
        <v>5.8510638297872342E-2</v>
      </c>
      <c r="R101" s="1">
        <v>7.9787234042553185E-3</v>
      </c>
      <c r="S101" s="1">
        <v>0.19414893617021275</v>
      </c>
      <c r="T101" s="1">
        <v>2.7925531914893616E-2</v>
      </c>
      <c r="U101" s="1">
        <v>9.3085106382978719E-3</v>
      </c>
    </row>
    <row r="102" spans="13:21" x14ac:dyDescent="0.25">
      <c r="M102" t="s">
        <v>7</v>
      </c>
      <c r="N102" s="1">
        <v>0.34663865546218486</v>
      </c>
      <c r="O102" s="1">
        <v>0.20714285714285716</v>
      </c>
      <c r="P102" s="1">
        <v>0.22016806722689075</v>
      </c>
      <c r="Q102" s="1">
        <v>5.9663865546218491E-2</v>
      </c>
      <c r="R102" s="1">
        <v>1.2184873949579832E-2</v>
      </c>
      <c r="S102" s="1">
        <v>0.126890756302521</v>
      </c>
      <c r="T102" s="1">
        <v>1.9327731092436976E-2</v>
      </c>
      <c r="U102" s="1">
        <v>7.9831932773109238E-3</v>
      </c>
    </row>
    <row r="103" spans="13:21" x14ac:dyDescent="0.25">
      <c r="M103" t="s">
        <v>6</v>
      </c>
      <c r="N103" s="1">
        <v>0.51366789065687479</v>
      </c>
      <c r="O103" s="1">
        <v>0.22399020807833536</v>
      </c>
      <c r="P103" s="1">
        <v>0.13259893920848634</v>
      </c>
      <c r="Q103" s="1">
        <v>3.6719706242350061E-2</v>
      </c>
      <c r="R103" s="1">
        <v>1.7543859649122806E-2</v>
      </c>
      <c r="S103" s="1">
        <v>1.6319869441044473E-2</v>
      </c>
      <c r="T103" s="1">
        <v>4.528763769889841E-2</v>
      </c>
      <c r="U103" s="1">
        <v>1.38718890248878E-2</v>
      </c>
    </row>
    <row r="104" spans="13:21" x14ac:dyDescent="0.25">
      <c r="M104" t="s">
        <v>5</v>
      </c>
      <c r="N104" s="1">
        <v>0.45791701947502117</v>
      </c>
      <c r="O104" s="1">
        <v>0.20135478408128704</v>
      </c>
      <c r="P104" s="1">
        <v>0.16223539373412363</v>
      </c>
      <c r="Q104" s="1">
        <v>4.5215918712955119E-2</v>
      </c>
      <c r="R104" s="1">
        <v>1.8289585097375105E-2</v>
      </c>
      <c r="S104" s="1">
        <v>6.4182895850973753E-2</v>
      </c>
      <c r="T104" s="1">
        <v>3.6917866215071975E-2</v>
      </c>
      <c r="U104" s="1">
        <v>1.3886536833192209E-2</v>
      </c>
    </row>
    <row r="105" spans="13:21" x14ac:dyDescent="0.25">
      <c r="N105" s="1"/>
      <c r="O105" s="1"/>
      <c r="P105" s="1"/>
      <c r="Q105" s="1"/>
      <c r="R105" s="1"/>
      <c r="S105" s="1"/>
      <c r="T105" s="1"/>
      <c r="U105" s="1"/>
    </row>
    <row r="106" spans="13:21" x14ac:dyDescent="0.25">
      <c r="N106" s="1"/>
      <c r="O106" s="1"/>
      <c r="P106" s="1"/>
      <c r="Q106" s="1"/>
      <c r="R106" s="1"/>
      <c r="S106" s="1"/>
      <c r="T106" s="1"/>
      <c r="U106" s="1"/>
    </row>
    <row r="107" spans="13:21" x14ac:dyDescent="0.25">
      <c r="N107" s="1"/>
      <c r="O107" s="1"/>
      <c r="P107" s="1"/>
      <c r="Q107" s="1"/>
      <c r="R107" s="1"/>
      <c r="S107" s="1"/>
      <c r="T107" s="1"/>
      <c r="U107" s="1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46CF-C5CC-41AB-B254-DAB0074F9E2C}">
  <dimension ref="A13:N133"/>
  <sheetViews>
    <sheetView zoomScaleNormal="100" workbookViewId="0">
      <selection activeCell="C4" sqref="C4"/>
    </sheetView>
  </sheetViews>
  <sheetFormatPr defaultColWidth="8.85546875" defaultRowHeight="15" x14ac:dyDescent="0.25"/>
  <cols>
    <col min="1" max="1" width="22.85546875" customWidth="1"/>
    <col min="6" max="6" width="9.85546875" bestFit="1" customWidth="1"/>
  </cols>
  <sheetData>
    <row r="13" spans="1:10" x14ac:dyDescent="0.25">
      <c r="A13" s="2" t="s">
        <v>206</v>
      </c>
    </row>
    <row r="14" spans="1:10" x14ac:dyDescent="0.25">
      <c r="B14" t="s">
        <v>1</v>
      </c>
      <c r="C14" t="s">
        <v>2</v>
      </c>
      <c r="D14" t="s">
        <v>3</v>
      </c>
      <c r="E14" t="s">
        <v>173</v>
      </c>
      <c r="H14" t="s">
        <v>1</v>
      </c>
      <c r="I14" t="s">
        <v>2</v>
      </c>
      <c r="J14" t="s">
        <v>3</v>
      </c>
    </row>
    <row r="15" spans="1:10" x14ac:dyDescent="0.25">
      <c r="A15" t="s">
        <v>12</v>
      </c>
      <c r="B15">
        <v>0</v>
      </c>
      <c r="C15">
        <v>2</v>
      </c>
      <c r="D15">
        <v>5</v>
      </c>
      <c r="E15">
        <f>SUM(B15:D15)</f>
        <v>7</v>
      </c>
      <c r="G15" t="s">
        <v>12</v>
      </c>
      <c r="H15" s="1">
        <f>B15/$E15</f>
        <v>0</v>
      </c>
      <c r="I15" s="1">
        <f t="shared" ref="I15:J15" si="0">C15/$E15</f>
        <v>0.2857142857142857</v>
      </c>
      <c r="J15" s="1">
        <f t="shared" si="0"/>
        <v>0.7142857142857143</v>
      </c>
    </row>
    <row r="16" spans="1:10" x14ac:dyDescent="0.25">
      <c r="A16" t="s">
        <v>207</v>
      </c>
      <c r="B16">
        <v>5</v>
      </c>
      <c r="C16">
        <v>33</v>
      </c>
      <c r="D16">
        <v>111</v>
      </c>
      <c r="E16">
        <f t="shared" ref="E16:E22" si="1">SUM(B16:D16)</f>
        <v>149</v>
      </c>
      <c r="G16" t="s">
        <v>207</v>
      </c>
      <c r="H16" s="1">
        <f t="shared" ref="H16:H23" si="2">B16/$E16</f>
        <v>3.3557046979865772E-2</v>
      </c>
      <c r="I16" s="1">
        <f t="shared" ref="I16:I23" si="3">C16/$E16</f>
        <v>0.22147651006711411</v>
      </c>
      <c r="J16" s="1">
        <f t="shared" ref="J16:J23" si="4">D16/$E16</f>
        <v>0.74496644295302017</v>
      </c>
    </row>
    <row r="17" spans="1:10" x14ac:dyDescent="0.25">
      <c r="A17" t="s">
        <v>15</v>
      </c>
      <c r="B17">
        <v>2</v>
      </c>
      <c r="C17">
        <v>16</v>
      </c>
      <c r="D17">
        <v>45</v>
      </c>
      <c r="E17">
        <f t="shared" si="1"/>
        <v>63</v>
      </c>
      <c r="G17" t="s">
        <v>15</v>
      </c>
      <c r="H17" s="1">
        <f t="shared" si="2"/>
        <v>3.1746031746031744E-2</v>
      </c>
      <c r="I17" s="1">
        <f t="shared" si="3"/>
        <v>0.25396825396825395</v>
      </c>
      <c r="J17" s="1">
        <f t="shared" si="4"/>
        <v>0.7142857142857143</v>
      </c>
    </row>
    <row r="18" spans="1:10" x14ac:dyDescent="0.25">
      <c r="A18" t="s">
        <v>13</v>
      </c>
      <c r="B18">
        <v>2</v>
      </c>
      <c r="C18">
        <v>14</v>
      </c>
      <c r="D18">
        <v>17</v>
      </c>
      <c r="E18">
        <f t="shared" si="1"/>
        <v>33</v>
      </c>
      <c r="G18" t="s">
        <v>13</v>
      </c>
      <c r="H18" s="1">
        <f t="shared" si="2"/>
        <v>6.0606060606060608E-2</v>
      </c>
      <c r="I18" s="1">
        <f t="shared" si="3"/>
        <v>0.42424242424242425</v>
      </c>
      <c r="J18" s="1">
        <f t="shared" si="4"/>
        <v>0.51515151515151514</v>
      </c>
    </row>
    <row r="19" spans="1:10" x14ac:dyDescent="0.25">
      <c r="A19" t="s">
        <v>10</v>
      </c>
      <c r="B19">
        <v>5</v>
      </c>
      <c r="C19">
        <v>33</v>
      </c>
      <c r="D19">
        <v>111</v>
      </c>
      <c r="E19">
        <f t="shared" si="1"/>
        <v>149</v>
      </c>
      <c r="G19" t="s">
        <v>10</v>
      </c>
      <c r="H19" s="1">
        <f t="shared" si="2"/>
        <v>3.3557046979865772E-2</v>
      </c>
      <c r="I19" s="1">
        <f t="shared" si="3"/>
        <v>0.22147651006711411</v>
      </c>
      <c r="J19" s="1">
        <f t="shared" si="4"/>
        <v>0.74496644295302017</v>
      </c>
    </row>
    <row r="20" spans="1:10" x14ac:dyDescent="0.25">
      <c r="A20" t="s">
        <v>14</v>
      </c>
      <c r="B20">
        <v>8</v>
      </c>
      <c r="C20">
        <v>20</v>
      </c>
      <c r="D20">
        <v>168</v>
      </c>
      <c r="E20">
        <f t="shared" si="1"/>
        <v>196</v>
      </c>
      <c r="G20" t="s">
        <v>14</v>
      </c>
      <c r="H20" s="1">
        <f t="shared" si="2"/>
        <v>4.0816326530612242E-2</v>
      </c>
      <c r="I20" s="1">
        <f t="shared" si="3"/>
        <v>0.10204081632653061</v>
      </c>
      <c r="J20" s="1">
        <f t="shared" si="4"/>
        <v>0.8571428571428571</v>
      </c>
    </row>
    <row r="21" spans="1:10" x14ac:dyDescent="0.25">
      <c r="A21" t="s">
        <v>16</v>
      </c>
      <c r="B21">
        <v>14</v>
      </c>
      <c r="C21">
        <v>48</v>
      </c>
      <c r="D21">
        <v>209</v>
      </c>
      <c r="E21">
        <f t="shared" si="1"/>
        <v>271</v>
      </c>
      <c r="G21" t="s">
        <v>16</v>
      </c>
      <c r="H21" s="1">
        <f t="shared" si="2"/>
        <v>5.1660516605166053E-2</v>
      </c>
      <c r="I21" s="1">
        <f t="shared" si="3"/>
        <v>0.17712177121771217</v>
      </c>
      <c r="J21" s="1">
        <f t="shared" si="4"/>
        <v>0.77121771217712176</v>
      </c>
    </row>
    <row r="22" spans="1:10" x14ac:dyDescent="0.25">
      <c r="A22" t="s">
        <v>11</v>
      </c>
      <c r="B22">
        <v>111</v>
      </c>
      <c r="C22">
        <v>307</v>
      </c>
      <c r="D22">
        <v>976</v>
      </c>
      <c r="E22">
        <f t="shared" si="1"/>
        <v>1394</v>
      </c>
      <c r="G22" t="s">
        <v>11</v>
      </c>
      <c r="H22" s="1">
        <f t="shared" si="2"/>
        <v>7.9626972740315632E-2</v>
      </c>
      <c r="I22" s="1">
        <f t="shared" si="3"/>
        <v>0.22022955523672882</v>
      </c>
      <c r="J22" s="1">
        <f t="shared" si="4"/>
        <v>0.70014347202295557</v>
      </c>
    </row>
    <row r="23" spans="1:10" x14ac:dyDescent="0.25">
      <c r="A23" t="s">
        <v>4</v>
      </c>
      <c r="B23">
        <v>148</v>
      </c>
      <c r="C23">
        <v>450</v>
      </c>
      <c r="D23">
        <v>1605</v>
      </c>
      <c r="E23">
        <f>SUM(B23:D23)</f>
        <v>2203</v>
      </c>
      <c r="G23" t="s">
        <v>4</v>
      </c>
      <c r="H23" s="1">
        <f t="shared" si="2"/>
        <v>6.7181116659101231E-2</v>
      </c>
      <c r="I23" s="1">
        <f t="shared" si="3"/>
        <v>0.20426690876078074</v>
      </c>
      <c r="J23" s="1">
        <f t="shared" si="4"/>
        <v>0.728551974580118</v>
      </c>
    </row>
    <row r="37" spans="1:11" x14ac:dyDescent="0.25">
      <c r="A37" s="2" t="s">
        <v>208</v>
      </c>
    </row>
    <row r="39" spans="1:11" x14ac:dyDescent="0.25">
      <c r="B39" t="s">
        <v>1</v>
      </c>
      <c r="C39" t="s">
        <v>2</v>
      </c>
      <c r="D39" t="s">
        <v>3</v>
      </c>
      <c r="E39" t="s">
        <v>4</v>
      </c>
      <c r="H39" t="s">
        <v>1</v>
      </c>
      <c r="I39" t="s">
        <v>2</v>
      </c>
      <c r="J39" t="s">
        <v>3</v>
      </c>
      <c r="K39" t="s">
        <v>4</v>
      </c>
    </row>
    <row r="40" spans="1:11" x14ac:dyDescent="0.25">
      <c r="A40" t="s">
        <v>18</v>
      </c>
      <c r="B40">
        <v>50</v>
      </c>
      <c r="C40">
        <v>152</v>
      </c>
      <c r="D40">
        <v>582</v>
      </c>
      <c r="E40">
        <v>784</v>
      </c>
      <c r="G40" t="s">
        <v>18</v>
      </c>
      <c r="H40">
        <v>50</v>
      </c>
      <c r="I40">
        <v>152</v>
      </c>
      <c r="J40">
        <v>582</v>
      </c>
      <c r="K40">
        <v>784</v>
      </c>
    </row>
    <row r="41" spans="1:11" x14ac:dyDescent="0.25">
      <c r="A41" t="s">
        <v>143</v>
      </c>
      <c r="B41">
        <v>71</v>
      </c>
      <c r="C41">
        <v>153</v>
      </c>
      <c r="D41">
        <v>589</v>
      </c>
      <c r="E41">
        <v>813</v>
      </c>
      <c r="G41" t="s">
        <v>143</v>
      </c>
      <c r="H41">
        <v>71</v>
      </c>
      <c r="I41">
        <v>153</v>
      </c>
      <c r="J41">
        <v>589</v>
      </c>
      <c r="K41">
        <v>813</v>
      </c>
    </row>
    <row r="42" spans="1:11" x14ac:dyDescent="0.25">
      <c r="A42" t="s">
        <v>20</v>
      </c>
      <c r="B42">
        <v>12</v>
      </c>
      <c r="C42">
        <v>42</v>
      </c>
      <c r="D42">
        <v>116</v>
      </c>
      <c r="E42">
        <v>170</v>
      </c>
      <c r="G42" t="s">
        <v>20</v>
      </c>
      <c r="H42">
        <v>12</v>
      </c>
      <c r="I42">
        <v>42</v>
      </c>
      <c r="J42">
        <v>116</v>
      </c>
      <c r="K42">
        <v>170</v>
      </c>
    </row>
    <row r="43" spans="1:11" x14ac:dyDescent="0.25">
      <c r="A43" t="s">
        <v>21</v>
      </c>
      <c r="B43">
        <v>10</v>
      </c>
      <c r="C43">
        <v>30</v>
      </c>
      <c r="D43">
        <v>95</v>
      </c>
      <c r="E43">
        <v>135</v>
      </c>
      <c r="G43" t="s">
        <v>21</v>
      </c>
      <c r="H43">
        <v>10</v>
      </c>
      <c r="I43">
        <v>30</v>
      </c>
      <c r="J43">
        <v>95</v>
      </c>
      <c r="K43">
        <v>135</v>
      </c>
    </row>
    <row r="54" spans="1:11" x14ac:dyDescent="0.25">
      <c r="A54" s="2" t="s">
        <v>209</v>
      </c>
    </row>
    <row r="56" spans="1:11" x14ac:dyDescent="0.25">
      <c r="B56" t="s">
        <v>1</v>
      </c>
      <c r="C56" t="s">
        <v>2</v>
      </c>
      <c r="D56" t="s">
        <v>3</v>
      </c>
      <c r="E56" t="s">
        <v>4</v>
      </c>
      <c r="H56" t="s">
        <v>1</v>
      </c>
      <c r="I56" t="s">
        <v>2</v>
      </c>
      <c r="J56" t="s">
        <v>3</v>
      </c>
      <c r="K56" t="s">
        <v>4</v>
      </c>
    </row>
    <row r="57" spans="1:11" x14ac:dyDescent="0.25">
      <c r="A57" t="s">
        <v>7</v>
      </c>
      <c r="B57">
        <v>43</v>
      </c>
      <c r="C57">
        <v>105</v>
      </c>
      <c r="D57">
        <v>677</v>
      </c>
      <c r="E57">
        <v>825</v>
      </c>
      <c r="G57" t="s">
        <v>7</v>
      </c>
      <c r="H57" s="1">
        <f t="shared" ref="H57:J58" si="5">B57/$E57</f>
        <v>5.2121212121212124E-2</v>
      </c>
      <c r="I57" s="1">
        <f t="shared" si="5"/>
        <v>0.12727272727272726</v>
      </c>
      <c r="J57" s="1">
        <f t="shared" si="5"/>
        <v>0.82060606060606056</v>
      </c>
      <c r="K57">
        <v>802</v>
      </c>
    </row>
    <row r="58" spans="1:11" x14ac:dyDescent="0.25">
      <c r="A58" t="s">
        <v>6</v>
      </c>
      <c r="B58">
        <v>96</v>
      </c>
      <c r="C58">
        <v>300</v>
      </c>
      <c r="D58">
        <v>863</v>
      </c>
      <c r="E58">
        <v>1259</v>
      </c>
      <c r="G58" t="s">
        <v>6</v>
      </c>
      <c r="H58" s="1">
        <f t="shared" si="5"/>
        <v>7.6250992851469426E-2</v>
      </c>
      <c r="I58" s="1">
        <f t="shared" si="5"/>
        <v>0.23828435266084194</v>
      </c>
      <c r="J58" s="1">
        <f t="shared" si="5"/>
        <v>0.68546465448768867</v>
      </c>
      <c r="K58">
        <v>1210</v>
      </c>
    </row>
    <row r="68" spans="1:13" x14ac:dyDescent="0.25">
      <c r="A68" s="2" t="s">
        <v>210</v>
      </c>
    </row>
    <row r="69" spans="1:13" x14ac:dyDescent="0.25">
      <c r="B69" t="s">
        <v>1</v>
      </c>
      <c r="C69" t="s">
        <v>2</v>
      </c>
      <c r="D69" t="s">
        <v>3</v>
      </c>
      <c r="E69" t="s">
        <v>4</v>
      </c>
      <c r="I69" t="s">
        <v>1</v>
      </c>
      <c r="J69" t="s">
        <v>2</v>
      </c>
      <c r="K69" t="s">
        <v>3</v>
      </c>
    </row>
    <row r="70" spans="1:13" x14ac:dyDescent="0.25">
      <c r="A70" t="s">
        <v>23</v>
      </c>
      <c r="B70">
        <v>15</v>
      </c>
      <c r="C70">
        <v>49</v>
      </c>
      <c r="D70">
        <v>154</v>
      </c>
      <c r="E70">
        <v>218</v>
      </c>
      <c r="F70" s="3"/>
      <c r="H70" t="s">
        <v>23</v>
      </c>
      <c r="I70" s="1">
        <f>B70/$E70</f>
        <v>6.8807339449541288E-2</v>
      </c>
      <c r="J70" s="1">
        <f t="shared" ref="J70:K70" si="6">C70/$E70</f>
        <v>0.22477064220183487</v>
      </c>
      <c r="K70" s="1">
        <f t="shared" si="6"/>
        <v>0.70642201834862384</v>
      </c>
      <c r="M70" s="3"/>
    </row>
    <row r="71" spans="1:13" x14ac:dyDescent="0.25">
      <c r="A71" t="s">
        <v>24</v>
      </c>
      <c r="B71">
        <v>4</v>
      </c>
      <c r="C71">
        <v>7</v>
      </c>
      <c r="D71">
        <v>31</v>
      </c>
      <c r="E71">
        <v>42</v>
      </c>
      <c r="F71" s="3"/>
      <c r="H71" t="s">
        <v>24</v>
      </c>
      <c r="I71" s="1">
        <f t="shared" ref="I71:I78" si="7">B71/$E71</f>
        <v>9.5238095238095233E-2</v>
      </c>
      <c r="J71" s="1">
        <f t="shared" ref="J71:J79" si="8">C71/$E71</f>
        <v>0.16666666666666666</v>
      </c>
      <c r="K71" s="1">
        <f t="shared" ref="K71:K79" si="9">D71/$E71</f>
        <v>0.73809523809523814</v>
      </c>
      <c r="M71" s="3"/>
    </row>
    <row r="72" spans="1:13" x14ac:dyDescent="0.25">
      <c r="A72" t="s">
        <v>25</v>
      </c>
      <c r="B72">
        <v>4</v>
      </c>
      <c r="C72">
        <v>29</v>
      </c>
      <c r="D72">
        <v>161</v>
      </c>
      <c r="E72">
        <v>194</v>
      </c>
      <c r="F72" s="3"/>
      <c r="H72" t="s">
        <v>25</v>
      </c>
      <c r="I72" s="1">
        <f t="shared" si="7"/>
        <v>2.0618556701030927E-2</v>
      </c>
      <c r="J72" s="1">
        <f t="shared" si="8"/>
        <v>0.14948453608247422</v>
      </c>
      <c r="K72" s="1">
        <f t="shared" si="9"/>
        <v>0.82989690721649489</v>
      </c>
      <c r="M72" s="3"/>
    </row>
    <row r="73" spans="1:13" x14ac:dyDescent="0.25">
      <c r="A73" t="s">
        <v>26</v>
      </c>
      <c r="B73">
        <v>10</v>
      </c>
      <c r="C73">
        <v>10</v>
      </c>
      <c r="D73">
        <v>42</v>
      </c>
      <c r="E73">
        <v>62</v>
      </c>
      <c r="F73" s="3"/>
      <c r="H73" t="s">
        <v>26</v>
      </c>
      <c r="I73" s="1">
        <f t="shared" si="7"/>
        <v>0.16129032258064516</v>
      </c>
      <c r="J73" s="1">
        <f t="shared" si="8"/>
        <v>0.16129032258064516</v>
      </c>
      <c r="K73" s="1">
        <f t="shared" si="9"/>
        <v>0.67741935483870963</v>
      </c>
      <c r="M73" s="3"/>
    </row>
    <row r="74" spans="1:13" x14ac:dyDescent="0.25">
      <c r="A74" t="s">
        <v>27</v>
      </c>
      <c r="B74">
        <v>5</v>
      </c>
      <c r="C74">
        <v>42</v>
      </c>
      <c r="D74">
        <v>105</v>
      </c>
      <c r="E74">
        <v>152</v>
      </c>
      <c r="F74" s="3"/>
      <c r="H74" t="s">
        <v>27</v>
      </c>
      <c r="I74" s="1">
        <f t="shared" si="7"/>
        <v>3.2894736842105261E-2</v>
      </c>
      <c r="J74" s="1">
        <f t="shared" si="8"/>
        <v>0.27631578947368424</v>
      </c>
      <c r="K74" s="1">
        <f t="shared" si="9"/>
        <v>0.69078947368421051</v>
      </c>
      <c r="M74" s="3"/>
    </row>
    <row r="75" spans="1:13" x14ac:dyDescent="0.25">
      <c r="A75" t="s">
        <v>28</v>
      </c>
      <c r="B75">
        <v>27</v>
      </c>
      <c r="C75">
        <v>51</v>
      </c>
      <c r="D75">
        <v>166</v>
      </c>
      <c r="E75">
        <v>244</v>
      </c>
      <c r="F75" s="3"/>
      <c r="H75" t="s">
        <v>28</v>
      </c>
      <c r="I75" s="1">
        <f t="shared" si="7"/>
        <v>0.11065573770491803</v>
      </c>
      <c r="J75" s="1">
        <f t="shared" si="8"/>
        <v>0.20901639344262296</v>
      </c>
      <c r="K75" s="1">
        <f t="shared" si="9"/>
        <v>0.68032786885245899</v>
      </c>
      <c r="M75" s="3"/>
    </row>
    <row r="76" spans="1:13" x14ac:dyDescent="0.25">
      <c r="A76" t="s">
        <v>29</v>
      </c>
      <c r="B76">
        <v>15</v>
      </c>
      <c r="C76">
        <v>57</v>
      </c>
      <c r="D76">
        <v>168</v>
      </c>
      <c r="E76">
        <v>240</v>
      </c>
      <c r="F76" s="3"/>
      <c r="H76" t="s">
        <v>29</v>
      </c>
      <c r="I76" s="1">
        <f t="shared" si="7"/>
        <v>6.25E-2</v>
      </c>
      <c r="J76" s="1">
        <f t="shared" si="8"/>
        <v>0.23749999999999999</v>
      </c>
      <c r="K76" s="1">
        <f t="shared" si="9"/>
        <v>0.7</v>
      </c>
      <c r="M76" s="3"/>
    </row>
    <row r="77" spans="1:13" x14ac:dyDescent="0.25">
      <c r="A77" t="s">
        <v>30</v>
      </c>
      <c r="B77">
        <v>42</v>
      </c>
      <c r="C77">
        <v>79</v>
      </c>
      <c r="D77">
        <v>327</v>
      </c>
      <c r="E77">
        <v>448</v>
      </c>
      <c r="F77" s="3"/>
      <c r="H77" t="s">
        <v>30</v>
      </c>
      <c r="I77" s="1">
        <f t="shared" si="7"/>
        <v>9.375E-2</v>
      </c>
      <c r="J77" s="1">
        <f t="shared" si="8"/>
        <v>0.17633928571428573</v>
      </c>
      <c r="K77" s="1">
        <f t="shared" si="9"/>
        <v>0.7299107142857143</v>
      </c>
      <c r="M77" s="3"/>
    </row>
    <row r="78" spans="1:13" x14ac:dyDescent="0.25">
      <c r="A78" t="s">
        <v>31</v>
      </c>
      <c r="B78">
        <v>14</v>
      </c>
      <c r="C78">
        <v>30</v>
      </c>
      <c r="D78">
        <v>104</v>
      </c>
      <c r="E78">
        <v>148</v>
      </c>
      <c r="F78" s="3"/>
      <c r="H78" t="s">
        <v>31</v>
      </c>
      <c r="I78" s="1">
        <f t="shared" si="7"/>
        <v>9.45945945945946E-2</v>
      </c>
      <c r="J78" s="1">
        <f t="shared" si="8"/>
        <v>0.20270270270270271</v>
      </c>
      <c r="K78" s="1">
        <f t="shared" si="9"/>
        <v>0.70270270270270274</v>
      </c>
      <c r="M78" s="3"/>
    </row>
    <row r="79" spans="1:13" x14ac:dyDescent="0.25">
      <c r="A79" t="s">
        <v>32</v>
      </c>
      <c r="B79">
        <v>9</v>
      </c>
      <c r="C79">
        <v>22</v>
      </c>
      <c r="D79">
        <v>115</v>
      </c>
      <c r="E79">
        <v>146</v>
      </c>
      <c r="F79" s="3"/>
      <c r="H79" t="s">
        <v>32</v>
      </c>
      <c r="I79" s="1">
        <f>B79/$E79</f>
        <v>6.1643835616438353E-2</v>
      </c>
      <c r="J79" s="1">
        <f t="shared" si="8"/>
        <v>0.15068493150684931</v>
      </c>
      <c r="K79" s="1">
        <f t="shared" si="9"/>
        <v>0.78767123287671237</v>
      </c>
      <c r="M79" s="3"/>
    </row>
    <row r="86" spans="1:11" x14ac:dyDescent="0.25">
      <c r="A86" s="2" t="s">
        <v>208</v>
      </c>
    </row>
    <row r="87" spans="1:11" x14ac:dyDescent="0.25">
      <c r="B87" t="s">
        <v>1</v>
      </c>
      <c r="C87" t="s">
        <v>2</v>
      </c>
      <c r="D87" t="s">
        <v>3</v>
      </c>
      <c r="E87" t="s">
        <v>4</v>
      </c>
      <c r="I87" t="s">
        <v>1</v>
      </c>
      <c r="J87" t="s">
        <v>2</v>
      </c>
      <c r="K87" t="s">
        <v>3</v>
      </c>
    </row>
    <row r="88" spans="1:11" x14ac:dyDescent="0.25">
      <c r="A88" t="s">
        <v>18</v>
      </c>
      <c r="B88">
        <v>51</v>
      </c>
      <c r="C88">
        <v>156</v>
      </c>
      <c r="D88">
        <v>591</v>
      </c>
      <c r="E88">
        <v>784</v>
      </c>
      <c r="F88" s="3"/>
      <c r="H88" t="s">
        <v>18</v>
      </c>
      <c r="I88" s="1">
        <f>B88/$E88</f>
        <v>6.5051020408163268E-2</v>
      </c>
      <c r="J88" s="1">
        <f t="shared" ref="J88:K88" si="10">C88/$E88</f>
        <v>0.19897959183673469</v>
      </c>
      <c r="K88" s="1">
        <f t="shared" si="10"/>
        <v>0.75382653061224492</v>
      </c>
    </row>
    <row r="89" spans="1:11" x14ac:dyDescent="0.25">
      <c r="A89" t="s">
        <v>19</v>
      </c>
      <c r="B89">
        <v>74</v>
      </c>
      <c r="C89">
        <v>160</v>
      </c>
      <c r="D89">
        <v>599</v>
      </c>
      <c r="E89">
        <v>833</v>
      </c>
      <c r="F89" s="3"/>
      <c r="H89" t="s">
        <v>19</v>
      </c>
      <c r="I89" s="1">
        <f t="shared" ref="I89:I91" si="11">B89/$E89</f>
        <v>8.883553421368548E-2</v>
      </c>
      <c r="J89" s="1">
        <f t="shared" ref="J89:J91" si="12">C89/$E89</f>
        <v>0.19207683073229292</v>
      </c>
      <c r="K89" s="1">
        <f t="shared" ref="K89:K91" si="13">D89/$E89</f>
        <v>0.71908763505402162</v>
      </c>
    </row>
    <row r="90" spans="1:11" x14ac:dyDescent="0.25">
      <c r="A90" t="s">
        <v>20</v>
      </c>
      <c r="B90">
        <v>13</v>
      </c>
      <c r="C90">
        <v>42</v>
      </c>
      <c r="D90">
        <v>118</v>
      </c>
      <c r="E90">
        <v>173</v>
      </c>
      <c r="F90" s="3"/>
      <c r="H90" t="s">
        <v>20</v>
      </c>
      <c r="I90" s="1">
        <f t="shared" si="11"/>
        <v>7.5144508670520235E-2</v>
      </c>
      <c r="J90" s="1">
        <f t="shared" si="12"/>
        <v>0.24277456647398843</v>
      </c>
      <c r="K90" s="1">
        <f t="shared" si="13"/>
        <v>0.68208092485549132</v>
      </c>
    </row>
    <row r="91" spans="1:11" x14ac:dyDescent="0.25">
      <c r="A91" t="s">
        <v>21</v>
      </c>
      <c r="B91">
        <v>11</v>
      </c>
      <c r="C91">
        <v>30</v>
      </c>
      <c r="D91">
        <v>99</v>
      </c>
      <c r="E91">
        <v>140</v>
      </c>
      <c r="F91" s="3"/>
      <c r="H91" t="s">
        <v>21</v>
      </c>
      <c r="I91" s="1">
        <f t="shared" si="11"/>
        <v>7.857142857142857E-2</v>
      </c>
      <c r="J91" s="1">
        <f t="shared" si="12"/>
        <v>0.21428571428571427</v>
      </c>
      <c r="K91" s="1">
        <f t="shared" si="13"/>
        <v>0.70714285714285718</v>
      </c>
    </row>
    <row r="92" spans="1:11" x14ac:dyDescent="0.25">
      <c r="F92" s="3"/>
    </row>
    <row r="93" spans="1:11" x14ac:dyDescent="0.25">
      <c r="F93" s="3"/>
    </row>
    <row r="94" spans="1:11" x14ac:dyDescent="0.25">
      <c r="F94" s="3"/>
    </row>
    <row r="95" spans="1:11" x14ac:dyDescent="0.25">
      <c r="F95" s="3"/>
    </row>
    <row r="96" spans="1:11" x14ac:dyDescent="0.25">
      <c r="F96" s="3"/>
    </row>
    <row r="97" spans="1:12" x14ac:dyDescent="0.25">
      <c r="F97" s="3"/>
    </row>
    <row r="105" spans="1:12" x14ac:dyDescent="0.25">
      <c r="A105" s="2" t="s">
        <v>211</v>
      </c>
    </row>
    <row r="106" spans="1:12" x14ac:dyDescent="0.25">
      <c r="B106" t="s">
        <v>1</v>
      </c>
      <c r="C106" t="s">
        <v>2</v>
      </c>
      <c r="D106" t="s">
        <v>3</v>
      </c>
      <c r="E106" t="s">
        <v>4</v>
      </c>
      <c r="F106" t="s">
        <v>212</v>
      </c>
      <c r="J106" t="s">
        <v>1</v>
      </c>
      <c r="K106" t="s">
        <v>2</v>
      </c>
      <c r="L106" t="s">
        <v>3</v>
      </c>
    </row>
    <row r="107" spans="1:12" x14ac:dyDescent="0.25">
      <c r="A107" t="s">
        <v>40</v>
      </c>
      <c r="B107">
        <v>22</v>
      </c>
      <c r="C107">
        <v>38</v>
      </c>
      <c r="D107">
        <v>293</v>
      </c>
      <c r="E107">
        <v>353</v>
      </c>
      <c r="F107" s="3">
        <f>D107/E107</f>
        <v>0.83002832861189801</v>
      </c>
      <c r="I107" t="s">
        <v>40</v>
      </c>
      <c r="J107" s="1">
        <f>B107/$E107</f>
        <v>6.2322946175637391E-2</v>
      </c>
      <c r="K107" s="1">
        <f t="shared" ref="K107:L107" si="14">C107/$E107</f>
        <v>0.10764872521246459</v>
      </c>
      <c r="L107" s="1">
        <f t="shared" si="14"/>
        <v>0.83002832861189801</v>
      </c>
    </row>
    <row r="108" spans="1:12" x14ac:dyDescent="0.25">
      <c r="A108" t="s">
        <v>41</v>
      </c>
      <c r="B108">
        <v>59</v>
      </c>
      <c r="C108">
        <v>198</v>
      </c>
      <c r="D108">
        <v>721</v>
      </c>
      <c r="E108">
        <v>978</v>
      </c>
      <c r="F108" s="3">
        <f>D108/E108</f>
        <v>0.73721881390593047</v>
      </c>
      <c r="I108" t="s">
        <v>41</v>
      </c>
      <c r="J108" s="1">
        <f t="shared" ref="J108:J110" si="15">B108/$E108</f>
        <v>6.0327198364008183E-2</v>
      </c>
      <c r="K108" s="1">
        <f t="shared" ref="K108:K110" si="16">C108/$E108</f>
        <v>0.20245398773006135</v>
      </c>
      <c r="L108" s="1">
        <f t="shared" ref="L108:L110" si="17">D108/$E108</f>
        <v>0.73721881390593047</v>
      </c>
    </row>
    <row r="109" spans="1:12" x14ac:dyDescent="0.25">
      <c r="A109" t="s">
        <v>42</v>
      </c>
      <c r="B109">
        <v>57</v>
      </c>
      <c r="C109">
        <v>186</v>
      </c>
      <c r="D109">
        <v>553</v>
      </c>
      <c r="E109">
        <v>796</v>
      </c>
      <c r="F109" s="3">
        <f>D109/E109</f>
        <v>0.69472361809045224</v>
      </c>
      <c r="I109" t="s">
        <v>42</v>
      </c>
      <c r="J109" s="1">
        <f t="shared" si="15"/>
        <v>7.160804020100503E-2</v>
      </c>
      <c r="K109" s="1">
        <f t="shared" si="16"/>
        <v>0.23366834170854273</v>
      </c>
      <c r="L109" s="1">
        <f t="shared" si="17"/>
        <v>0.69472361809045224</v>
      </c>
    </row>
    <row r="110" spans="1:12" x14ac:dyDescent="0.25">
      <c r="A110" t="s">
        <v>43</v>
      </c>
      <c r="B110">
        <v>25</v>
      </c>
      <c r="C110">
        <v>54</v>
      </c>
      <c r="D110">
        <v>120</v>
      </c>
      <c r="E110">
        <v>199</v>
      </c>
      <c r="F110" s="3">
        <f>D110/E110</f>
        <v>0.60301507537688437</v>
      </c>
      <c r="I110" t="s">
        <v>43</v>
      </c>
      <c r="J110" s="1">
        <f t="shared" si="15"/>
        <v>0.12562814070351758</v>
      </c>
      <c r="K110" s="1">
        <f t="shared" si="16"/>
        <v>0.271356783919598</v>
      </c>
      <c r="L110" s="1">
        <f t="shared" si="17"/>
        <v>0.60301507537688437</v>
      </c>
    </row>
    <row r="111" spans="1:12" x14ac:dyDescent="0.25">
      <c r="F111" s="3"/>
    </row>
    <row r="112" spans="1:12" x14ac:dyDescent="0.25">
      <c r="F112" s="3"/>
    </row>
    <row r="113" spans="1:14" x14ac:dyDescent="0.25">
      <c r="F113" s="3"/>
    </row>
    <row r="114" spans="1:14" x14ac:dyDescent="0.25">
      <c r="F114" s="3"/>
    </row>
    <row r="115" spans="1:14" x14ac:dyDescent="0.25">
      <c r="F115" s="3"/>
    </row>
    <row r="116" spans="1:14" x14ac:dyDescent="0.25">
      <c r="F116" s="3"/>
    </row>
    <row r="122" spans="1:14" x14ac:dyDescent="0.25">
      <c r="A122" s="2" t="s">
        <v>213</v>
      </c>
    </row>
    <row r="123" spans="1:14" x14ac:dyDescent="0.25">
      <c r="B123" t="s">
        <v>1</v>
      </c>
      <c r="C123" t="s">
        <v>2</v>
      </c>
      <c r="D123" t="s">
        <v>3</v>
      </c>
      <c r="E123" t="s">
        <v>4</v>
      </c>
      <c r="J123" t="s">
        <v>1</v>
      </c>
      <c r="K123" t="s">
        <v>2</v>
      </c>
      <c r="L123" t="s">
        <v>3</v>
      </c>
    </row>
    <row r="124" spans="1:14" x14ac:dyDescent="0.25">
      <c r="A124" t="s">
        <v>34</v>
      </c>
      <c r="B124">
        <v>1016</v>
      </c>
      <c r="C124">
        <v>1090</v>
      </c>
      <c r="D124">
        <v>1192</v>
      </c>
      <c r="E124">
        <v>3298</v>
      </c>
      <c r="F124" s="3"/>
      <c r="I124" t="s">
        <v>34</v>
      </c>
      <c r="J124" s="1">
        <f>B124/$E124</f>
        <v>0.3080654942389327</v>
      </c>
      <c r="K124" s="1">
        <f t="shared" ref="K124:L127" si="18">C124/$E124</f>
        <v>0.33050333535476045</v>
      </c>
      <c r="L124" s="1">
        <f t="shared" si="18"/>
        <v>0.36143117040630685</v>
      </c>
      <c r="M124" s="1"/>
      <c r="N124" s="1"/>
    </row>
    <row r="125" spans="1:14" x14ac:dyDescent="0.25">
      <c r="A125" t="s">
        <v>35</v>
      </c>
      <c r="B125">
        <v>809</v>
      </c>
      <c r="C125">
        <v>560</v>
      </c>
      <c r="D125">
        <v>556</v>
      </c>
      <c r="E125">
        <v>1925</v>
      </c>
      <c r="F125" s="3"/>
      <c r="I125" t="s">
        <v>35</v>
      </c>
      <c r="J125" s="1">
        <f t="shared" ref="J125:J127" si="19">B125/$E125</f>
        <v>0.42025974025974028</v>
      </c>
      <c r="K125" s="1">
        <f t="shared" si="18"/>
        <v>0.29090909090909089</v>
      </c>
      <c r="L125" s="1">
        <f t="shared" si="18"/>
        <v>0.28883116883116883</v>
      </c>
      <c r="M125" s="1"/>
      <c r="N125" s="1"/>
    </row>
    <row r="126" spans="1:14" x14ac:dyDescent="0.25">
      <c r="A126" t="s">
        <v>36</v>
      </c>
      <c r="B126">
        <v>26</v>
      </c>
      <c r="C126">
        <v>32</v>
      </c>
      <c r="D126">
        <v>52</v>
      </c>
      <c r="E126">
        <v>110</v>
      </c>
      <c r="F126" s="3"/>
      <c r="I126" t="s">
        <v>36</v>
      </c>
      <c r="J126" s="1">
        <f t="shared" si="19"/>
        <v>0.23636363636363636</v>
      </c>
      <c r="K126" s="1">
        <f t="shared" si="18"/>
        <v>0.29090909090909089</v>
      </c>
      <c r="L126" s="1">
        <f t="shared" si="18"/>
        <v>0.47272727272727272</v>
      </c>
      <c r="M126" s="1"/>
      <c r="N126" s="1"/>
    </row>
    <row r="127" spans="1:14" x14ac:dyDescent="0.25">
      <c r="A127" t="s">
        <v>214</v>
      </c>
      <c r="B127">
        <v>42</v>
      </c>
      <c r="C127">
        <v>43</v>
      </c>
      <c r="D127">
        <v>45</v>
      </c>
      <c r="E127">
        <v>130</v>
      </c>
      <c r="F127" s="3"/>
      <c r="I127" t="s">
        <v>214</v>
      </c>
      <c r="J127" s="1">
        <f t="shared" si="19"/>
        <v>0.32307692307692309</v>
      </c>
      <c r="K127" s="1">
        <f t="shared" si="18"/>
        <v>0.33076923076923076</v>
      </c>
      <c r="L127" s="1">
        <f t="shared" si="18"/>
        <v>0.34615384615384615</v>
      </c>
      <c r="M127" s="1"/>
      <c r="N127" s="1"/>
    </row>
    <row r="128" spans="1:14" x14ac:dyDescent="0.25">
      <c r="F128" s="3"/>
    </row>
    <row r="129" spans="8:8" x14ac:dyDescent="0.25">
      <c r="H129" s="3"/>
    </row>
    <row r="130" spans="8:8" x14ac:dyDescent="0.25">
      <c r="H130" s="3"/>
    </row>
    <row r="131" spans="8:8" x14ac:dyDescent="0.25">
      <c r="H131" s="3"/>
    </row>
    <row r="132" spans="8:8" x14ac:dyDescent="0.25">
      <c r="H132" s="3"/>
    </row>
    <row r="133" spans="8:8" x14ac:dyDescent="0.25">
      <c r="H133" s="3"/>
    </row>
  </sheetData>
  <sortState xmlns:xlrd2="http://schemas.microsoft.com/office/spreadsheetml/2017/richdata2" ref="A88:F91">
    <sortCondition descending="1" ref="F88:F91"/>
  </sortState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EE78-0EFE-46A1-93BE-BCF00E5B8DE2}">
  <dimension ref="A1:AW90"/>
  <sheetViews>
    <sheetView topLeftCell="Y1" zoomScale="85" zoomScaleNormal="85" workbookViewId="0">
      <selection activeCell="AP26" sqref="AP26"/>
    </sheetView>
  </sheetViews>
  <sheetFormatPr defaultColWidth="8.85546875" defaultRowHeight="15" x14ac:dyDescent="0.25"/>
  <cols>
    <col min="2" max="2" width="11.42578125" bestFit="1" customWidth="1"/>
  </cols>
  <sheetData>
    <row r="1" spans="1:49" x14ac:dyDescent="0.25"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38</v>
      </c>
      <c r="K1" t="s">
        <v>4</v>
      </c>
      <c r="M1" t="s">
        <v>45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38</v>
      </c>
      <c r="V1" t="s">
        <v>4</v>
      </c>
    </row>
    <row r="2" spans="1:49" x14ac:dyDescent="0.25">
      <c r="A2" t="s">
        <v>5</v>
      </c>
      <c r="B2" s="8">
        <v>1339</v>
      </c>
      <c r="C2" s="8">
        <v>879</v>
      </c>
      <c r="D2" s="8">
        <v>434</v>
      </c>
      <c r="E2" s="8">
        <v>607</v>
      </c>
      <c r="F2" s="8">
        <v>506</v>
      </c>
      <c r="G2" s="8">
        <v>320</v>
      </c>
      <c r="H2" s="8">
        <v>210</v>
      </c>
      <c r="I2" s="8">
        <v>452</v>
      </c>
      <c r="J2" s="8">
        <v>99</v>
      </c>
      <c r="K2" s="8">
        <v>1867</v>
      </c>
      <c r="L2" t="s">
        <v>5</v>
      </c>
      <c r="M2" s="8">
        <f>B2/$K2</f>
        <v>0.71719335832886988</v>
      </c>
      <c r="N2" s="8">
        <f t="shared" ref="N2:U2" si="0">C2/$K2</f>
        <v>0.47080878414568827</v>
      </c>
      <c r="O2" s="8">
        <f t="shared" si="0"/>
        <v>0.23245848955543652</v>
      </c>
      <c r="P2" s="8">
        <f t="shared" si="0"/>
        <v>0.32512051419389393</v>
      </c>
      <c r="Q2" s="8">
        <f t="shared" si="0"/>
        <v>0.27102303160149971</v>
      </c>
      <c r="R2" s="8">
        <f t="shared" si="0"/>
        <v>0.17139796464916979</v>
      </c>
      <c r="S2" s="8">
        <f t="shared" si="0"/>
        <v>0.11247991430101767</v>
      </c>
      <c r="T2" s="8">
        <f t="shared" si="0"/>
        <v>0.24209962506695232</v>
      </c>
      <c r="U2" s="8">
        <f t="shared" si="0"/>
        <v>5.3026245313336905E-2</v>
      </c>
      <c r="V2" s="8">
        <v>1867</v>
      </c>
    </row>
    <row r="4" spans="1:49" x14ac:dyDescent="0.25">
      <c r="M4" t="s">
        <v>38</v>
      </c>
      <c r="N4" t="s">
        <v>220</v>
      </c>
      <c r="O4" t="s">
        <v>219</v>
      </c>
      <c r="P4" t="s">
        <v>216</v>
      </c>
      <c r="Q4" t="s">
        <v>222</v>
      </c>
      <c r="R4" t="s">
        <v>218</v>
      </c>
      <c r="S4" t="s">
        <v>217</v>
      </c>
      <c r="T4" t="s">
        <v>215</v>
      </c>
      <c r="U4" t="s">
        <v>45</v>
      </c>
    </row>
    <row r="5" spans="1:49" x14ac:dyDescent="0.25">
      <c r="L5" t="s">
        <v>5</v>
      </c>
      <c r="M5" s="1">
        <v>5.3026245313336905E-2</v>
      </c>
      <c r="N5" s="1">
        <v>0.11247991430101767</v>
      </c>
      <c r="O5" s="1">
        <v>0.17139796464916979</v>
      </c>
      <c r="P5" s="1">
        <v>0.23245848955543652</v>
      </c>
      <c r="Q5" s="1">
        <v>0.24209962506695232</v>
      </c>
      <c r="R5" s="1">
        <v>0.27102303160149971</v>
      </c>
      <c r="S5" s="1">
        <v>0.32512051419389393</v>
      </c>
      <c r="T5" s="1">
        <v>0.47080878414568827</v>
      </c>
      <c r="U5" s="1">
        <v>0.71719335832886988</v>
      </c>
    </row>
    <row r="15" spans="1:49" x14ac:dyDescent="0.25">
      <c r="AO15" t="s">
        <v>38</v>
      </c>
      <c r="AP15" t="s">
        <v>338</v>
      </c>
      <c r="AQ15" t="s">
        <v>219</v>
      </c>
      <c r="AR15" t="s">
        <v>216</v>
      </c>
      <c r="AS15" t="s">
        <v>339</v>
      </c>
      <c r="AT15" t="s">
        <v>218</v>
      </c>
      <c r="AU15" t="s">
        <v>217</v>
      </c>
      <c r="AV15" t="s">
        <v>215</v>
      </c>
      <c r="AW15" t="s">
        <v>45</v>
      </c>
    </row>
    <row r="16" spans="1:49" x14ac:dyDescent="0.25">
      <c r="AN16" t="s">
        <v>5</v>
      </c>
      <c r="AO16" s="1">
        <v>5.3026245313336905E-2</v>
      </c>
      <c r="AP16" s="1">
        <v>0.11247991430101767</v>
      </c>
      <c r="AQ16" s="1">
        <v>0.17139796464916979</v>
      </c>
      <c r="AR16" s="1">
        <v>0.23245848955543652</v>
      </c>
      <c r="AS16" s="1">
        <v>0.24209962506695232</v>
      </c>
      <c r="AT16" s="1">
        <v>0.27102303160149971</v>
      </c>
      <c r="AU16" s="1">
        <v>0.32512051419389393</v>
      </c>
      <c r="AV16" s="1">
        <v>0.47080878414568827</v>
      </c>
      <c r="AW16" s="1">
        <v>0.71719335832886988</v>
      </c>
    </row>
    <row r="17" spans="1:20" x14ac:dyDescent="0.25">
      <c r="A17" s="2" t="s">
        <v>53</v>
      </c>
    </row>
    <row r="19" spans="1:20" x14ac:dyDescent="0.25">
      <c r="B19" t="s">
        <v>45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t="s">
        <v>51</v>
      </c>
      <c r="I19" t="s">
        <v>52</v>
      </c>
      <c r="J19" t="s">
        <v>4</v>
      </c>
      <c r="M19" t="s">
        <v>45</v>
      </c>
      <c r="N19" t="s">
        <v>46</v>
      </c>
      <c r="O19" t="s">
        <v>47</v>
      </c>
      <c r="P19" t="s">
        <v>48</v>
      </c>
      <c r="Q19" t="s">
        <v>49</v>
      </c>
      <c r="R19" t="s">
        <v>50</v>
      </c>
      <c r="S19" t="s">
        <v>51</v>
      </c>
      <c r="T19" t="s">
        <v>52</v>
      </c>
    </row>
    <row r="20" spans="1:20" x14ac:dyDescent="0.25">
      <c r="A20" t="s">
        <v>7</v>
      </c>
      <c r="B20">
        <v>521</v>
      </c>
      <c r="C20">
        <v>356</v>
      </c>
      <c r="D20">
        <v>163</v>
      </c>
      <c r="E20">
        <v>204</v>
      </c>
      <c r="F20">
        <v>226</v>
      </c>
      <c r="G20">
        <v>118</v>
      </c>
      <c r="H20">
        <v>95</v>
      </c>
      <c r="I20">
        <v>131</v>
      </c>
      <c r="J20">
        <v>657</v>
      </c>
      <c r="L20" t="s">
        <v>7</v>
      </c>
      <c r="M20" s="3">
        <f>B20/$J20</f>
        <v>0.79299847792998479</v>
      </c>
      <c r="N20" s="3">
        <f t="shared" ref="N20:T21" si="1">C20/$J20</f>
        <v>0.54185692541856922</v>
      </c>
      <c r="O20" s="3">
        <f t="shared" si="1"/>
        <v>0.24809741248097411</v>
      </c>
      <c r="P20" s="3">
        <f t="shared" si="1"/>
        <v>0.31050228310502281</v>
      </c>
      <c r="Q20" s="3">
        <f t="shared" si="1"/>
        <v>0.34398782343987822</v>
      </c>
      <c r="R20" s="3">
        <f t="shared" si="1"/>
        <v>0.17960426179604261</v>
      </c>
      <c r="S20" s="3">
        <f t="shared" si="1"/>
        <v>0.14459665144596651</v>
      </c>
      <c r="T20" s="3">
        <f t="shared" si="1"/>
        <v>0.19939117199391171</v>
      </c>
    </row>
    <row r="21" spans="1:20" x14ac:dyDescent="0.25">
      <c r="A21" t="s">
        <v>6</v>
      </c>
      <c r="B21">
        <v>574</v>
      </c>
      <c r="C21">
        <v>365</v>
      </c>
      <c r="D21">
        <v>193</v>
      </c>
      <c r="E21">
        <v>303</v>
      </c>
      <c r="F21">
        <v>199</v>
      </c>
      <c r="G21">
        <v>140</v>
      </c>
      <c r="H21">
        <v>86</v>
      </c>
      <c r="I21">
        <v>221</v>
      </c>
      <c r="J21">
        <v>832</v>
      </c>
      <c r="L21" t="s">
        <v>6</v>
      </c>
      <c r="M21" s="3">
        <f>B21/$J21</f>
        <v>0.68990384615384615</v>
      </c>
      <c r="N21" s="3">
        <f t="shared" si="1"/>
        <v>0.43870192307692307</v>
      </c>
      <c r="O21" s="3">
        <f t="shared" si="1"/>
        <v>0.23197115384615385</v>
      </c>
      <c r="P21" s="3">
        <f t="shared" si="1"/>
        <v>0.36418269230769229</v>
      </c>
      <c r="Q21" s="3">
        <f t="shared" si="1"/>
        <v>0.23918269230769232</v>
      </c>
      <c r="R21" s="3">
        <f t="shared" si="1"/>
        <v>0.16826923076923078</v>
      </c>
      <c r="S21" s="3">
        <f t="shared" si="1"/>
        <v>0.10336538461538461</v>
      </c>
      <c r="T21" s="3">
        <f t="shared" si="1"/>
        <v>0.265625</v>
      </c>
    </row>
    <row r="27" spans="1:20" x14ac:dyDescent="0.25">
      <c r="A27" s="2" t="s">
        <v>54</v>
      </c>
    </row>
    <row r="29" spans="1:20" x14ac:dyDescent="0.25"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4</v>
      </c>
      <c r="M29" t="s">
        <v>45</v>
      </c>
      <c r="N29" t="s">
        <v>46</v>
      </c>
      <c r="O29" t="s">
        <v>47</v>
      </c>
      <c r="P29" t="s">
        <v>48</v>
      </c>
      <c r="Q29" t="s">
        <v>49</v>
      </c>
      <c r="R29" t="s">
        <v>50</v>
      </c>
      <c r="S29" t="s">
        <v>51</v>
      </c>
      <c r="T29" t="s">
        <v>52</v>
      </c>
    </row>
    <row r="30" spans="1:20" x14ac:dyDescent="0.25">
      <c r="A30" t="s">
        <v>55</v>
      </c>
      <c r="B30">
        <v>33</v>
      </c>
      <c r="C30">
        <v>22</v>
      </c>
      <c r="D30">
        <v>12</v>
      </c>
      <c r="E30">
        <v>18</v>
      </c>
      <c r="F30">
        <v>15</v>
      </c>
      <c r="G30">
        <v>7</v>
      </c>
      <c r="H30">
        <v>3</v>
      </c>
      <c r="I30">
        <v>7</v>
      </c>
      <c r="J30">
        <v>44</v>
      </c>
      <c r="L30" t="s">
        <v>55</v>
      </c>
      <c r="M30" s="3">
        <f>B30/$J30</f>
        <v>0.75</v>
      </c>
      <c r="N30" s="3">
        <f t="shared" ref="N30:N37" si="2">C30/$J30</f>
        <v>0.5</v>
      </c>
      <c r="O30" s="3">
        <f t="shared" ref="O30:O37" si="3">D30/$J30</f>
        <v>0.27272727272727271</v>
      </c>
      <c r="P30" s="3">
        <f t="shared" ref="P30:P37" si="4">E30/$J30</f>
        <v>0.40909090909090912</v>
      </c>
      <c r="Q30" s="3">
        <f t="shared" ref="Q30:Q37" si="5">F30/$J30</f>
        <v>0.34090909090909088</v>
      </c>
      <c r="R30" s="3">
        <f t="shared" ref="R30:R37" si="6">G30/$J30</f>
        <v>0.15909090909090909</v>
      </c>
      <c r="S30" s="3">
        <f t="shared" ref="S30:S37" si="7">H30/$J30</f>
        <v>6.8181818181818177E-2</v>
      </c>
      <c r="T30" s="3">
        <f t="shared" ref="T30:T37" si="8">I30/$J30</f>
        <v>0.15909090909090909</v>
      </c>
    </row>
    <row r="31" spans="1:20" x14ac:dyDescent="0.25">
      <c r="A31" t="s">
        <v>10</v>
      </c>
      <c r="B31">
        <v>80</v>
      </c>
      <c r="C31">
        <v>50</v>
      </c>
      <c r="D31">
        <v>17</v>
      </c>
      <c r="E31">
        <v>32</v>
      </c>
      <c r="F31">
        <v>29</v>
      </c>
      <c r="G31">
        <v>11</v>
      </c>
      <c r="H31">
        <v>9</v>
      </c>
      <c r="I31">
        <v>32</v>
      </c>
      <c r="J31">
        <v>111</v>
      </c>
      <c r="L31" t="s">
        <v>10</v>
      </c>
      <c r="M31" s="3">
        <f t="shared" ref="M31:M37" si="9">B31/$J31</f>
        <v>0.72072072072072069</v>
      </c>
      <c r="N31" s="3">
        <f t="shared" si="2"/>
        <v>0.45045045045045046</v>
      </c>
      <c r="O31" s="3">
        <f t="shared" si="3"/>
        <v>0.15315315315315314</v>
      </c>
      <c r="P31" s="3">
        <f t="shared" si="4"/>
        <v>0.28828828828828829</v>
      </c>
      <c r="Q31" s="3">
        <f t="shared" si="5"/>
        <v>0.26126126126126126</v>
      </c>
      <c r="R31" s="3">
        <f t="shared" si="6"/>
        <v>9.90990990990991E-2</v>
      </c>
      <c r="S31" s="3">
        <f t="shared" si="7"/>
        <v>8.1081081081081086E-2</v>
      </c>
      <c r="T31" s="3">
        <f t="shared" si="8"/>
        <v>0.28828828828828829</v>
      </c>
    </row>
    <row r="32" spans="1:20" x14ac:dyDescent="0.25">
      <c r="A32" t="s">
        <v>56</v>
      </c>
      <c r="B32">
        <v>701</v>
      </c>
      <c r="C32">
        <v>463</v>
      </c>
      <c r="D32">
        <v>226</v>
      </c>
      <c r="E32">
        <v>348</v>
      </c>
      <c r="F32">
        <v>263</v>
      </c>
      <c r="G32">
        <v>173</v>
      </c>
      <c r="H32">
        <v>100</v>
      </c>
      <c r="I32">
        <v>253</v>
      </c>
      <c r="J32">
        <v>976</v>
      </c>
      <c r="L32" t="s">
        <v>56</v>
      </c>
      <c r="M32" s="3">
        <f t="shared" si="9"/>
        <v>0.71823770491803274</v>
      </c>
      <c r="N32" s="3">
        <f t="shared" si="2"/>
        <v>0.47438524590163933</v>
      </c>
      <c r="O32" s="3">
        <f t="shared" si="3"/>
        <v>0.23155737704918034</v>
      </c>
      <c r="P32" s="3">
        <f t="shared" si="4"/>
        <v>0.35655737704918034</v>
      </c>
      <c r="Q32" s="3">
        <f t="shared" si="5"/>
        <v>0.26946721311475408</v>
      </c>
      <c r="R32" s="3">
        <f t="shared" si="6"/>
        <v>0.17725409836065573</v>
      </c>
      <c r="S32" s="3">
        <f t="shared" si="7"/>
        <v>0.10245901639344263</v>
      </c>
      <c r="T32" s="3">
        <f t="shared" si="8"/>
        <v>0.25922131147540983</v>
      </c>
    </row>
    <row r="33" spans="1:20" x14ac:dyDescent="0.25">
      <c r="A33" t="s">
        <v>57</v>
      </c>
      <c r="B33">
        <v>4</v>
      </c>
      <c r="C33">
        <v>4</v>
      </c>
      <c r="D33">
        <v>1</v>
      </c>
      <c r="E33">
        <v>2</v>
      </c>
      <c r="F33">
        <v>2</v>
      </c>
      <c r="G33">
        <v>2</v>
      </c>
      <c r="H33">
        <v>0</v>
      </c>
      <c r="I33">
        <v>1</v>
      </c>
      <c r="J33">
        <v>5</v>
      </c>
      <c r="L33" t="s">
        <v>57</v>
      </c>
      <c r="M33" s="3">
        <f t="shared" si="9"/>
        <v>0.8</v>
      </c>
      <c r="N33" s="3">
        <f t="shared" si="2"/>
        <v>0.8</v>
      </c>
      <c r="O33" s="3">
        <f t="shared" si="3"/>
        <v>0.2</v>
      </c>
      <c r="P33" s="3">
        <f t="shared" si="4"/>
        <v>0.4</v>
      </c>
      <c r="Q33" s="3">
        <f t="shared" si="5"/>
        <v>0.4</v>
      </c>
      <c r="R33" s="3">
        <f t="shared" si="6"/>
        <v>0.4</v>
      </c>
      <c r="S33" s="3">
        <f t="shared" si="7"/>
        <v>0</v>
      </c>
      <c r="T33" s="3">
        <f t="shared" si="8"/>
        <v>0.2</v>
      </c>
    </row>
    <row r="34" spans="1:20" x14ac:dyDescent="0.25">
      <c r="A34" t="s">
        <v>13</v>
      </c>
      <c r="B34">
        <v>38</v>
      </c>
      <c r="C34">
        <v>22</v>
      </c>
      <c r="D34">
        <v>14</v>
      </c>
      <c r="E34">
        <v>13</v>
      </c>
      <c r="F34">
        <v>16</v>
      </c>
      <c r="G34">
        <v>10</v>
      </c>
      <c r="H34">
        <v>6</v>
      </c>
      <c r="I34">
        <v>7</v>
      </c>
      <c r="J34">
        <v>47</v>
      </c>
      <c r="L34" t="s">
        <v>13</v>
      </c>
      <c r="M34" s="3">
        <f t="shared" si="9"/>
        <v>0.80851063829787229</v>
      </c>
      <c r="N34" s="3">
        <f t="shared" si="2"/>
        <v>0.46808510638297873</v>
      </c>
      <c r="O34" s="3">
        <f t="shared" si="3"/>
        <v>0.2978723404255319</v>
      </c>
      <c r="P34" s="3">
        <f t="shared" si="4"/>
        <v>0.27659574468085107</v>
      </c>
      <c r="Q34" s="3">
        <f t="shared" si="5"/>
        <v>0.34042553191489361</v>
      </c>
      <c r="R34" s="3">
        <f t="shared" si="6"/>
        <v>0.21276595744680851</v>
      </c>
      <c r="S34" s="3">
        <f t="shared" si="7"/>
        <v>0.1276595744680851</v>
      </c>
      <c r="T34" s="3">
        <f t="shared" si="8"/>
        <v>0.14893617021276595</v>
      </c>
    </row>
    <row r="35" spans="1:20" x14ac:dyDescent="0.25">
      <c r="A35" t="s">
        <v>14</v>
      </c>
      <c r="B35">
        <v>117</v>
      </c>
      <c r="C35">
        <v>72</v>
      </c>
      <c r="D35">
        <v>41</v>
      </c>
      <c r="E35">
        <v>48</v>
      </c>
      <c r="F35">
        <v>48</v>
      </c>
      <c r="G35">
        <v>23</v>
      </c>
      <c r="H35">
        <v>38</v>
      </c>
      <c r="I35">
        <v>45</v>
      </c>
      <c r="J35">
        <v>168</v>
      </c>
      <c r="L35" t="s">
        <v>14</v>
      </c>
      <c r="M35" s="3">
        <f t="shared" si="9"/>
        <v>0.6964285714285714</v>
      </c>
      <c r="N35" s="3">
        <f t="shared" si="2"/>
        <v>0.42857142857142855</v>
      </c>
      <c r="O35" s="3">
        <f t="shared" si="3"/>
        <v>0.24404761904761904</v>
      </c>
      <c r="P35" s="3">
        <f t="shared" si="4"/>
        <v>0.2857142857142857</v>
      </c>
      <c r="Q35" s="3">
        <f t="shared" si="5"/>
        <v>0.2857142857142857</v>
      </c>
      <c r="R35" s="3">
        <f t="shared" si="6"/>
        <v>0.13690476190476192</v>
      </c>
      <c r="S35" s="3">
        <f t="shared" si="7"/>
        <v>0.22619047619047619</v>
      </c>
      <c r="T35" s="3">
        <f t="shared" si="8"/>
        <v>0.26785714285714285</v>
      </c>
    </row>
    <row r="36" spans="1:20" x14ac:dyDescent="0.25">
      <c r="A36" t="s">
        <v>15</v>
      </c>
      <c r="B36">
        <v>34</v>
      </c>
      <c r="C36">
        <v>22</v>
      </c>
      <c r="D36">
        <v>6</v>
      </c>
      <c r="E36">
        <v>16</v>
      </c>
      <c r="F36">
        <v>9</v>
      </c>
      <c r="G36">
        <v>10</v>
      </c>
      <c r="H36">
        <v>3</v>
      </c>
      <c r="I36">
        <v>12</v>
      </c>
      <c r="J36">
        <v>45</v>
      </c>
      <c r="L36" t="s">
        <v>15</v>
      </c>
      <c r="M36" s="3">
        <f t="shared" si="9"/>
        <v>0.75555555555555554</v>
      </c>
      <c r="N36" s="3">
        <f t="shared" si="2"/>
        <v>0.48888888888888887</v>
      </c>
      <c r="O36" s="3">
        <f t="shared" si="3"/>
        <v>0.13333333333333333</v>
      </c>
      <c r="P36" s="3">
        <f t="shared" si="4"/>
        <v>0.35555555555555557</v>
      </c>
      <c r="Q36" s="3">
        <f t="shared" si="5"/>
        <v>0.2</v>
      </c>
      <c r="R36" s="3">
        <f t="shared" si="6"/>
        <v>0.22222222222222221</v>
      </c>
      <c r="S36" s="3">
        <f t="shared" si="7"/>
        <v>6.6666666666666666E-2</v>
      </c>
      <c r="T36" s="3">
        <f t="shared" si="8"/>
        <v>0.26666666666666666</v>
      </c>
    </row>
    <row r="37" spans="1:20" x14ac:dyDescent="0.25">
      <c r="A37" t="s">
        <v>16</v>
      </c>
      <c r="B37">
        <v>164</v>
      </c>
      <c r="C37">
        <v>120</v>
      </c>
      <c r="D37">
        <v>65</v>
      </c>
      <c r="E37">
        <v>64</v>
      </c>
      <c r="F37">
        <v>64</v>
      </c>
      <c r="G37">
        <v>35</v>
      </c>
      <c r="H37">
        <v>30</v>
      </c>
      <c r="I37">
        <v>33</v>
      </c>
      <c r="J37">
        <v>208</v>
      </c>
      <c r="L37" t="s">
        <v>16</v>
      </c>
      <c r="M37" s="3">
        <f t="shared" si="9"/>
        <v>0.78846153846153844</v>
      </c>
      <c r="N37" s="3">
        <f t="shared" si="2"/>
        <v>0.57692307692307687</v>
      </c>
      <c r="O37" s="3">
        <f t="shared" si="3"/>
        <v>0.3125</v>
      </c>
      <c r="P37" s="3">
        <f t="shared" si="4"/>
        <v>0.30769230769230771</v>
      </c>
      <c r="Q37" s="3">
        <f t="shared" si="5"/>
        <v>0.30769230769230771</v>
      </c>
      <c r="R37" s="3">
        <f t="shared" si="6"/>
        <v>0.16826923076923078</v>
      </c>
      <c r="S37" s="3">
        <f t="shared" si="7"/>
        <v>0.14423076923076922</v>
      </c>
      <c r="T37" s="3">
        <f t="shared" si="8"/>
        <v>0.15865384615384615</v>
      </c>
    </row>
    <row r="38" spans="1:20" x14ac:dyDescent="0.25">
      <c r="M38" s="3"/>
      <c r="N38" s="3"/>
      <c r="O38" s="3"/>
      <c r="P38" s="3"/>
      <c r="Q38" s="3"/>
      <c r="R38" s="3"/>
      <c r="S38" s="3"/>
      <c r="T38" s="3"/>
    </row>
    <row r="39" spans="1:20" x14ac:dyDescent="0.25">
      <c r="M39" s="3"/>
      <c r="N39" s="3"/>
      <c r="O39" s="3"/>
      <c r="P39" s="3"/>
      <c r="Q39" s="3"/>
      <c r="R39" s="3"/>
      <c r="S39" s="3"/>
      <c r="T39" s="3"/>
    </row>
    <row r="40" spans="1:20" x14ac:dyDescent="0.25">
      <c r="M40" s="3"/>
      <c r="N40" s="3"/>
      <c r="O40" s="3"/>
      <c r="P40" s="3"/>
      <c r="Q40" s="3"/>
      <c r="R40" s="3"/>
      <c r="S40" s="3"/>
      <c r="T40" s="3"/>
    </row>
    <row r="41" spans="1:20" x14ac:dyDescent="0.25">
      <c r="M41" s="3"/>
      <c r="N41" s="3"/>
      <c r="O41" s="3"/>
      <c r="P41" s="3"/>
      <c r="Q41" s="3"/>
      <c r="R41" s="3"/>
      <c r="S41" s="3"/>
      <c r="T41" s="3"/>
    </row>
    <row r="42" spans="1:20" x14ac:dyDescent="0.25">
      <c r="M42" s="3"/>
      <c r="N42" s="3"/>
      <c r="O42" s="3"/>
      <c r="P42" s="3"/>
      <c r="Q42" s="3"/>
      <c r="R42" s="3"/>
      <c r="S42" s="3"/>
      <c r="T42" s="3"/>
    </row>
    <row r="43" spans="1:20" x14ac:dyDescent="0.25">
      <c r="M43" s="3"/>
      <c r="N43" s="3"/>
      <c r="O43" s="3"/>
      <c r="P43" s="3"/>
      <c r="Q43" s="3"/>
      <c r="R43" s="3"/>
      <c r="S43" s="3"/>
      <c r="T43" s="3"/>
    </row>
    <row r="44" spans="1:20" x14ac:dyDescent="0.25">
      <c r="M44" s="3"/>
      <c r="N44" s="3"/>
      <c r="O44" s="3"/>
      <c r="P44" s="3"/>
      <c r="Q44" s="3"/>
      <c r="R44" s="3"/>
      <c r="S44" s="3"/>
      <c r="T44" s="3"/>
    </row>
    <row r="45" spans="1:20" x14ac:dyDescent="0.25">
      <c r="M45" s="3"/>
      <c r="N45" s="3"/>
      <c r="O45" s="3"/>
      <c r="P45" s="3"/>
      <c r="Q45" s="3"/>
      <c r="R45" s="3"/>
      <c r="S45" s="3"/>
      <c r="T45" s="3"/>
    </row>
    <row r="46" spans="1:20" x14ac:dyDescent="0.25">
      <c r="M46" s="3"/>
      <c r="N46" s="3"/>
      <c r="O46" s="3"/>
      <c r="P46" s="3"/>
      <c r="Q46" s="3"/>
      <c r="R46" s="3"/>
      <c r="S46" s="3"/>
      <c r="T46" s="3"/>
    </row>
    <row r="47" spans="1:20" x14ac:dyDescent="0.25">
      <c r="M47" s="3"/>
      <c r="N47" s="3"/>
      <c r="O47" s="3"/>
      <c r="P47" s="3"/>
      <c r="Q47" s="3"/>
      <c r="R47" s="3"/>
      <c r="S47" s="3"/>
      <c r="T47" s="3"/>
    </row>
    <row r="48" spans="1:20" x14ac:dyDescent="0.25">
      <c r="M48" s="3"/>
      <c r="N48" s="3"/>
      <c r="O48" s="3"/>
      <c r="P48" s="3"/>
      <c r="Q48" s="3"/>
      <c r="R48" s="3"/>
      <c r="S48" s="3"/>
      <c r="T48" s="3"/>
    </row>
    <row r="49" spans="1:20" x14ac:dyDescent="0.25">
      <c r="M49" s="3"/>
      <c r="N49" s="3"/>
      <c r="O49" s="3"/>
      <c r="P49" s="3"/>
      <c r="Q49" s="3"/>
      <c r="R49" s="3"/>
      <c r="S49" s="3"/>
      <c r="T49" s="3"/>
    </row>
    <row r="50" spans="1:20" x14ac:dyDescent="0.25"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2" t="s">
        <v>58</v>
      </c>
    </row>
    <row r="53" spans="1:20" x14ac:dyDescent="0.25">
      <c r="B53" t="s">
        <v>45</v>
      </c>
      <c r="C53" t="s">
        <v>46</v>
      </c>
      <c r="D53" t="s">
        <v>47</v>
      </c>
      <c r="E53" t="s">
        <v>48</v>
      </c>
      <c r="F53" t="s">
        <v>49</v>
      </c>
      <c r="G53" t="s">
        <v>50</v>
      </c>
      <c r="H53" t="s">
        <v>51</v>
      </c>
      <c r="I53" t="s">
        <v>52</v>
      </c>
      <c r="J53" t="s">
        <v>4</v>
      </c>
      <c r="M53" s="3" t="s">
        <v>45</v>
      </c>
      <c r="N53" s="3" t="s">
        <v>46</v>
      </c>
      <c r="O53" s="3" t="s">
        <v>47</v>
      </c>
      <c r="P53" s="3" t="s">
        <v>48</v>
      </c>
      <c r="Q53" s="3" t="s">
        <v>49</v>
      </c>
      <c r="R53" s="3" t="s">
        <v>50</v>
      </c>
      <c r="S53" s="3" t="s">
        <v>51</v>
      </c>
      <c r="T53" s="3" t="s">
        <v>52</v>
      </c>
    </row>
    <row r="54" spans="1:20" x14ac:dyDescent="0.25">
      <c r="A54" t="s">
        <v>34</v>
      </c>
      <c r="B54">
        <v>724</v>
      </c>
      <c r="C54">
        <v>458</v>
      </c>
      <c r="D54">
        <v>236</v>
      </c>
      <c r="E54">
        <v>362</v>
      </c>
      <c r="F54">
        <v>271</v>
      </c>
      <c r="G54">
        <v>183</v>
      </c>
      <c r="H54">
        <v>101</v>
      </c>
      <c r="I54">
        <v>241</v>
      </c>
      <c r="J54">
        <v>987</v>
      </c>
      <c r="L54" t="s">
        <v>34</v>
      </c>
      <c r="M54" s="3">
        <f>B54/$J54</f>
        <v>0.7335359675785208</v>
      </c>
      <c r="N54" s="3">
        <f t="shared" ref="N54:T55" si="10">C54/$J54</f>
        <v>0.46403242147923002</v>
      </c>
      <c r="O54" s="3">
        <f t="shared" si="10"/>
        <v>0.23910840932117527</v>
      </c>
      <c r="P54" s="3">
        <f t="shared" si="10"/>
        <v>0.3667679837892604</v>
      </c>
      <c r="Q54" s="3">
        <f t="shared" si="10"/>
        <v>0.27456940222897669</v>
      </c>
      <c r="R54" s="3">
        <f t="shared" si="10"/>
        <v>0.18541033434650456</v>
      </c>
      <c r="S54" s="3">
        <f t="shared" si="10"/>
        <v>0.10233029381965553</v>
      </c>
      <c r="T54" s="3">
        <f t="shared" si="10"/>
        <v>0.24417426545086118</v>
      </c>
    </row>
    <row r="55" spans="1:20" x14ac:dyDescent="0.25">
      <c r="A55" t="s">
        <v>35</v>
      </c>
      <c r="B55">
        <v>392</v>
      </c>
      <c r="C55">
        <v>274</v>
      </c>
      <c r="D55">
        <v>123</v>
      </c>
      <c r="E55">
        <v>153</v>
      </c>
      <c r="F55">
        <v>157</v>
      </c>
      <c r="G55">
        <v>82</v>
      </c>
      <c r="H55">
        <v>79</v>
      </c>
      <c r="I55">
        <v>125</v>
      </c>
      <c r="J55">
        <v>548</v>
      </c>
      <c r="L55" t="s">
        <v>35</v>
      </c>
      <c r="M55" s="3">
        <f>B55/$J55</f>
        <v>0.71532846715328469</v>
      </c>
      <c r="N55" s="3">
        <f t="shared" si="10"/>
        <v>0.5</v>
      </c>
      <c r="O55" s="3">
        <f t="shared" si="10"/>
        <v>0.22445255474452555</v>
      </c>
      <c r="P55" s="3">
        <f t="shared" si="10"/>
        <v>0.27919708029197082</v>
      </c>
      <c r="Q55" s="3">
        <f t="shared" si="10"/>
        <v>0.28649635036496351</v>
      </c>
      <c r="R55" s="3">
        <f t="shared" si="10"/>
        <v>0.14963503649635038</v>
      </c>
      <c r="S55" s="3">
        <f t="shared" si="10"/>
        <v>0.14416058394160583</v>
      </c>
      <c r="T55" s="3">
        <f t="shared" si="10"/>
        <v>0.2281021897810219</v>
      </c>
    </row>
    <row r="59" spans="1:20" x14ac:dyDescent="0.25">
      <c r="A59" s="2" t="s">
        <v>59</v>
      </c>
    </row>
    <row r="61" spans="1:20" x14ac:dyDescent="0.25">
      <c r="B61" t="s">
        <v>45</v>
      </c>
      <c r="C61" t="s">
        <v>46</v>
      </c>
      <c r="D61" t="s">
        <v>47</v>
      </c>
      <c r="E61" t="s">
        <v>48</v>
      </c>
      <c r="F61" t="s">
        <v>49</v>
      </c>
      <c r="G61" t="s">
        <v>50</v>
      </c>
      <c r="H61" t="s">
        <v>51</v>
      </c>
      <c r="I61" t="s">
        <v>52</v>
      </c>
      <c r="J61" t="s">
        <v>4</v>
      </c>
      <c r="M61" t="s">
        <v>45</v>
      </c>
      <c r="N61" t="s">
        <v>46</v>
      </c>
      <c r="O61" t="s">
        <v>47</v>
      </c>
      <c r="P61" t="s">
        <v>48</v>
      </c>
      <c r="Q61" t="s">
        <v>49</v>
      </c>
      <c r="R61" t="s">
        <v>50</v>
      </c>
      <c r="S61" t="s">
        <v>51</v>
      </c>
      <c r="T61" t="s">
        <v>52</v>
      </c>
    </row>
    <row r="62" spans="1:20" x14ac:dyDescent="0.25">
      <c r="A62" t="s">
        <v>23</v>
      </c>
      <c r="B62">
        <v>121</v>
      </c>
      <c r="C62">
        <v>82</v>
      </c>
      <c r="D62">
        <v>36</v>
      </c>
      <c r="E62">
        <v>62</v>
      </c>
      <c r="F62">
        <v>43</v>
      </c>
      <c r="G62">
        <v>25</v>
      </c>
      <c r="H62">
        <v>13</v>
      </c>
      <c r="I62">
        <v>34</v>
      </c>
      <c r="J62">
        <v>145</v>
      </c>
      <c r="L62" t="s">
        <v>23</v>
      </c>
      <c r="M62" s="3">
        <f>B62/$J62</f>
        <v>0.83448275862068966</v>
      </c>
      <c r="N62" s="3">
        <f t="shared" ref="N62:T71" si="11">C62/$J62</f>
        <v>0.56551724137931036</v>
      </c>
      <c r="O62" s="3">
        <f t="shared" si="11"/>
        <v>0.24827586206896551</v>
      </c>
      <c r="P62" s="3">
        <f t="shared" si="11"/>
        <v>0.42758620689655175</v>
      </c>
      <c r="Q62" s="3">
        <f t="shared" si="11"/>
        <v>0.29655172413793102</v>
      </c>
      <c r="R62" s="3">
        <f t="shared" si="11"/>
        <v>0.17241379310344829</v>
      </c>
      <c r="S62" s="3">
        <f t="shared" si="11"/>
        <v>8.9655172413793102E-2</v>
      </c>
      <c r="T62" s="3">
        <f t="shared" si="11"/>
        <v>0.23448275862068965</v>
      </c>
    </row>
    <row r="63" spans="1:20" x14ac:dyDescent="0.25">
      <c r="A63" t="s">
        <v>24</v>
      </c>
      <c r="B63">
        <v>22</v>
      </c>
      <c r="C63">
        <v>20</v>
      </c>
      <c r="D63">
        <v>11</v>
      </c>
      <c r="E63">
        <v>7</v>
      </c>
      <c r="F63">
        <v>9</v>
      </c>
      <c r="G63">
        <v>5</v>
      </c>
      <c r="H63">
        <v>1</v>
      </c>
      <c r="I63">
        <v>13</v>
      </c>
      <c r="J63">
        <v>31</v>
      </c>
      <c r="L63" t="s">
        <v>24</v>
      </c>
      <c r="M63" s="3">
        <f t="shared" ref="M63:M71" si="12">B63/$J63</f>
        <v>0.70967741935483875</v>
      </c>
      <c r="N63" s="3">
        <f t="shared" si="11"/>
        <v>0.64516129032258063</v>
      </c>
      <c r="O63" s="3">
        <f t="shared" si="11"/>
        <v>0.35483870967741937</v>
      </c>
      <c r="P63" s="3">
        <f t="shared" si="11"/>
        <v>0.22580645161290322</v>
      </c>
      <c r="Q63" s="3">
        <f t="shared" si="11"/>
        <v>0.29032258064516131</v>
      </c>
      <c r="R63" s="3">
        <f t="shared" si="11"/>
        <v>0.16129032258064516</v>
      </c>
      <c r="S63" s="3">
        <f t="shared" si="11"/>
        <v>3.2258064516129031E-2</v>
      </c>
      <c r="T63" s="3">
        <f t="shared" si="11"/>
        <v>0.41935483870967744</v>
      </c>
    </row>
    <row r="64" spans="1:20" x14ac:dyDescent="0.25">
      <c r="A64" t="s">
        <v>25</v>
      </c>
      <c r="B64">
        <v>107</v>
      </c>
      <c r="C64">
        <v>72</v>
      </c>
      <c r="D64">
        <v>39</v>
      </c>
      <c r="E64">
        <v>40</v>
      </c>
      <c r="F64">
        <v>44</v>
      </c>
      <c r="G64">
        <v>23</v>
      </c>
      <c r="H64">
        <v>27</v>
      </c>
      <c r="I64">
        <v>39</v>
      </c>
      <c r="J64">
        <v>153</v>
      </c>
      <c r="L64" t="s">
        <v>25</v>
      </c>
      <c r="M64" s="3">
        <f t="shared" si="12"/>
        <v>0.69934640522875813</v>
      </c>
      <c r="N64" s="3">
        <f t="shared" si="11"/>
        <v>0.47058823529411764</v>
      </c>
      <c r="O64" s="3">
        <f t="shared" si="11"/>
        <v>0.25490196078431371</v>
      </c>
      <c r="P64" s="3">
        <f t="shared" si="11"/>
        <v>0.26143790849673204</v>
      </c>
      <c r="Q64" s="3">
        <f t="shared" si="11"/>
        <v>0.28758169934640521</v>
      </c>
      <c r="R64" s="3">
        <f t="shared" si="11"/>
        <v>0.15032679738562091</v>
      </c>
      <c r="S64" s="3">
        <f t="shared" si="11"/>
        <v>0.17647058823529413</v>
      </c>
      <c r="T64" s="3">
        <f t="shared" si="11"/>
        <v>0.25490196078431371</v>
      </c>
    </row>
    <row r="65" spans="1:20" x14ac:dyDescent="0.25">
      <c r="A65" t="s">
        <v>26</v>
      </c>
      <c r="B65">
        <v>28</v>
      </c>
      <c r="C65">
        <v>20</v>
      </c>
      <c r="D65">
        <v>8</v>
      </c>
      <c r="E65">
        <v>12</v>
      </c>
      <c r="F65">
        <v>15</v>
      </c>
      <c r="G65">
        <v>5</v>
      </c>
      <c r="H65">
        <v>5</v>
      </c>
      <c r="I65">
        <v>7</v>
      </c>
      <c r="J65">
        <v>41</v>
      </c>
      <c r="L65" t="s">
        <v>26</v>
      </c>
      <c r="M65" s="3">
        <f t="shared" si="12"/>
        <v>0.68292682926829273</v>
      </c>
      <c r="N65" s="3">
        <f t="shared" si="11"/>
        <v>0.48780487804878048</v>
      </c>
      <c r="O65" s="3">
        <f t="shared" si="11"/>
        <v>0.1951219512195122</v>
      </c>
      <c r="P65" s="3">
        <f t="shared" si="11"/>
        <v>0.29268292682926828</v>
      </c>
      <c r="Q65" s="3">
        <f t="shared" si="11"/>
        <v>0.36585365853658536</v>
      </c>
      <c r="R65" s="3">
        <f t="shared" si="11"/>
        <v>0.12195121951219512</v>
      </c>
      <c r="S65" s="3">
        <f t="shared" si="11"/>
        <v>0.12195121951219512</v>
      </c>
      <c r="T65" s="3">
        <f t="shared" si="11"/>
        <v>0.17073170731707318</v>
      </c>
    </row>
    <row r="66" spans="1:20" x14ac:dyDescent="0.25">
      <c r="A66" t="s">
        <v>27</v>
      </c>
      <c r="B66">
        <v>71</v>
      </c>
      <c r="C66">
        <v>51</v>
      </c>
      <c r="D66">
        <v>26</v>
      </c>
      <c r="E66">
        <v>32</v>
      </c>
      <c r="F66">
        <v>33</v>
      </c>
      <c r="G66">
        <v>18</v>
      </c>
      <c r="H66">
        <v>13</v>
      </c>
      <c r="I66">
        <v>27</v>
      </c>
      <c r="J66">
        <v>100</v>
      </c>
      <c r="L66" t="s">
        <v>27</v>
      </c>
      <c r="M66" s="3">
        <f t="shared" si="12"/>
        <v>0.71</v>
      </c>
      <c r="N66" s="3">
        <f t="shared" si="11"/>
        <v>0.51</v>
      </c>
      <c r="O66" s="3">
        <f t="shared" si="11"/>
        <v>0.26</v>
      </c>
      <c r="P66" s="3">
        <f t="shared" si="11"/>
        <v>0.32</v>
      </c>
      <c r="Q66" s="3">
        <f t="shared" si="11"/>
        <v>0.33</v>
      </c>
      <c r="R66" s="3">
        <f t="shared" si="11"/>
        <v>0.18</v>
      </c>
      <c r="S66" s="3">
        <f t="shared" si="11"/>
        <v>0.13</v>
      </c>
      <c r="T66" s="3">
        <f t="shared" si="11"/>
        <v>0.27</v>
      </c>
    </row>
    <row r="67" spans="1:20" x14ac:dyDescent="0.25">
      <c r="A67" t="s">
        <v>28</v>
      </c>
      <c r="B67">
        <v>119</v>
      </c>
      <c r="C67">
        <v>78</v>
      </c>
      <c r="D67">
        <v>38</v>
      </c>
      <c r="E67">
        <v>52</v>
      </c>
      <c r="F67">
        <v>30</v>
      </c>
      <c r="G67">
        <v>27</v>
      </c>
      <c r="H67">
        <v>13</v>
      </c>
      <c r="I67">
        <v>37</v>
      </c>
      <c r="J67">
        <v>158</v>
      </c>
      <c r="L67" t="s">
        <v>28</v>
      </c>
      <c r="M67" s="3">
        <f t="shared" si="12"/>
        <v>0.75316455696202533</v>
      </c>
      <c r="N67" s="3">
        <f t="shared" si="11"/>
        <v>0.49367088607594939</v>
      </c>
      <c r="O67" s="3">
        <f t="shared" si="11"/>
        <v>0.24050632911392406</v>
      </c>
      <c r="P67" s="3">
        <f t="shared" si="11"/>
        <v>0.32911392405063289</v>
      </c>
      <c r="Q67" s="3">
        <f t="shared" si="11"/>
        <v>0.189873417721519</v>
      </c>
      <c r="R67" s="3">
        <f t="shared" si="11"/>
        <v>0.17088607594936708</v>
      </c>
      <c r="S67" s="3">
        <f t="shared" si="11"/>
        <v>8.2278481012658222E-2</v>
      </c>
      <c r="T67" s="3">
        <f t="shared" si="11"/>
        <v>0.23417721518987342</v>
      </c>
    </row>
    <row r="68" spans="1:20" x14ac:dyDescent="0.25">
      <c r="A68" t="s">
        <v>29</v>
      </c>
      <c r="B68">
        <v>117</v>
      </c>
      <c r="C68">
        <v>75</v>
      </c>
      <c r="D68">
        <v>36</v>
      </c>
      <c r="E68">
        <v>57</v>
      </c>
      <c r="F68">
        <v>38</v>
      </c>
      <c r="G68">
        <v>31</v>
      </c>
      <c r="H68">
        <v>10</v>
      </c>
      <c r="I68">
        <v>29</v>
      </c>
      <c r="J68">
        <v>164</v>
      </c>
      <c r="L68" t="s">
        <v>29</v>
      </c>
      <c r="M68" s="3">
        <f t="shared" si="12"/>
        <v>0.71341463414634143</v>
      </c>
      <c r="N68" s="3">
        <f t="shared" si="11"/>
        <v>0.45731707317073172</v>
      </c>
      <c r="O68" s="3">
        <f t="shared" si="11"/>
        <v>0.21951219512195122</v>
      </c>
      <c r="P68" s="3">
        <f t="shared" si="11"/>
        <v>0.34756097560975607</v>
      </c>
      <c r="Q68" s="3">
        <f t="shared" si="11"/>
        <v>0.23170731707317074</v>
      </c>
      <c r="R68" s="3">
        <f t="shared" si="11"/>
        <v>0.18902439024390244</v>
      </c>
      <c r="S68" s="3">
        <f t="shared" si="11"/>
        <v>6.097560975609756E-2</v>
      </c>
      <c r="T68" s="3">
        <f t="shared" si="11"/>
        <v>0.17682926829268292</v>
      </c>
    </row>
    <row r="69" spans="1:20" x14ac:dyDescent="0.25">
      <c r="A69" t="s">
        <v>30</v>
      </c>
      <c r="B69">
        <v>224</v>
      </c>
      <c r="C69">
        <v>138</v>
      </c>
      <c r="D69">
        <v>69</v>
      </c>
      <c r="E69">
        <v>102</v>
      </c>
      <c r="F69">
        <v>88</v>
      </c>
      <c r="G69">
        <v>63</v>
      </c>
      <c r="H69">
        <v>43</v>
      </c>
      <c r="I69">
        <v>83</v>
      </c>
      <c r="J69">
        <v>315</v>
      </c>
      <c r="L69" t="s">
        <v>30</v>
      </c>
      <c r="M69" s="3">
        <f t="shared" si="12"/>
        <v>0.71111111111111114</v>
      </c>
      <c r="N69" s="3">
        <f t="shared" si="11"/>
        <v>0.43809523809523809</v>
      </c>
      <c r="O69" s="3">
        <f t="shared" si="11"/>
        <v>0.21904761904761905</v>
      </c>
      <c r="P69" s="3">
        <f t="shared" si="11"/>
        <v>0.32380952380952382</v>
      </c>
      <c r="Q69" s="3">
        <f t="shared" si="11"/>
        <v>0.27936507936507937</v>
      </c>
      <c r="R69" s="3">
        <f t="shared" si="11"/>
        <v>0.2</v>
      </c>
      <c r="S69" s="3">
        <f t="shared" si="11"/>
        <v>0.13650793650793649</v>
      </c>
      <c r="T69" s="3">
        <f t="shared" si="11"/>
        <v>0.2634920634920635</v>
      </c>
    </row>
    <row r="70" spans="1:20" x14ac:dyDescent="0.25">
      <c r="A70" t="s">
        <v>31</v>
      </c>
      <c r="B70">
        <v>73</v>
      </c>
      <c r="C70">
        <v>54</v>
      </c>
      <c r="D70">
        <v>23</v>
      </c>
      <c r="E70">
        <v>29</v>
      </c>
      <c r="F70">
        <v>35</v>
      </c>
      <c r="G70">
        <v>15</v>
      </c>
      <c r="H70">
        <v>13</v>
      </c>
      <c r="I70">
        <v>22</v>
      </c>
      <c r="J70">
        <v>101</v>
      </c>
      <c r="L70" t="s">
        <v>31</v>
      </c>
      <c r="M70" s="3">
        <f t="shared" si="12"/>
        <v>0.72277227722772275</v>
      </c>
      <c r="N70" s="3">
        <f t="shared" si="11"/>
        <v>0.53465346534653468</v>
      </c>
      <c r="O70" s="3">
        <f t="shared" si="11"/>
        <v>0.22772277227722773</v>
      </c>
      <c r="P70" s="3">
        <f t="shared" si="11"/>
        <v>0.28712871287128711</v>
      </c>
      <c r="Q70" s="3">
        <f t="shared" si="11"/>
        <v>0.34653465346534651</v>
      </c>
      <c r="R70" s="3">
        <f t="shared" si="11"/>
        <v>0.14851485148514851</v>
      </c>
      <c r="S70" s="3">
        <f t="shared" si="11"/>
        <v>0.12871287128712872</v>
      </c>
      <c r="T70" s="3">
        <f t="shared" si="11"/>
        <v>0.21782178217821782</v>
      </c>
    </row>
    <row r="71" spans="1:20" x14ac:dyDescent="0.25">
      <c r="A71" t="s">
        <v>32</v>
      </c>
      <c r="B71">
        <v>72</v>
      </c>
      <c r="C71">
        <v>43</v>
      </c>
      <c r="D71">
        <v>28</v>
      </c>
      <c r="E71">
        <v>36</v>
      </c>
      <c r="F71">
        <v>28</v>
      </c>
      <c r="G71">
        <v>19</v>
      </c>
      <c r="H71">
        <v>16</v>
      </c>
      <c r="I71">
        <v>29</v>
      </c>
      <c r="J71">
        <v>109</v>
      </c>
      <c r="L71" t="s">
        <v>32</v>
      </c>
      <c r="M71" s="3">
        <f t="shared" si="12"/>
        <v>0.66055045871559637</v>
      </c>
      <c r="N71" s="3">
        <f t="shared" si="11"/>
        <v>0.39449541284403672</v>
      </c>
      <c r="O71" s="3">
        <f t="shared" si="11"/>
        <v>0.25688073394495414</v>
      </c>
      <c r="P71" s="3">
        <f t="shared" si="11"/>
        <v>0.33027522935779818</v>
      </c>
      <c r="Q71" s="3">
        <f t="shared" si="11"/>
        <v>0.25688073394495414</v>
      </c>
      <c r="R71" s="3">
        <f t="shared" si="11"/>
        <v>0.1743119266055046</v>
      </c>
      <c r="S71" s="3">
        <f t="shared" si="11"/>
        <v>0.14678899082568808</v>
      </c>
      <c r="T71" s="3">
        <f t="shared" si="11"/>
        <v>0.26605504587155965</v>
      </c>
    </row>
    <row r="75" spans="1:20" x14ac:dyDescent="0.25">
      <c r="A75" s="2" t="s">
        <v>60</v>
      </c>
    </row>
    <row r="76" spans="1:20" x14ac:dyDescent="0.25">
      <c r="B76" t="s">
        <v>45</v>
      </c>
      <c r="C76" t="s">
        <v>46</v>
      </c>
      <c r="D76" t="s">
        <v>47</v>
      </c>
      <c r="E76" t="s">
        <v>48</v>
      </c>
      <c r="F76" t="s">
        <v>49</v>
      </c>
      <c r="G76" t="s">
        <v>50</v>
      </c>
      <c r="H76" t="s">
        <v>51</v>
      </c>
      <c r="I76" t="s">
        <v>52</v>
      </c>
      <c r="J76" t="s">
        <v>4</v>
      </c>
      <c r="M76" t="s">
        <v>45</v>
      </c>
      <c r="N76" t="s">
        <v>46</v>
      </c>
      <c r="O76" t="s">
        <v>47</v>
      </c>
      <c r="P76" t="s">
        <v>48</v>
      </c>
      <c r="Q76" t="s">
        <v>49</v>
      </c>
      <c r="R76" t="s">
        <v>50</v>
      </c>
      <c r="S76" t="s">
        <v>51</v>
      </c>
      <c r="T76" t="s">
        <v>52</v>
      </c>
    </row>
    <row r="77" spans="1:20" x14ac:dyDescent="0.25">
      <c r="A77" t="s">
        <v>18</v>
      </c>
      <c r="B77">
        <v>399</v>
      </c>
      <c r="C77">
        <v>280</v>
      </c>
      <c r="D77">
        <v>125</v>
      </c>
      <c r="E77">
        <v>184</v>
      </c>
      <c r="F77">
        <v>158</v>
      </c>
      <c r="G77">
        <v>98</v>
      </c>
      <c r="H77">
        <v>82</v>
      </c>
      <c r="I77">
        <v>149</v>
      </c>
      <c r="J77">
        <v>566</v>
      </c>
      <c r="L77" t="s">
        <v>18</v>
      </c>
      <c r="M77" s="3">
        <f>B77/$J77</f>
        <v>0.70494699646643111</v>
      </c>
      <c r="N77" s="3">
        <f t="shared" ref="N77:N80" si="13">C77/$J77</f>
        <v>0.49469964664310956</v>
      </c>
      <c r="O77" s="3">
        <f t="shared" ref="O77:O80" si="14">D77/$J77</f>
        <v>0.22084805653710246</v>
      </c>
      <c r="P77" s="3">
        <f t="shared" ref="P77:P80" si="15">E77/$J77</f>
        <v>0.32508833922261482</v>
      </c>
      <c r="Q77" s="3">
        <f t="shared" ref="Q77:Q80" si="16">F77/$J77</f>
        <v>0.27915194346289751</v>
      </c>
      <c r="R77" s="3">
        <f t="shared" ref="R77:R80" si="17">G77/$J77</f>
        <v>0.17314487632508835</v>
      </c>
      <c r="S77" s="3">
        <f t="shared" ref="S77:S80" si="18">H77/$J77</f>
        <v>0.14487632508833923</v>
      </c>
      <c r="T77" s="3">
        <f t="shared" ref="T77:T80" si="19">I77/$J77</f>
        <v>0.26325088339222613</v>
      </c>
    </row>
    <row r="78" spans="1:20" x14ac:dyDescent="0.25">
      <c r="A78" t="s">
        <v>19</v>
      </c>
      <c r="B78">
        <v>421</v>
      </c>
      <c r="C78">
        <v>270</v>
      </c>
      <c r="D78">
        <v>144</v>
      </c>
      <c r="E78">
        <v>179</v>
      </c>
      <c r="F78">
        <v>166</v>
      </c>
      <c r="G78">
        <v>107</v>
      </c>
      <c r="H78">
        <v>63</v>
      </c>
      <c r="I78">
        <v>133</v>
      </c>
      <c r="J78">
        <v>576</v>
      </c>
      <c r="L78" t="s">
        <v>19</v>
      </c>
      <c r="M78" s="3">
        <f t="shared" ref="M78:M80" si="20">B78/$J78</f>
        <v>0.73090277777777779</v>
      </c>
      <c r="N78" s="3">
        <f t="shared" si="13"/>
        <v>0.46875</v>
      </c>
      <c r="O78" s="3">
        <f t="shared" si="14"/>
        <v>0.25</v>
      </c>
      <c r="P78" s="3">
        <f t="shared" si="15"/>
        <v>0.3107638888888889</v>
      </c>
      <c r="Q78" s="3">
        <f t="shared" si="16"/>
        <v>0.28819444444444442</v>
      </c>
      <c r="R78" s="3">
        <f t="shared" si="17"/>
        <v>0.1857638888888889</v>
      </c>
      <c r="S78" s="3">
        <f t="shared" si="18"/>
        <v>0.109375</v>
      </c>
      <c r="T78" s="3">
        <f t="shared" si="19"/>
        <v>0.23090277777777779</v>
      </c>
    </row>
    <row r="79" spans="1:20" x14ac:dyDescent="0.25">
      <c r="A79" t="s">
        <v>20</v>
      </c>
      <c r="B79">
        <v>90</v>
      </c>
      <c r="C79">
        <v>56</v>
      </c>
      <c r="D79">
        <v>32</v>
      </c>
      <c r="E79">
        <v>39</v>
      </c>
      <c r="F79">
        <v>25</v>
      </c>
      <c r="G79">
        <v>22</v>
      </c>
      <c r="H79">
        <v>5</v>
      </c>
      <c r="I79">
        <v>28</v>
      </c>
      <c r="J79">
        <v>114</v>
      </c>
      <c r="L79" t="s">
        <v>20</v>
      </c>
      <c r="M79" s="3">
        <f t="shared" si="20"/>
        <v>0.78947368421052633</v>
      </c>
      <c r="N79" s="3">
        <f t="shared" si="13"/>
        <v>0.49122807017543857</v>
      </c>
      <c r="O79" s="3">
        <f t="shared" si="14"/>
        <v>0.2807017543859649</v>
      </c>
      <c r="P79" s="3">
        <f t="shared" si="15"/>
        <v>0.34210526315789475</v>
      </c>
      <c r="Q79" s="3">
        <f t="shared" si="16"/>
        <v>0.21929824561403508</v>
      </c>
      <c r="R79" s="3">
        <f t="shared" si="17"/>
        <v>0.19298245614035087</v>
      </c>
      <c r="S79" s="3">
        <f t="shared" si="18"/>
        <v>4.3859649122807015E-2</v>
      </c>
      <c r="T79" s="3">
        <f t="shared" si="19"/>
        <v>0.24561403508771928</v>
      </c>
    </row>
    <row r="80" spans="1:20" x14ac:dyDescent="0.25">
      <c r="A80" t="s">
        <v>21</v>
      </c>
      <c r="B80">
        <v>71</v>
      </c>
      <c r="C80">
        <v>44</v>
      </c>
      <c r="D80">
        <v>19</v>
      </c>
      <c r="E80">
        <v>38</v>
      </c>
      <c r="F80">
        <v>21</v>
      </c>
      <c r="G80">
        <v>10</v>
      </c>
      <c r="H80">
        <v>6</v>
      </c>
      <c r="I80">
        <v>15</v>
      </c>
      <c r="J80">
        <v>93</v>
      </c>
      <c r="L80" t="s">
        <v>21</v>
      </c>
      <c r="M80" s="3">
        <f t="shared" si="20"/>
        <v>0.76344086021505375</v>
      </c>
      <c r="N80" s="3">
        <f t="shared" si="13"/>
        <v>0.4731182795698925</v>
      </c>
      <c r="O80" s="3">
        <f t="shared" si="14"/>
        <v>0.20430107526881722</v>
      </c>
      <c r="P80" s="3">
        <f t="shared" si="15"/>
        <v>0.40860215053763443</v>
      </c>
      <c r="Q80" s="3">
        <f t="shared" si="16"/>
        <v>0.22580645161290322</v>
      </c>
      <c r="R80" s="3">
        <f t="shared" si="17"/>
        <v>0.10752688172043011</v>
      </c>
      <c r="S80" s="3">
        <f t="shared" si="18"/>
        <v>6.4516129032258063E-2</v>
      </c>
      <c r="T80" s="3">
        <f t="shared" si="19"/>
        <v>0.16129032258064516</v>
      </c>
    </row>
    <row r="83" spans="1:20" x14ac:dyDescent="0.25">
      <c r="A83" s="2" t="s">
        <v>61</v>
      </c>
    </row>
    <row r="86" spans="1:20" x14ac:dyDescent="0.25">
      <c r="B86" t="s">
        <v>45</v>
      </c>
      <c r="C86" t="s">
        <v>46</v>
      </c>
      <c r="D86" t="s">
        <v>47</v>
      </c>
      <c r="E86" t="s">
        <v>48</v>
      </c>
      <c r="F86" t="s">
        <v>49</v>
      </c>
      <c r="G86" t="s">
        <v>50</v>
      </c>
      <c r="H86" t="s">
        <v>51</v>
      </c>
      <c r="I86" t="s">
        <v>52</v>
      </c>
      <c r="J86" t="s">
        <v>4</v>
      </c>
      <c r="M86" t="s">
        <v>45</v>
      </c>
      <c r="N86" t="s">
        <v>46</v>
      </c>
      <c r="O86" t="s">
        <v>47</v>
      </c>
      <c r="P86" t="s">
        <v>48</v>
      </c>
      <c r="Q86" t="s">
        <v>49</v>
      </c>
      <c r="R86" t="s">
        <v>50</v>
      </c>
      <c r="S86" t="s">
        <v>51</v>
      </c>
      <c r="T86" t="s">
        <v>52</v>
      </c>
    </row>
    <row r="87" spans="1:20" x14ac:dyDescent="0.25">
      <c r="A87" t="s">
        <v>40</v>
      </c>
      <c r="B87">
        <v>242</v>
      </c>
      <c r="C87">
        <v>160</v>
      </c>
      <c r="D87">
        <v>74</v>
      </c>
      <c r="E87">
        <v>86</v>
      </c>
      <c r="F87">
        <v>103</v>
      </c>
      <c r="G87">
        <v>58</v>
      </c>
      <c r="H87">
        <v>35</v>
      </c>
      <c r="I87">
        <v>37</v>
      </c>
      <c r="J87">
        <v>293</v>
      </c>
      <c r="L87" t="s">
        <v>40</v>
      </c>
      <c r="M87" s="3">
        <f>B87/$J87</f>
        <v>0.82593856655290099</v>
      </c>
      <c r="N87" s="3">
        <f t="shared" ref="N87:N90" si="21">C87/$J87</f>
        <v>0.5460750853242321</v>
      </c>
      <c r="O87" s="3">
        <f t="shared" ref="O87:O90" si="22">D87/$J87</f>
        <v>0.25255972696245732</v>
      </c>
      <c r="P87" s="3">
        <f t="shared" ref="P87:P90" si="23">E87/$J87</f>
        <v>0.29351535836177473</v>
      </c>
      <c r="Q87" s="3">
        <f t="shared" ref="Q87:Q90" si="24">F87/$J87</f>
        <v>0.35153583617747441</v>
      </c>
      <c r="R87" s="3">
        <f t="shared" ref="R87:R90" si="25">G87/$J87</f>
        <v>0.19795221843003413</v>
      </c>
      <c r="S87" s="3">
        <f t="shared" ref="S87:S90" si="26">H87/$J87</f>
        <v>0.11945392491467577</v>
      </c>
      <c r="T87" s="3">
        <f t="shared" ref="T87:T90" si="27">I87/$J87</f>
        <v>0.12627986348122866</v>
      </c>
    </row>
    <row r="88" spans="1:20" x14ac:dyDescent="0.25">
      <c r="A88" t="s">
        <v>41</v>
      </c>
      <c r="B88">
        <v>522</v>
      </c>
      <c r="C88">
        <v>345</v>
      </c>
      <c r="D88">
        <v>156</v>
      </c>
      <c r="E88">
        <v>250</v>
      </c>
      <c r="F88">
        <v>185</v>
      </c>
      <c r="G88">
        <v>122</v>
      </c>
      <c r="H88">
        <v>97</v>
      </c>
      <c r="I88">
        <v>124</v>
      </c>
      <c r="J88">
        <v>721</v>
      </c>
      <c r="L88" t="s">
        <v>41</v>
      </c>
      <c r="M88" s="3">
        <f t="shared" ref="M88:M90" si="28">B88/$J88</f>
        <v>0.72399445214979197</v>
      </c>
      <c r="N88" s="3">
        <f t="shared" si="21"/>
        <v>0.47850208044382803</v>
      </c>
      <c r="O88" s="3">
        <f t="shared" si="22"/>
        <v>0.21636615811373092</v>
      </c>
      <c r="P88" s="3">
        <f t="shared" si="23"/>
        <v>0.34674063800277394</v>
      </c>
      <c r="Q88" s="3">
        <f t="shared" si="24"/>
        <v>0.2565880721220527</v>
      </c>
      <c r="R88" s="3">
        <f t="shared" si="25"/>
        <v>0.16920943134535368</v>
      </c>
      <c r="S88" s="3">
        <f t="shared" si="26"/>
        <v>0.13453536754507628</v>
      </c>
      <c r="T88" s="3">
        <f t="shared" si="27"/>
        <v>0.17198335644937587</v>
      </c>
    </row>
    <row r="89" spans="1:20" x14ac:dyDescent="0.25">
      <c r="A89" t="s">
        <v>42</v>
      </c>
      <c r="B89">
        <v>382</v>
      </c>
      <c r="C89">
        <v>258</v>
      </c>
      <c r="D89">
        <v>134</v>
      </c>
      <c r="E89">
        <v>182</v>
      </c>
      <c r="F89">
        <v>153</v>
      </c>
      <c r="G89">
        <v>89</v>
      </c>
      <c r="H89">
        <v>62</v>
      </c>
      <c r="I89">
        <v>184</v>
      </c>
      <c r="J89">
        <v>552</v>
      </c>
      <c r="L89" t="s">
        <v>42</v>
      </c>
      <c r="M89" s="3">
        <f t="shared" si="28"/>
        <v>0.69202898550724634</v>
      </c>
      <c r="N89" s="3">
        <f t="shared" si="21"/>
        <v>0.46739130434782611</v>
      </c>
      <c r="O89" s="3">
        <f t="shared" si="22"/>
        <v>0.24275362318840579</v>
      </c>
      <c r="P89" s="3">
        <f t="shared" si="23"/>
        <v>0.32971014492753625</v>
      </c>
      <c r="Q89" s="3">
        <f t="shared" si="24"/>
        <v>0.27717391304347827</v>
      </c>
      <c r="R89" s="3">
        <f t="shared" si="25"/>
        <v>0.16123188405797101</v>
      </c>
      <c r="S89" s="3">
        <f t="shared" si="26"/>
        <v>0.11231884057971014</v>
      </c>
      <c r="T89" s="3">
        <f t="shared" si="27"/>
        <v>0.33333333333333331</v>
      </c>
    </row>
    <row r="90" spans="1:20" x14ac:dyDescent="0.25">
      <c r="A90" t="s">
        <v>43</v>
      </c>
      <c r="B90">
        <v>77</v>
      </c>
      <c r="C90">
        <v>44</v>
      </c>
      <c r="D90">
        <v>33</v>
      </c>
      <c r="E90">
        <v>36</v>
      </c>
      <c r="F90">
        <v>31</v>
      </c>
      <c r="G90">
        <v>18</v>
      </c>
      <c r="H90">
        <v>5</v>
      </c>
      <c r="I90">
        <v>65</v>
      </c>
      <c r="J90">
        <v>120</v>
      </c>
      <c r="L90" t="s">
        <v>43</v>
      </c>
      <c r="M90" s="3">
        <f t="shared" si="28"/>
        <v>0.64166666666666672</v>
      </c>
      <c r="N90" s="3">
        <f t="shared" si="21"/>
        <v>0.36666666666666664</v>
      </c>
      <c r="O90" s="3">
        <f t="shared" si="22"/>
        <v>0.27500000000000002</v>
      </c>
      <c r="P90" s="3">
        <f t="shared" si="23"/>
        <v>0.3</v>
      </c>
      <c r="Q90" s="3">
        <f t="shared" si="24"/>
        <v>0.25833333333333336</v>
      </c>
      <c r="R90" s="3">
        <f t="shared" si="25"/>
        <v>0.15</v>
      </c>
      <c r="S90" s="3">
        <f t="shared" si="26"/>
        <v>4.1666666666666664E-2</v>
      </c>
      <c r="T90" s="3">
        <f t="shared" si="27"/>
        <v>0.54166666666666663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BFEF-8B82-43E5-95A5-741D91919DB2}">
  <dimension ref="A1:R100"/>
  <sheetViews>
    <sheetView zoomScale="70" zoomScaleNormal="70" workbookViewId="0">
      <selection activeCell="T96" sqref="T96"/>
    </sheetView>
  </sheetViews>
  <sheetFormatPr defaultColWidth="8.85546875" defaultRowHeight="15" x14ac:dyDescent="0.25"/>
  <cols>
    <col min="4" max="4" width="10.140625" bestFit="1" customWidth="1"/>
    <col min="5" max="6" width="14.42578125" bestFit="1" customWidth="1"/>
  </cols>
  <sheetData>
    <row r="1" spans="1:18" x14ac:dyDescent="0.25">
      <c r="A1" t="s">
        <v>223</v>
      </c>
    </row>
    <row r="3" spans="1:18" x14ac:dyDescent="0.25">
      <c r="A3" t="s">
        <v>224</v>
      </c>
    </row>
    <row r="4" spans="1:18" x14ac:dyDescent="0.25">
      <c r="B4" t="s">
        <v>167</v>
      </c>
      <c r="C4" t="s">
        <v>166</v>
      </c>
      <c r="D4" t="s">
        <v>225</v>
      </c>
      <c r="E4" t="s">
        <v>226</v>
      </c>
      <c r="F4" t="s">
        <v>227</v>
      </c>
      <c r="G4" t="s">
        <v>2</v>
      </c>
      <c r="H4" t="s">
        <v>4</v>
      </c>
      <c r="L4" t="s">
        <v>167</v>
      </c>
      <c r="M4" t="s">
        <v>166</v>
      </c>
      <c r="N4" t="s">
        <v>225</v>
      </c>
      <c r="O4" t="s">
        <v>226</v>
      </c>
      <c r="P4" t="s">
        <v>227</v>
      </c>
      <c r="Q4" t="s">
        <v>2</v>
      </c>
    </row>
    <row r="5" spans="1:18" x14ac:dyDescent="0.25">
      <c r="A5" t="s">
        <v>5</v>
      </c>
      <c r="B5">
        <v>648</v>
      </c>
      <c r="C5">
        <v>626</v>
      </c>
      <c r="D5">
        <v>40</v>
      </c>
      <c r="E5">
        <v>37</v>
      </c>
      <c r="F5">
        <v>28</v>
      </c>
      <c r="G5">
        <v>486</v>
      </c>
      <c r="H5">
        <f>SUM(B5:G5)</f>
        <v>1865</v>
      </c>
      <c r="K5" t="s">
        <v>5</v>
      </c>
      <c r="L5" s="3">
        <f>B5/$H$5</f>
        <v>0.34745308310991957</v>
      </c>
      <c r="M5" s="3">
        <f t="shared" ref="M5:Q5" si="0">C5/$H$5</f>
        <v>0.33565683646112598</v>
      </c>
      <c r="N5" s="3">
        <f t="shared" si="0"/>
        <v>2.1447721179624665E-2</v>
      </c>
      <c r="O5" s="3">
        <f t="shared" si="0"/>
        <v>1.9839142091152815E-2</v>
      </c>
      <c r="P5" s="3">
        <f t="shared" si="0"/>
        <v>1.5013404825737266E-2</v>
      </c>
      <c r="Q5" s="3">
        <f t="shared" si="0"/>
        <v>0.26058981233243966</v>
      </c>
      <c r="R5" s="3"/>
    </row>
    <row r="19" spans="1:18" x14ac:dyDescent="0.25">
      <c r="A19" t="s">
        <v>193</v>
      </c>
    </row>
    <row r="20" spans="1:18" x14ac:dyDescent="0.25">
      <c r="B20" t="s">
        <v>167</v>
      </c>
      <c r="C20" t="s">
        <v>166</v>
      </c>
      <c r="D20" t="s">
        <v>225</v>
      </c>
      <c r="E20" t="s">
        <v>226</v>
      </c>
      <c r="F20" t="s">
        <v>227</v>
      </c>
      <c r="G20" t="s">
        <v>2</v>
      </c>
      <c r="H20" t="s">
        <v>4</v>
      </c>
      <c r="L20" t="s">
        <v>167</v>
      </c>
      <c r="M20" t="s">
        <v>166</v>
      </c>
      <c r="N20" t="s">
        <v>225</v>
      </c>
      <c r="O20" t="s">
        <v>226</v>
      </c>
      <c r="P20" t="s">
        <v>227</v>
      </c>
      <c r="Q20" t="s">
        <v>2</v>
      </c>
      <c r="R20" t="s">
        <v>4</v>
      </c>
    </row>
    <row r="21" spans="1:18" x14ac:dyDescent="0.25">
      <c r="A21" t="s">
        <v>7</v>
      </c>
      <c r="B21">
        <v>244</v>
      </c>
      <c r="C21">
        <v>224</v>
      </c>
      <c r="D21">
        <v>19</v>
      </c>
      <c r="E21">
        <v>13</v>
      </c>
      <c r="F21">
        <v>12</v>
      </c>
      <c r="G21">
        <v>164</v>
      </c>
      <c r="H21">
        <f>SUM(B21:G21)</f>
        <v>676</v>
      </c>
      <c r="K21" t="s">
        <v>7</v>
      </c>
      <c r="L21" s="3">
        <f>B21/$H$21</f>
        <v>0.36094674556213019</v>
      </c>
      <c r="M21" s="3">
        <f t="shared" ref="M21:Q21" si="1">C21/$H$21</f>
        <v>0.33136094674556216</v>
      </c>
      <c r="N21" s="3">
        <f t="shared" si="1"/>
        <v>2.8106508875739646E-2</v>
      </c>
      <c r="O21" s="3">
        <f t="shared" si="1"/>
        <v>1.9230769230769232E-2</v>
      </c>
      <c r="P21" s="3">
        <f t="shared" si="1"/>
        <v>1.7751479289940829E-2</v>
      </c>
      <c r="Q21" s="3">
        <f t="shared" si="1"/>
        <v>0.24260355029585798</v>
      </c>
      <c r="R21" s="3">
        <f>SUM(L21:Q21)</f>
        <v>1</v>
      </c>
    </row>
    <row r="22" spans="1:18" x14ac:dyDescent="0.25">
      <c r="A22" t="s">
        <v>6</v>
      </c>
      <c r="B22">
        <v>296</v>
      </c>
      <c r="C22">
        <v>303</v>
      </c>
      <c r="D22">
        <v>17</v>
      </c>
      <c r="E22">
        <v>18</v>
      </c>
      <c r="F22">
        <v>11</v>
      </c>
      <c r="G22">
        <v>217</v>
      </c>
      <c r="H22">
        <f>SUM(B22:G22)</f>
        <v>862</v>
      </c>
      <c r="K22" t="s">
        <v>6</v>
      </c>
      <c r="L22" s="3">
        <f>B22/$H$22</f>
        <v>0.3433874709976798</v>
      </c>
      <c r="M22" s="3">
        <f t="shared" ref="M22:Q22" si="2">C22/$H$22</f>
        <v>0.35150812064965198</v>
      </c>
      <c r="N22" s="3">
        <f t="shared" si="2"/>
        <v>1.9721577726218097E-2</v>
      </c>
      <c r="O22" s="3">
        <f t="shared" si="2"/>
        <v>2.0881670533642691E-2</v>
      </c>
      <c r="P22" s="3">
        <f t="shared" si="2"/>
        <v>1.2761020881670533E-2</v>
      </c>
      <c r="Q22" s="3">
        <f t="shared" si="2"/>
        <v>0.25174013921113692</v>
      </c>
      <c r="R22" s="3">
        <f>SUM(L22:Q22)</f>
        <v>1</v>
      </c>
    </row>
    <row r="41" spans="1:18" x14ac:dyDescent="0.25">
      <c r="A41" t="s">
        <v>196</v>
      </c>
    </row>
    <row r="42" spans="1:18" x14ac:dyDescent="0.25">
      <c r="B42" t="s">
        <v>167</v>
      </c>
      <c r="C42" t="s">
        <v>166</v>
      </c>
      <c r="D42" t="s">
        <v>225</v>
      </c>
      <c r="E42" t="s">
        <v>226</v>
      </c>
      <c r="F42" t="s">
        <v>227</v>
      </c>
      <c r="G42" t="s">
        <v>2</v>
      </c>
      <c r="H42" t="s">
        <v>4</v>
      </c>
      <c r="L42" t="s">
        <v>167</v>
      </c>
      <c r="M42" t="s">
        <v>166</v>
      </c>
      <c r="N42" t="s">
        <v>225</v>
      </c>
      <c r="O42" t="s">
        <v>226</v>
      </c>
      <c r="P42" t="s">
        <v>227</v>
      </c>
      <c r="Q42" t="s">
        <v>2</v>
      </c>
      <c r="R42" t="s">
        <v>4</v>
      </c>
    </row>
    <row r="43" spans="1:18" x14ac:dyDescent="0.25">
      <c r="A43" t="s">
        <v>40</v>
      </c>
      <c r="B43">
        <v>121</v>
      </c>
      <c r="C43">
        <v>100</v>
      </c>
      <c r="D43">
        <v>5</v>
      </c>
      <c r="E43">
        <v>7</v>
      </c>
      <c r="F43">
        <v>8</v>
      </c>
      <c r="G43">
        <v>65</v>
      </c>
      <c r="H43">
        <f>SUM(B43:G43)</f>
        <v>306</v>
      </c>
      <c r="K43" t="s">
        <v>40</v>
      </c>
      <c r="L43" s="3">
        <f>B43/$H$43</f>
        <v>0.39542483660130717</v>
      </c>
      <c r="M43" s="3">
        <f t="shared" ref="M43:Q43" si="3">C43/$H$43</f>
        <v>0.32679738562091504</v>
      </c>
      <c r="N43" s="3">
        <f t="shared" si="3"/>
        <v>1.6339869281045753E-2</v>
      </c>
      <c r="O43" s="3">
        <f t="shared" si="3"/>
        <v>2.2875816993464051E-2</v>
      </c>
      <c r="P43" s="3">
        <f t="shared" si="3"/>
        <v>2.6143790849673203E-2</v>
      </c>
      <c r="Q43" s="3">
        <f t="shared" si="3"/>
        <v>0.21241830065359477</v>
      </c>
      <c r="R43" s="3">
        <f>SUM(L43:Q43)</f>
        <v>1</v>
      </c>
    </row>
    <row r="44" spans="1:18" x14ac:dyDescent="0.25">
      <c r="A44" t="s">
        <v>41</v>
      </c>
      <c r="B44">
        <v>257</v>
      </c>
      <c r="C44">
        <v>271</v>
      </c>
      <c r="D44">
        <v>18</v>
      </c>
      <c r="E44">
        <v>10</v>
      </c>
      <c r="F44">
        <v>7</v>
      </c>
      <c r="G44">
        <v>181</v>
      </c>
      <c r="H44">
        <f t="shared" ref="H44:H46" si="4">SUM(B44:G44)</f>
        <v>744</v>
      </c>
      <c r="K44" t="s">
        <v>41</v>
      </c>
      <c r="L44" s="3">
        <f>B44/$H$44</f>
        <v>0.34543010752688175</v>
      </c>
      <c r="M44" s="3">
        <f t="shared" ref="M44:Q44" si="5">C44/$H$44</f>
        <v>0.364247311827957</v>
      </c>
      <c r="N44" s="3">
        <f t="shared" si="5"/>
        <v>2.4193548387096774E-2</v>
      </c>
      <c r="O44" s="3">
        <f t="shared" si="5"/>
        <v>1.3440860215053764E-2</v>
      </c>
      <c r="P44" s="3">
        <f t="shared" si="5"/>
        <v>9.4086021505376347E-3</v>
      </c>
      <c r="Q44" s="3">
        <f t="shared" si="5"/>
        <v>0.24327956989247312</v>
      </c>
      <c r="R44" s="3">
        <f t="shared" ref="R44:R46" si="6">SUM(L44:Q44)</f>
        <v>1</v>
      </c>
    </row>
    <row r="45" spans="1:18" x14ac:dyDescent="0.25">
      <c r="A45" t="s">
        <v>42</v>
      </c>
      <c r="B45">
        <v>183</v>
      </c>
      <c r="C45">
        <v>186</v>
      </c>
      <c r="D45">
        <v>15</v>
      </c>
      <c r="E45">
        <v>13</v>
      </c>
      <c r="F45">
        <v>6</v>
      </c>
      <c r="G45">
        <v>178</v>
      </c>
      <c r="H45">
        <f t="shared" si="4"/>
        <v>581</v>
      </c>
      <c r="K45" t="s">
        <v>42</v>
      </c>
      <c r="L45" s="3">
        <f>B45/$H$45</f>
        <v>0.31497418244406195</v>
      </c>
      <c r="M45" s="3">
        <f t="shared" ref="M45:Q45" si="7">C45/$H$45</f>
        <v>0.32013769363166955</v>
      </c>
      <c r="N45" s="3">
        <f t="shared" si="7"/>
        <v>2.5817555938037865E-2</v>
      </c>
      <c r="O45" s="3">
        <f t="shared" si="7"/>
        <v>2.2375215146299483E-2</v>
      </c>
      <c r="P45" s="3">
        <f t="shared" si="7"/>
        <v>1.0327022375215147E-2</v>
      </c>
      <c r="Q45" s="3">
        <f t="shared" si="7"/>
        <v>0.30636833046471601</v>
      </c>
      <c r="R45" s="3">
        <f t="shared" si="6"/>
        <v>1</v>
      </c>
    </row>
    <row r="46" spans="1:18" x14ac:dyDescent="0.25">
      <c r="A46" t="s">
        <v>43</v>
      </c>
      <c r="B46">
        <v>44</v>
      </c>
      <c r="C46">
        <v>36</v>
      </c>
      <c r="D46">
        <v>2</v>
      </c>
      <c r="E46">
        <v>4</v>
      </c>
      <c r="F46">
        <v>4</v>
      </c>
      <c r="G46">
        <v>35</v>
      </c>
      <c r="H46">
        <f t="shared" si="4"/>
        <v>125</v>
      </c>
      <c r="K46" t="s">
        <v>43</v>
      </c>
      <c r="L46" s="3">
        <f>B46/$H$46</f>
        <v>0.35199999999999998</v>
      </c>
      <c r="M46" s="3">
        <f t="shared" ref="M46:Q46" si="8">C46/$H$46</f>
        <v>0.28799999999999998</v>
      </c>
      <c r="N46" s="3">
        <f t="shared" si="8"/>
        <v>1.6E-2</v>
      </c>
      <c r="O46" s="3">
        <f t="shared" si="8"/>
        <v>3.2000000000000001E-2</v>
      </c>
      <c r="P46" s="3">
        <f t="shared" si="8"/>
        <v>3.2000000000000001E-2</v>
      </c>
      <c r="Q46" s="3">
        <f t="shared" si="8"/>
        <v>0.28000000000000003</v>
      </c>
      <c r="R46" s="3">
        <f t="shared" si="6"/>
        <v>1</v>
      </c>
    </row>
    <row r="62" spans="1:18" x14ac:dyDescent="0.25">
      <c r="A62" t="s">
        <v>195</v>
      </c>
    </row>
    <row r="63" spans="1:18" x14ac:dyDescent="0.25">
      <c r="B63" t="s">
        <v>167</v>
      </c>
      <c r="C63" t="s">
        <v>166</v>
      </c>
      <c r="D63" t="s">
        <v>225</v>
      </c>
      <c r="E63" t="s">
        <v>226</v>
      </c>
      <c r="F63" t="s">
        <v>227</v>
      </c>
      <c r="G63" t="s">
        <v>2</v>
      </c>
      <c r="H63" t="s">
        <v>4</v>
      </c>
      <c r="L63" t="s">
        <v>167</v>
      </c>
      <c r="M63" t="s">
        <v>166</v>
      </c>
      <c r="N63" t="s">
        <v>225</v>
      </c>
      <c r="O63" t="s">
        <v>226</v>
      </c>
      <c r="P63" t="s">
        <v>227</v>
      </c>
      <c r="Q63" t="s">
        <v>2</v>
      </c>
      <c r="R63" t="s">
        <v>4</v>
      </c>
    </row>
    <row r="64" spans="1:18" x14ac:dyDescent="0.25">
      <c r="A64" s="7" t="s">
        <v>55</v>
      </c>
      <c r="B64">
        <v>9</v>
      </c>
      <c r="C64">
        <v>18</v>
      </c>
      <c r="D64">
        <v>1</v>
      </c>
      <c r="E64">
        <v>1</v>
      </c>
      <c r="F64">
        <v>1</v>
      </c>
      <c r="G64">
        <v>15</v>
      </c>
      <c r="H64">
        <v>32</v>
      </c>
      <c r="K64" t="s">
        <v>55</v>
      </c>
      <c r="L64" s="3">
        <f>B64/$H$64</f>
        <v>0.28125</v>
      </c>
      <c r="M64" s="3">
        <f t="shared" ref="M64:Q64" si="9">C64/$H$64</f>
        <v>0.5625</v>
      </c>
      <c r="N64" s="3">
        <f t="shared" si="9"/>
        <v>3.125E-2</v>
      </c>
      <c r="O64" s="3">
        <f t="shared" si="9"/>
        <v>3.125E-2</v>
      </c>
      <c r="P64" s="3">
        <f t="shared" si="9"/>
        <v>3.125E-2</v>
      </c>
      <c r="Q64" s="3">
        <f t="shared" si="9"/>
        <v>0.46875</v>
      </c>
      <c r="R64" s="3">
        <f>SUM(L64:Q64)</f>
        <v>1.40625</v>
      </c>
    </row>
    <row r="65" spans="1:18" x14ac:dyDescent="0.25">
      <c r="A65" s="7" t="s">
        <v>10</v>
      </c>
      <c r="B65">
        <v>27</v>
      </c>
      <c r="C65">
        <v>38</v>
      </c>
      <c r="D65">
        <v>2</v>
      </c>
      <c r="E65">
        <v>10</v>
      </c>
      <c r="F65">
        <v>3</v>
      </c>
      <c r="G65">
        <v>36</v>
      </c>
      <c r="H65">
        <v>76</v>
      </c>
      <c r="K65" t="s">
        <v>10</v>
      </c>
      <c r="L65" s="3">
        <f>B65/$H$65</f>
        <v>0.35526315789473684</v>
      </c>
      <c r="M65" s="3">
        <f t="shared" ref="M65:Q65" si="10">C65/$H$65</f>
        <v>0.5</v>
      </c>
      <c r="N65" s="3">
        <f t="shared" si="10"/>
        <v>2.6315789473684209E-2</v>
      </c>
      <c r="O65" s="3">
        <f t="shared" si="10"/>
        <v>0.13157894736842105</v>
      </c>
      <c r="P65" s="3">
        <f t="shared" si="10"/>
        <v>3.9473684210526314E-2</v>
      </c>
      <c r="Q65" s="3">
        <f t="shared" si="10"/>
        <v>0.47368421052631576</v>
      </c>
      <c r="R65" s="3">
        <f t="shared" ref="R65:R67" si="11">SUM(L65:Q65)</f>
        <v>1.5263157894736841</v>
      </c>
    </row>
    <row r="66" spans="1:18" x14ac:dyDescent="0.25">
      <c r="A66" s="7" t="s">
        <v>56</v>
      </c>
      <c r="B66">
        <v>350</v>
      </c>
      <c r="C66">
        <v>351</v>
      </c>
      <c r="D66">
        <v>25</v>
      </c>
      <c r="E66">
        <v>15</v>
      </c>
      <c r="F66">
        <v>11</v>
      </c>
      <c r="G66">
        <v>271</v>
      </c>
      <c r="H66">
        <v>739</v>
      </c>
      <c r="K66" t="s">
        <v>56</v>
      </c>
      <c r="L66" s="3">
        <f>B66/$H$66</f>
        <v>0.4736129905277402</v>
      </c>
      <c r="M66" s="3">
        <f t="shared" ref="M66:Q66" si="12">C66/$H$66</f>
        <v>0.47496617050067658</v>
      </c>
      <c r="N66" s="3">
        <f t="shared" si="12"/>
        <v>3.3829499323410013E-2</v>
      </c>
      <c r="O66" s="3">
        <f t="shared" si="12"/>
        <v>2.0297699594046009E-2</v>
      </c>
      <c r="P66" s="3">
        <f t="shared" si="12"/>
        <v>1.4884979702300407E-2</v>
      </c>
      <c r="Q66" s="3">
        <f t="shared" si="12"/>
        <v>0.36671177266576455</v>
      </c>
      <c r="R66" s="3">
        <f t="shared" si="11"/>
        <v>1.3843031123139378</v>
      </c>
    </row>
    <row r="67" spans="1:18" x14ac:dyDescent="0.25">
      <c r="A67" s="7" t="s">
        <v>57</v>
      </c>
      <c r="B67">
        <v>0</v>
      </c>
      <c r="C67">
        <v>3</v>
      </c>
      <c r="D67">
        <v>0</v>
      </c>
      <c r="E67">
        <v>0</v>
      </c>
      <c r="F67">
        <v>0</v>
      </c>
      <c r="G67">
        <v>2</v>
      </c>
      <c r="H67">
        <v>5</v>
      </c>
      <c r="K67" t="s">
        <v>57</v>
      </c>
      <c r="L67" s="3">
        <f>B67/$H$67</f>
        <v>0</v>
      </c>
      <c r="M67" s="3">
        <f t="shared" ref="M67:Q67" si="13">C67/$H$67</f>
        <v>0.6</v>
      </c>
      <c r="N67" s="3">
        <f t="shared" si="13"/>
        <v>0</v>
      </c>
      <c r="O67" s="3">
        <f t="shared" si="13"/>
        <v>0</v>
      </c>
      <c r="P67" s="3">
        <f t="shared" si="13"/>
        <v>0</v>
      </c>
      <c r="Q67" s="3">
        <f t="shared" si="13"/>
        <v>0.4</v>
      </c>
      <c r="R67" s="3">
        <f t="shared" si="11"/>
        <v>1</v>
      </c>
    </row>
    <row r="68" spans="1:18" x14ac:dyDescent="0.25">
      <c r="A68" s="7" t="s">
        <v>13</v>
      </c>
      <c r="B68">
        <v>15</v>
      </c>
      <c r="C68">
        <v>24</v>
      </c>
      <c r="D68">
        <v>1</v>
      </c>
      <c r="E68">
        <v>0</v>
      </c>
      <c r="F68">
        <v>0</v>
      </c>
      <c r="G68">
        <v>9</v>
      </c>
      <c r="H68">
        <v>42</v>
      </c>
      <c r="K68" t="s">
        <v>13</v>
      </c>
      <c r="L68" s="3">
        <f>B68/$H$68</f>
        <v>0.35714285714285715</v>
      </c>
      <c r="M68" s="3">
        <f t="shared" ref="M68:Q68" si="14">C68/$H$68</f>
        <v>0.5714285714285714</v>
      </c>
      <c r="N68" s="3">
        <f t="shared" si="14"/>
        <v>2.3809523809523808E-2</v>
      </c>
      <c r="O68" s="3">
        <f t="shared" si="14"/>
        <v>0</v>
      </c>
      <c r="P68" s="3">
        <f t="shared" si="14"/>
        <v>0</v>
      </c>
      <c r="Q68" s="3">
        <f t="shared" si="14"/>
        <v>0.21428571428571427</v>
      </c>
      <c r="R68" s="3">
        <f t="shared" ref="R68:R71" si="15">SUM(L68:Q68)</f>
        <v>1.1666666666666667</v>
      </c>
    </row>
    <row r="69" spans="1:18" x14ac:dyDescent="0.25">
      <c r="A69" s="7" t="s">
        <v>14</v>
      </c>
      <c r="B69">
        <v>96</v>
      </c>
      <c r="C69">
        <v>37</v>
      </c>
      <c r="D69">
        <v>4</v>
      </c>
      <c r="E69">
        <v>0</v>
      </c>
      <c r="F69">
        <v>1</v>
      </c>
      <c r="G69">
        <v>35</v>
      </c>
      <c r="H69">
        <v>149</v>
      </c>
      <c r="K69" t="s">
        <v>14</v>
      </c>
      <c r="L69" s="3">
        <f>B69/$H$69</f>
        <v>0.64429530201342278</v>
      </c>
      <c r="M69" s="3">
        <f t="shared" ref="M69:Q69" si="16">C69/$H$69</f>
        <v>0.24832214765100671</v>
      </c>
      <c r="N69" s="3">
        <f t="shared" si="16"/>
        <v>2.6845637583892617E-2</v>
      </c>
      <c r="O69" s="3">
        <f t="shared" si="16"/>
        <v>0</v>
      </c>
      <c r="P69" s="3">
        <f t="shared" si="16"/>
        <v>6.7114093959731542E-3</v>
      </c>
      <c r="Q69" s="3">
        <f t="shared" si="16"/>
        <v>0.2348993288590604</v>
      </c>
      <c r="R69" s="3">
        <f t="shared" si="15"/>
        <v>1.1610738255033555</v>
      </c>
    </row>
    <row r="70" spans="1:18" x14ac:dyDescent="0.25">
      <c r="A70" s="7" t="s">
        <v>15</v>
      </c>
      <c r="B70">
        <v>11</v>
      </c>
      <c r="C70">
        <v>9</v>
      </c>
      <c r="D70">
        <v>0</v>
      </c>
      <c r="E70">
        <v>0</v>
      </c>
      <c r="F70">
        <v>1</v>
      </c>
      <c r="G70">
        <v>12</v>
      </c>
      <c r="H70">
        <v>26</v>
      </c>
      <c r="K70" t="s">
        <v>15</v>
      </c>
      <c r="L70" s="3">
        <f>B70/$H$70</f>
        <v>0.42307692307692307</v>
      </c>
      <c r="M70" s="3">
        <f t="shared" ref="M70:Q70" si="17">C70/$H$70</f>
        <v>0.34615384615384615</v>
      </c>
      <c r="N70" s="3">
        <f t="shared" si="17"/>
        <v>0</v>
      </c>
      <c r="O70" s="3">
        <f t="shared" si="17"/>
        <v>0</v>
      </c>
      <c r="P70" s="3">
        <f t="shared" si="17"/>
        <v>3.8461538461538464E-2</v>
      </c>
      <c r="Q70" s="3">
        <f t="shared" si="17"/>
        <v>0.46153846153846156</v>
      </c>
      <c r="R70" s="3">
        <f t="shared" si="15"/>
        <v>1.2692307692307692</v>
      </c>
    </row>
    <row r="71" spans="1:18" x14ac:dyDescent="0.25">
      <c r="A71" s="7" t="s">
        <v>16</v>
      </c>
      <c r="B71">
        <v>65</v>
      </c>
      <c r="C71">
        <v>77</v>
      </c>
      <c r="D71">
        <v>6</v>
      </c>
      <c r="E71">
        <v>6</v>
      </c>
      <c r="F71">
        <v>7</v>
      </c>
      <c r="G71">
        <v>52</v>
      </c>
      <c r="H71">
        <v>176</v>
      </c>
      <c r="K71" t="s">
        <v>16</v>
      </c>
      <c r="L71" s="3">
        <f>B71/$H$71</f>
        <v>0.36931818181818182</v>
      </c>
      <c r="M71" s="3">
        <f t="shared" ref="M71:Q71" si="18">C71/$H$71</f>
        <v>0.4375</v>
      </c>
      <c r="N71" s="3">
        <f t="shared" si="18"/>
        <v>3.4090909090909088E-2</v>
      </c>
      <c r="O71" s="3">
        <f t="shared" si="18"/>
        <v>3.4090909090909088E-2</v>
      </c>
      <c r="P71" s="3">
        <f t="shared" si="18"/>
        <v>3.9772727272727272E-2</v>
      </c>
      <c r="Q71" s="3">
        <f t="shared" si="18"/>
        <v>0.29545454545454547</v>
      </c>
      <c r="R71" s="3">
        <f t="shared" si="15"/>
        <v>1.2102272727272727</v>
      </c>
    </row>
    <row r="89" spans="1:18" x14ac:dyDescent="0.25">
      <c r="A89" t="s">
        <v>228</v>
      </c>
    </row>
    <row r="90" spans="1:18" x14ac:dyDescent="0.25">
      <c r="B90" t="s">
        <v>167</v>
      </c>
      <c r="C90" t="s">
        <v>166</v>
      </c>
      <c r="D90" t="s">
        <v>225</v>
      </c>
      <c r="E90" t="s">
        <v>226</v>
      </c>
      <c r="F90" t="s">
        <v>227</v>
      </c>
      <c r="G90" t="s">
        <v>2</v>
      </c>
      <c r="H90" t="s">
        <v>4</v>
      </c>
      <c r="L90" t="s">
        <v>167</v>
      </c>
      <c r="M90" t="s">
        <v>166</v>
      </c>
      <c r="N90" t="s">
        <v>225</v>
      </c>
      <c r="O90" t="s">
        <v>226</v>
      </c>
      <c r="P90" t="s">
        <v>227</v>
      </c>
      <c r="Q90" t="s">
        <v>2</v>
      </c>
      <c r="R90" t="s">
        <v>4</v>
      </c>
    </row>
    <row r="91" spans="1:18" x14ac:dyDescent="0.25">
      <c r="A91" t="s">
        <v>23</v>
      </c>
      <c r="B91">
        <v>41</v>
      </c>
      <c r="C91">
        <v>64</v>
      </c>
      <c r="D91">
        <v>0</v>
      </c>
      <c r="E91">
        <v>3</v>
      </c>
      <c r="F91">
        <v>3</v>
      </c>
      <c r="G91">
        <v>37</v>
      </c>
      <c r="H91">
        <f>SUM(B91:G91)</f>
        <v>148</v>
      </c>
      <c r="K91" t="s">
        <v>23</v>
      </c>
      <c r="L91" s="3">
        <f>B91/$H91</f>
        <v>0.27702702702702703</v>
      </c>
      <c r="M91" s="3">
        <f t="shared" ref="M91:Q100" si="19">C91/$H91</f>
        <v>0.43243243243243246</v>
      </c>
      <c r="N91" s="3">
        <f t="shared" si="19"/>
        <v>0</v>
      </c>
      <c r="O91" s="3">
        <f t="shared" si="19"/>
        <v>2.0270270270270271E-2</v>
      </c>
      <c r="P91" s="3">
        <f t="shared" si="19"/>
        <v>2.0270270270270271E-2</v>
      </c>
      <c r="Q91" s="3">
        <f t="shared" si="19"/>
        <v>0.25</v>
      </c>
      <c r="R91" s="3">
        <f>SUM(L91:Q91)</f>
        <v>1</v>
      </c>
    </row>
    <row r="92" spans="1:18" x14ac:dyDescent="0.25">
      <c r="A92" t="s">
        <v>24</v>
      </c>
      <c r="B92">
        <v>15</v>
      </c>
      <c r="C92">
        <v>12</v>
      </c>
      <c r="D92">
        <v>0</v>
      </c>
      <c r="E92">
        <v>0</v>
      </c>
      <c r="F92">
        <v>0</v>
      </c>
      <c r="G92">
        <v>4</v>
      </c>
      <c r="H92">
        <f t="shared" ref="H92:H100" si="20">SUM(B92:G92)</f>
        <v>31</v>
      </c>
      <c r="K92" t="s">
        <v>24</v>
      </c>
      <c r="L92" s="3">
        <f t="shared" ref="L92:L100" si="21">B92/$H92</f>
        <v>0.4838709677419355</v>
      </c>
      <c r="M92" s="3">
        <f t="shared" si="19"/>
        <v>0.38709677419354838</v>
      </c>
      <c r="N92" s="3">
        <f t="shared" si="19"/>
        <v>0</v>
      </c>
      <c r="O92" s="3">
        <f t="shared" si="19"/>
        <v>0</v>
      </c>
      <c r="P92" s="3">
        <f t="shared" si="19"/>
        <v>0</v>
      </c>
      <c r="Q92" s="3">
        <f t="shared" si="19"/>
        <v>0.12903225806451613</v>
      </c>
      <c r="R92" s="3">
        <f t="shared" ref="R92:R100" si="22">SUM(L92:Q92)</f>
        <v>1</v>
      </c>
    </row>
    <row r="93" spans="1:18" x14ac:dyDescent="0.25">
      <c r="A93" t="s">
        <v>25</v>
      </c>
      <c r="B93">
        <v>71</v>
      </c>
      <c r="C93">
        <v>34</v>
      </c>
      <c r="D93">
        <v>5</v>
      </c>
      <c r="E93">
        <v>1</v>
      </c>
      <c r="F93">
        <v>1</v>
      </c>
      <c r="G93">
        <v>46</v>
      </c>
      <c r="H93">
        <f t="shared" si="20"/>
        <v>158</v>
      </c>
      <c r="K93" t="s">
        <v>25</v>
      </c>
      <c r="L93" s="3">
        <f t="shared" si="21"/>
        <v>0.44936708860759494</v>
      </c>
      <c r="M93" s="3">
        <f t="shared" si="19"/>
        <v>0.21518987341772153</v>
      </c>
      <c r="N93" s="3">
        <f t="shared" si="19"/>
        <v>3.1645569620253167E-2</v>
      </c>
      <c r="O93" s="3">
        <f t="shared" si="19"/>
        <v>6.3291139240506328E-3</v>
      </c>
      <c r="P93" s="3">
        <f t="shared" si="19"/>
        <v>6.3291139240506328E-3</v>
      </c>
      <c r="Q93" s="3">
        <f t="shared" si="19"/>
        <v>0.29113924050632911</v>
      </c>
      <c r="R93" s="3">
        <f t="shared" si="22"/>
        <v>1</v>
      </c>
    </row>
    <row r="94" spans="1:18" x14ac:dyDescent="0.25">
      <c r="A94" t="s">
        <v>26</v>
      </c>
      <c r="B94">
        <v>14</v>
      </c>
      <c r="C94">
        <v>15</v>
      </c>
      <c r="D94">
        <v>1</v>
      </c>
      <c r="E94">
        <v>1</v>
      </c>
      <c r="F94">
        <v>1</v>
      </c>
      <c r="G94">
        <v>10</v>
      </c>
      <c r="H94">
        <f t="shared" si="20"/>
        <v>42</v>
      </c>
      <c r="K94" t="s">
        <v>26</v>
      </c>
      <c r="L94" s="3">
        <f t="shared" si="21"/>
        <v>0.33333333333333331</v>
      </c>
      <c r="M94" s="3">
        <f t="shared" si="19"/>
        <v>0.35714285714285715</v>
      </c>
      <c r="N94" s="3">
        <f t="shared" si="19"/>
        <v>2.3809523809523808E-2</v>
      </c>
      <c r="O94" s="3">
        <f t="shared" si="19"/>
        <v>2.3809523809523808E-2</v>
      </c>
      <c r="P94" s="3">
        <f t="shared" si="19"/>
        <v>2.3809523809523808E-2</v>
      </c>
      <c r="Q94" s="3">
        <f t="shared" si="19"/>
        <v>0.23809523809523808</v>
      </c>
      <c r="R94" s="3">
        <f t="shared" si="22"/>
        <v>1</v>
      </c>
    </row>
    <row r="95" spans="1:18" x14ac:dyDescent="0.25">
      <c r="A95" t="s">
        <v>27</v>
      </c>
      <c r="B95">
        <v>37</v>
      </c>
      <c r="C95">
        <v>26</v>
      </c>
      <c r="D95">
        <v>2</v>
      </c>
      <c r="E95">
        <v>0</v>
      </c>
      <c r="F95">
        <v>2</v>
      </c>
      <c r="G95">
        <v>37</v>
      </c>
      <c r="H95">
        <f t="shared" si="20"/>
        <v>104</v>
      </c>
      <c r="K95" t="s">
        <v>27</v>
      </c>
      <c r="L95" s="3">
        <f t="shared" si="21"/>
        <v>0.35576923076923078</v>
      </c>
      <c r="M95" s="3">
        <f t="shared" si="19"/>
        <v>0.25</v>
      </c>
      <c r="N95" s="3">
        <f t="shared" si="19"/>
        <v>1.9230769230769232E-2</v>
      </c>
      <c r="O95" s="3">
        <f t="shared" si="19"/>
        <v>0</v>
      </c>
      <c r="P95" s="3">
        <f t="shared" si="19"/>
        <v>1.9230769230769232E-2</v>
      </c>
      <c r="Q95" s="3">
        <f t="shared" si="19"/>
        <v>0.35576923076923078</v>
      </c>
      <c r="R95" s="3">
        <f t="shared" si="22"/>
        <v>1.0000000000000002</v>
      </c>
    </row>
    <row r="96" spans="1:18" x14ac:dyDescent="0.25">
      <c r="A96" t="s">
        <v>28</v>
      </c>
      <c r="B96">
        <v>40</v>
      </c>
      <c r="C96">
        <v>70</v>
      </c>
      <c r="D96">
        <v>2</v>
      </c>
      <c r="E96">
        <v>4</v>
      </c>
      <c r="F96">
        <v>22</v>
      </c>
      <c r="G96">
        <v>43</v>
      </c>
      <c r="H96">
        <f t="shared" si="20"/>
        <v>181</v>
      </c>
      <c r="K96" t="s">
        <v>28</v>
      </c>
      <c r="L96" s="3">
        <f t="shared" si="21"/>
        <v>0.22099447513812154</v>
      </c>
      <c r="M96" s="3">
        <f t="shared" si="19"/>
        <v>0.38674033149171272</v>
      </c>
      <c r="N96" s="3">
        <f t="shared" si="19"/>
        <v>1.1049723756906077E-2</v>
      </c>
      <c r="O96" s="3">
        <f t="shared" si="19"/>
        <v>2.2099447513812154E-2</v>
      </c>
      <c r="P96" s="3">
        <f t="shared" si="19"/>
        <v>0.12154696132596685</v>
      </c>
      <c r="Q96" s="3">
        <f t="shared" si="19"/>
        <v>0.23756906077348067</v>
      </c>
      <c r="R96" s="3">
        <f t="shared" si="22"/>
        <v>1</v>
      </c>
    </row>
    <row r="97" spans="1:18" x14ac:dyDescent="0.25">
      <c r="A97" t="s">
        <v>29</v>
      </c>
      <c r="B97">
        <v>44</v>
      </c>
      <c r="C97">
        <v>63</v>
      </c>
      <c r="D97">
        <v>2</v>
      </c>
      <c r="E97">
        <v>3</v>
      </c>
      <c r="F97">
        <v>5</v>
      </c>
      <c r="G97">
        <v>46</v>
      </c>
      <c r="H97">
        <f t="shared" si="20"/>
        <v>163</v>
      </c>
      <c r="K97" t="s">
        <v>29</v>
      </c>
      <c r="L97" s="3">
        <f t="shared" si="21"/>
        <v>0.26993865030674846</v>
      </c>
      <c r="M97" s="3">
        <f t="shared" si="19"/>
        <v>0.38650306748466257</v>
      </c>
      <c r="N97" s="3">
        <f t="shared" si="19"/>
        <v>1.2269938650306749E-2</v>
      </c>
      <c r="O97" s="3">
        <f t="shared" si="19"/>
        <v>1.8404907975460124E-2</v>
      </c>
      <c r="P97" s="3">
        <f t="shared" si="19"/>
        <v>3.0674846625766871E-2</v>
      </c>
      <c r="Q97" s="3">
        <f t="shared" si="19"/>
        <v>0.2822085889570552</v>
      </c>
      <c r="R97" s="3">
        <f t="shared" si="22"/>
        <v>1</v>
      </c>
    </row>
    <row r="98" spans="1:18" x14ac:dyDescent="0.25">
      <c r="A98" t="s">
        <v>30</v>
      </c>
      <c r="B98">
        <v>122</v>
      </c>
      <c r="C98">
        <v>107</v>
      </c>
      <c r="D98">
        <v>10</v>
      </c>
      <c r="E98">
        <v>13</v>
      </c>
      <c r="F98">
        <v>5</v>
      </c>
      <c r="G98">
        <v>62</v>
      </c>
      <c r="H98">
        <f t="shared" si="20"/>
        <v>319</v>
      </c>
      <c r="K98" t="s">
        <v>30</v>
      </c>
      <c r="L98" s="3">
        <f t="shared" si="21"/>
        <v>0.38244514106583072</v>
      </c>
      <c r="M98" s="3">
        <f t="shared" si="19"/>
        <v>0.33542319749216298</v>
      </c>
      <c r="N98" s="3">
        <f t="shared" si="19"/>
        <v>3.1347962382445138E-2</v>
      </c>
      <c r="O98" s="3">
        <f t="shared" si="19"/>
        <v>4.0752351097178681E-2</v>
      </c>
      <c r="P98" s="3">
        <f t="shared" si="19"/>
        <v>1.5673981191222569E-2</v>
      </c>
      <c r="Q98" s="3">
        <f t="shared" si="19"/>
        <v>0.19435736677115986</v>
      </c>
      <c r="R98" s="3">
        <f t="shared" si="22"/>
        <v>1</v>
      </c>
    </row>
    <row r="99" spans="1:18" x14ac:dyDescent="0.25">
      <c r="A99" t="s">
        <v>31</v>
      </c>
      <c r="B99">
        <v>39</v>
      </c>
      <c r="C99">
        <v>35</v>
      </c>
      <c r="D99">
        <v>3</v>
      </c>
      <c r="E99">
        <v>0</v>
      </c>
      <c r="F99">
        <v>2</v>
      </c>
      <c r="G99">
        <v>22</v>
      </c>
      <c r="H99">
        <f t="shared" si="20"/>
        <v>101</v>
      </c>
      <c r="K99" t="s">
        <v>31</v>
      </c>
      <c r="L99" s="3">
        <f t="shared" si="21"/>
        <v>0.38613861386138615</v>
      </c>
      <c r="M99" s="3">
        <f t="shared" si="19"/>
        <v>0.34653465346534651</v>
      </c>
      <c r="N99" s="3">
        <f t="shared" si="19"/>
        <v>2.9702970297029702E-2</v>
      </c>
      <c r="O99" s="3">
        <f t="shared" si="19"/>
        <v>0</v>
      </c>
      <c r="P99" s="3">
        <f t="shared" si="19"/>
        <v>1.9801980198019802E-2</v>
      </c>
      <c r="Q99" s="3">
        <f t="shared" si="19"/>
        <v>0.21782178217821782</v>
      </c>
      <c r="R99" s="3">
        <f t="shared" si="22"/>
        <v>1</v>
      </c>
    </row>
    <row r="100" spans="1:18" x14ac:dyDescent="0.25">
      <c r="A100" t="s">
        <v>32</v>
      </c>
      <c r="B100">
        <v>34</v>
      </c>
      <c r="C100">
        <v>35</v>
      </c>
      <c r="D100">
        <v>2</v>
      </c>
      <c r="E100">
        <v>2</v>
      </c>
      <c r="F100">
        <v>1</v>
      </c>
      <c r="G100">
        <v>37</v>
      </c>
      <c r="H100">
        <f t="shared" si="20"/>
        <v>111</v>
      </c>
      <c r="K100" t="s">
        <v>32</v>
      </c>
      <c r="L100" s="3">
        <f t="shared" si="21"/>
        <v>0.30630630630630629</v>
      </c>
      <c r="M100" s="3">
        <f t="shared" si="19"/>
        <v>0.31531531531531531</v>
      </c>
      <c r="N100" s="3">
        <f t="shared" si="19"/>
        <v>1.8018018018018018E-2</v>
      </c>
      <c r="O100" s="3">
        <f t="shared" si="19"/>
        <v>1.8018018018018018E-2</v>
      </c>
      <c r="P100" s="3">
        <f t="shared" si="19"/>
        <v>9.0090090090090089E-3</v>
      </c>
      <c r="Q100" s="3">
        <f t="shared" si="19"/>
        <v>0.33333333333333331</v>
      </c>
      <c r="R100" s="3">
        <f t="shared" si="22"/>
        <v>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F54D-2540-4F58-A338-169F003B0AF7}">
  <dimension ref="A1:S91"/>
  <sheetViews>
    <sheetView workbookViewId="0">
      <selection activeCell="AC2" sqref="AC2"/>
    </sheetView>
  </sheetViews>
  <sheetFormatPr defaultColWidth="8.85546875" defaultRowHeight="15" x14ac:dyDescent="0.25"/>
  <cols>
    <col min="1" max="1" width="19.85546875" customWidth="1"/>
  </cols>
  <sheetData>
    <row r="1" spans="1:19" x14ac:dyDescent="0.25">
      <c r="A1" t="s">
        <v>229</v>
      </c>
    </row>
    <row r="2" spans="1:19" x14ac:dyDescent="0.25">
      <c r="B2" t="s">
        <v>230</v>
      </c>
      <c r="C2" t="s">
        <v>231</v>
      </c>
      <c r="D2" t="s">
        <v>232</v>
      </c>
      <c r="E2" t="s">
        <v>233</v>
      </c>
      <c r="F2" t="s">
        <v>234</v>
      </c>
      <c r="G2" t="s">
        <v>147</v>
      </c>
      <c r="H2" t="s">
        <v>2</v>
      </c>
      <c r="I2" t="s">
        <v>4</v>
      </c>
      <c r="M2" t="s">
        <v>230</v>
      </c>
      <c r="N2" t="s">
        <v>231</v>
      </c>
      <c r="O2" t="s">
        <v>232</v>
      </c>
      <c r="P2" t="s">
        <v>233</v>
      </c>
      <c r="Q2" t="s">
        <v>234</v>
      </c>
      <c r="R2" t="s">
        <v>147</v>
      </c>
      <c r="S2" t="s">
        <v>2</v>
      </c>
    </row>
    <row r="3" spans="1:19" x14ac:dyDescent="0.25">
      <c r="A3" t="s">
        <v>5</v>
      </c>
      <c r="B3">
        <v>561</v>
      </c>
      <c r="C3">
        <v>540</v>
      </c>
      <c r="D3">
        <v>237</v>
      </c>
      <c r="E3">
        <v>248</v>
      </c>
      <c r="F3">
        <v>0</v>
      </c>
      <c r="G3">
        <v>432</v>
      </c>
      <c r="H3">
        <v>220</v>
      </c>
      <c r="I3">
        <v>1867</v>
      </c>
      <c r="L3" t="s">
        <v>5</v>
      </c>
      <c r="M3" s="3">
        <f>B3/$I3</f>
        <v>0.30048205677557577</v>
      </c>
      <c r="N3" s="3">
        <f t="shared" ref="N3:S3" si="0">C3/$I3</f>
        <v>0.28923406534547402</v>
      </c>
      <c r="O3" s="3">
        <f t="shared" si="0"/>
        <v>0.12694161756829137</v>
      </c>
      <c r="P3" s="3">
        <f t="shared" si="0"/>
        <v>0.1328334226031066</v>
      </c>
      <c r="Q3" s="3">
        <f t="shared" si="0"/>
        <v>0</v>
      </c>
      <c r="R3" s="3">
        <f t="shared" si="0"/>
        <v>0.23138725227637921</v>
      </c>
      <c r="S3" s="3">
        <f t="shared" si="0"/>
        <v>0.11783610069630424</v>
      </c>
    </row>
    <row r="22" spans="1:19" x14ac:dyDescent="0.25">
      <c r="A22" t="s">
        <v>195</v>
      </c>
    </row>
    <row r="23" spans="1:19" x14ac:dyDescent="0.25">
      <c r="B23" t="s">
        <v>230</v>
      </c>
      <c r="C23" t="s">
        <v>231</v>
      </c>
      <c r="D23" t="s">
        <v>232</v>
      </c>
      <c r="E23" t="s">
        <v>233</v>
      </c>
      <c r="F23" t="s">
        <v>234</v>
      </c>
      <c r="G23" t="s">
        <v>147</v>
      </c>
      <c r="H23" t="s">
        <v>2</v>
      </c>
      <c r="I23" t="s">
        <v>4</v>
      </c>
      <c r="M23" t="s">
        <v>230</v>
      </c>
      <c r="N23" t="s">
        <v>231</v>
      </c>
      <c r="O23" t="s">
        <v>232</v>
      </c>
      <c r="P23" t="s">
        <v>233</v>
      </c>
      <c r="Q23" t="s">
        <v>234</v>
      </c>
      <c r="R23" t="s">
        <v>147</v>
      </c>
      <c r="S23" t="s">
        <v>2</v>
      </c>
    </row>
    <row r="24" spans="1:19" x14ac:dyDescent="0.25">
      <c r="A24" t="s">
        <v>55</v>
      </c>
      <c r="B24">
        <v>12</v>
      </c>
      <c r="C24">
        <v>13</v>
      </c>
      <c r="D24">
        <v>6</v>
      </c>
      <c r="E24">
        <v>6</v>
      </c>
      <c r="F24">
        <v>0</v>
      </c>
      <c r="G24">
        <v>9</v>
      </c>
      <c r="H24">
        <v>6</v>
      </c>
      <c r="I24">
        <f>SUM(B24:H24)</f>
        <v>52</v>
      </c>
      <c r="L24" t="s">
        <v>55</v>
      </c>
      <c r="M24" s="3">
        <f>B24/$I24</f>
        <v>0.23076923076923078</v>
      </c>
      <c r="N24" s="3">
        <f t="shared" ref="N24:S31" si="1">C24/$I24</f>
        <v>0.25</v>
      </c>
      <c r="O24" s="3">
        <f t="shared" si="1"/>
        <v>0.11538461538461539</v>
      </c>
      <c r="P24" s="3">
        <f t="shared" si="1"/>
        <v>0.11538461538461539</v>
      </c>
      <c r="Q24" s="3">
        <f t="shared" si="1"/>
        <v>0</v>
      </c>
      <c r="R24" s="3">
        <f t="shared" si="1"/>
        <v>0.17307692307692307</v>
      </c>
      <c r="S24" s="3">
        <f t="shared" si="1"/>
        <v>0.11538461538461539</v>
      </c>
    </row>
    <row r="25" spans="1:19" x14ac:dyDescent="0.25">
      <c r="A25" t="s">
        <v>10</v>
      </c>
      <c r="B25">
        <v>29</v>
      </c>
      <c r="C25">
        <v>37</v>
      </c>
      <c r="D25">
        <v>10</v>
      </c>
      <c r="E25">
        <v>11</v>
      </c>
      <c r="F25">
        <v>0</v>
      </c>
      <c r="G25">
        <v>18</v>
      </c>
      <c r="H25">
        <v>12</v>
      </c>
      <c r="I25">
        <f t="shared" ref="I25:I31" si="2">SUM(B25:H25)</f>
        <v>117</v>
      </c>
      <c r="L25" t="s">
        <v>10</v>
      </c>
      <c r="M25" s="3">
        <f t="shared" ref="M25:M31" si="3">B25/$I25</f>
        <v>0.24786324786324787</v>
      </c>
      <c r="N25" s="3">
        <f t="shared" si="1"/>
        <v>0.31623931623931623</v>
      </c>
      <c r="O25" s="3">
        <f t="shared" si="1"/>
        <v>8.5470085470085472E-2</v>
      </c>
      <c r="P25" s="3">
        <f t="shared" si="1"/>
        <v>9.4017094017094016E-2</v>
      </c>
      <c r="Q25" s="3">
        <f t="shared" si="1"/>
        <v>0</v>
      </c>
      <c r="R25" s="3">
        <f t="shared" si="1"/>
        <v>0.15384615384615385</v>
      </c>
      <c r="S25" s="3">
        <f t="shared" si="1"/>
        <v>0.10256410256410256</v>
      </c>
    </row>
    <row r="26" spans="1:19" x14ac:dyDescent="0.25">
      <c r="A26" t="s">
        <v>56</v>
      </c>
      <c r="B26">
        <v>271</v>
      </c>
      <c r="C26">
        <v>274</v>
      </c>
      <c r="D26">
        <v>97</v>
      </c>
      <c r="E26">
        <v>119</v>
      </c>
      <c r="F26">
        <v>0</v>
      </c>
      <c r="G26">
        <v>250</v>
      </c>
      <c r="H26">
        <v>125</v>
      </c>
      <c r="I26">
        <f t="shared" si="2"/>
        <v>1136</v>
      </c>
      <c r="L26" t="s">
        <v>56</v>
      </c>
      <c r="M26" s="3">
        <f t="shared" si="3"/>
        <v>0.238556338028169</v>
      </c>
      <c r="N26" s="3">
        <f t="shared" si="1"/>
        <v>0.24119718309859156</v>
      </c>
      <c r="O26" s="3">
        <f t="shared" si="1"/>
        <v>8.5387323943661969E-2</v>
      </c>
      <c r="P26" s="3">
        <f t="shared" si="1"/>
        <v>0.10475352112676056</v>
      </c>
      <c r="Q26" s="3">
        <f t="shared" si="1"/>
        <v>0</v>
      </c>
      <c r="R26" s="3">
        <f t="shared" si="1"/>
        <v>0.22007042253521128</v>
      </c>
      <c r="S26" s="3">
        <f t="shared" si="1"/>
        <v>0.11003521126760564</v>
      </c>
    </row>
    <row r="27" spans="1:19" x14ac:dyDescent="0.25">
      <c r="A27" t="s">
        <v>57</v>
      </c>
      <c r="B27">
        <v>3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f t="shared" si="2"/>
        <v>6</v>
      </c>
      <c r="L27" t="s">
        <v>57</v>
      </c>
      <c r="M27" s="3">
        <f t="shared" si="3"/>
        <v>0.5</v>
      </c>
      <c r="N27" s="3">
        <f t="shared" si="1"/>
        <v>0.16666666666666666</v>
      </c>
      <c r="O27" s="3">
        <f t="shared" si="1"/>
        <v>0</v>
      </c>
      <c r="P27" s="3">
        <f t="shared" si="1"/>
        <v>0.16666666666666666</v>
      </c>
      <c r="Q27" s="3">
        <f t="shared" si="1"/>
        <v>0</v>
      </c>
      <c r="R27" s="3">
        <f t="shared" si="1"/>
        <v>0.16666666666666666</v>
      </c>
      <c r="S27" s="3">
        <f t="shared" si="1"/>
        <v>0</v>
      </c>
    </row>
    <row r="28" spans="1:19" x14ac:dyDescent="0.25">
      <c r="A28" t="s">
        <v>13</v>
      </c>
      <c r="B28">
        <v>25</v>
      </c>
      <c r="C28">
        <v>19</v>
      </c>
      <c r="D28">
        <v>13</v>
      </c>
      <c r="E28">
        <v>9</v>
      </c>
      <c r="F28">
        <v>0</v>
      </c>
      <c r="G28">
        <v>10</v>
      </c>
      <c r="H28">
        <v>6</v>
      </c>
      <c r="I28">
        <f t="shared" si="2"/>
        <v>82</v>
      </c>
      <c r="L28" t="s">
        <v>13</v>
      </c>
      <c r="M28" s="3">
        <f t="shared" si="3"/>
        <v>0.3048780487804878</v>
      </c>
      <c r="N28" s="3">
        <f t="shared" si="1"/>
        <v>0.23170731707317074</v>
      </c>
      <c r="O28" s="3">
        <f t="shared" si="1"/>
        <v>0.15853658536585366</v>
      </c>
      <c r="P28" s="3">
        <f t="shared" si="1"/>
        <v>0.10975609756097561</v>
      </c>
      <c r="Q28" s="3">
        <f t="shared" si="1"/>
        <v>0</v>
      </c>
      <c r="R28" s="3">
        <f t="shared" si="1"/>
        <v>0.12195121951219512</v>
      </c>
      <c r="S28" s="3">
        <f t="shared" si="1"/>
        <v>7.3170731707317069E-2</v>
      </c>
    </row>
    <row r="29" spans="1:19" x14ac:dyDescent="0.25">
      <c r="A29" t="s">
        <v>14</v>
      </c>
      <c r="B29">
        <v>76</v>
      </c>
      <c r="C29">
        <v>57</v>
      </c>
      <c r="D29">
        <v>47</v>
      </c>
      <c r="E29">
        <v>40</v>
      </c>
      <c r="F29">
        <v>0</v>
      </c>
      <c r="G29">
        <v>31</v>
      </c>
      <c r="H29">
        <v>24</v>
      </c>
      <c r="I29">
        <f t="shared" si="2"/>
        <v>275</v>
      </c>
      <c r="L29" t="s">
        <v>14</v>
      </c>
      <c r="M29" s="3">
        <f t="shared" si="3"/>
        <v>0.27636363636363637</v>
      </c>
      <c r="N29" s="3">
        <f t="shared" si="1"/>
        <v>0.20727272727272728</v>
      </c>
      <c r="O29" s="3">
        <f t="shared" si="1"/>
        <v>0.1709090909090909</v>
      </c>
      <c r="P29" s="3">
        <f t="shared" si="1"/>
        <v>0.14545454545454545</v>
      </c>
      <c r="Q29" s="3">
        <f t="shared" si="1"/>
        <v>0</v>
      </c>
      <c r="R29" s="3">
        <f t="shared" si="1"/>
        <v>0.11272727272727273</v>
      </c>
      <c r="S29" s="3">
        <f t="shared" si="1"/>
        <v>8.727272727272728E-2</v>
      </c>
    </row>
    <row r="30" spans="1:19" x14ac:dyDescent="0.25">
      <c r="A30" t="s">
        <v>15</v>
      </c>
      <c r="B30">
        <v>14</v>
      </c>
      <c r="C30">
        <v>9</v>
      </c>
      <c r="D30">
        <v>5</v>
      </c>
      <c r="E30">
        <v>6</v>
      </c>
      <c r="F30">
        <v>0</v>
      </c>
      <c r="G30">
        <v>8</v>
      </c>
      <c r="H30">
        <v>0</v>
      </c>
      <c r="I30">
        <f t="shared" si="2"/>
        <v>42</v>
      </c>
      <c r="L30" t="s">
        <v>15</v>
      </c>
      <c r="M30" s="3">
        <f t="shared" si="3"/>
        <v>0.33333333333333331</v>
      </c>
      <c r="N30" s="3">
        <f t="shared" si="1"/>
        <v>0.21428571428571427</v>
      </c>
      <c r="O30" s="3">
        <f t="shared" si="1"/>
        <v>0.11904761904761904</v>
      </c>
      <c r="P30" s="3">
        <f t="shared" si="1"/>
        <v>0.14285714285714285</v>
      </c>
      <c r="Q30" s="3">
        <f t="shared" si="1"/>
        <v>0</v>
      </c>
      <c r="R30" s="3">
        <f t="shared" si="1"/>
        <v>0.19047619047619047</v>
      </c>
      <c r="S30" s="3">
        <f t="shared" si="1"/>
        <v>0</v>
      </c>
    </row>
    <row r="31" spans="1:19" x14ac:dyDescent="0.25">
      <c r="A31" t="s">
        <v>16</v>
      </c>
      <c r="B31">
        <v>80</v>
      </c>
      <c r="C31">
        <v>69</v>
      </c>
      <c r="D31">
        <v>43</v>
      </c>
      <c r="E31">
        <v>45</v>
      </c>
      <c r="F31">
        <v>0</v>
      </c>
      <c r="G31">
        <v>48</v>
      </c>
      <c r="H31">
        <v>27</v>
      </c>
      <c r="I31">
        <f t="shared" si="2"/>
        <v>312</v>
      </c>
      <c r="L31" t="s">
        <v>16</v>
      </c>
      <c r="M31" s="3">
        <f t="shared" si="3"/>
        <v>0.25641025641025639</v>
      </c>
      <c r="N31" s="3">
        <f t="shared" si="1"/>
        <v>0.22115384615384615</v>
      </c>
      <c r="O31" s="3">
        <f t="shared" si="1"/>
        <v>0.13782051282051283</v>
      </c>
      <c r="P31" s="3">
        <f t="shared" si="1"/>
        <v>0.14423076923076922</v>
      </c>
      <c r="Q31" s="3">
        <f t="shared" si="1"/>
        <v>0</v>
      </c>
      <c r="R31" s="3">
        <f t="shared" si="1"/>
        <v>0.15384615384615385</v>
      </c>
      <c r="S31" s="3">
        <f t="shared" si="1"/>
        <v>8.6538461538461536E-2</v>
      </c>
    </row>
    <row r="43" spans="1:19" x14ac:dyDescent="0.25">
      <c r="A43" t="s">
        <v>193</v>
      </c>
    </row>
    <row r="44" spans="1:19" x14ac:dyDescent="0.25">
      <c r="B44" t="s">
        <v>230</v>
      </c>
      <c r="C44" t="s">
        <v>231</v>
      </c>
      <c r="D44" t="s">
        <v>232</v>
      </c>
      <c r="E44" t="s">
        <v>233</v>
      </c>
      <c r="F44" t="s">
        <v>234</v>
      </c>
      <c r="G44" t="s">
        <v>147</v>
      </c>
      <c r="H44" t="s">
        <v>2</v>
      </c>
      <c r="I44" t="s">
        <v>4</v>
      </c>
      <c r="M44" t="s">
        <v>230</v>
      </c>
      <c r="N44" t="s">
        <v>231</v>
      </c>
      <c r="O44" t="s">
        <v>232</v>
      </c>
      <c r="P44" t="s">
        <v>233</v>
      </c>
      <c r="Q44" t="s">
        <v>234</v>
      </c>
      <c r="R44" t="s">
        <v>147</v>
      </c>
      <c r="S44" t="s">
        <v>2</v>
      </c>
    </row>
    <row r="45" spans="1:19" x14ac:dyDescent="0.25">
      <c r="A45" t="s">
        <v>7</v>
      </c>
      <c r="B45">
        <v>260</v>
      </c>
      <c r="C45">
        <v>223</v>
      </c>
      <c r="D45">
        <v>120</v>
      </c>
      <c r="E45">
        <v>124</v>
      </c>
      <c r="F45">
        <v>0</v>
      </c>
      <c r="G45">
        <v>126</v>
      </c>
      <c r="H45">
        <v>88</v>
      </c>
      <c r="I45">
        <v>538</v>
      </c>
      <c r="L45" t="s">
        <v>7</v>
      </c>
      <c r="M45" s="3">
        <f>B45/$I45</f>
        <v>0.48327137546468402</v>
      </c>
      <c r="N45" s="3">
        <f t="shared" ref="N45:S46" si="4">C45/$I45</f>
        <v>0.41449814126394052</v>
      </c>
      <c r="O45" s="3">
        <f t="shared" si="4"/>
        <v>0.22304832713754646</v>
      </c>
      <c r="P45" s="3">
        <f t="shared" si="4"/>
        <v>0.23048327137546468</v>
      </c>
      <c r="Q45" s="3">
        <f t="shared" si="4"/>
        <v>0</v>
      </c>
      <c r="R45" s="3">
        <f t="shared" si="4"/>
        <v>0.2342007434944238</v>
      </c>
      <c r="S45" s="3">
        <f t="shared" si="4"/>
        <v>0.16356877323420074</v>
      </c>
    </row>
    <row r="46" spans="1:19" x14ac:dyDescent="0.25">
      <c r="A46" t="s">
        <v>6</v>
      </c>
      <c r="B46">
        <v>226</v>
      </c>
      <c r="C46">
        <v>223</v>
      </c>
      <c r="D46">
        <v>93</v>
      </c>
      <c r="E46">
        <v>101</v>
      </c>
      <c r="F46">
        <v>0</v>
      </c>
      <c r="G46">
        <v>212</v>
      </c>
      <c r="H46">
        <v>104</v>
      </c>
      <c r="I46">
        <v>614</v>
      </c>
      <c r="L46" t="s">
        <v>6</v>
      </c>
      <c r="M46" s="3">
        <f>B46/$I46</f>
        <v>0.36807817589576547</v>
      </c>
      <c r="N46" s="3">
        <f t="shared" si="4"/>
        <v>0.36319218241042345</v>
      </c>
      <c r="O46" s="3">
        <f t="shared" si="4"/>
        <v>0.15146579804560262</v>
      </c>
      <c r="P46" s="3">
        <f t="shared" si="4"/>
        <v>0.16449511400651465</v>
      </c>
      <c r="Q46" s="3">
        <f t="shared" si="4"/>
        <v>0</v>
      </c>
      <c r="R46" s="3">
        <f t="shared" si="4"/>
        <v>0.34527687296416937</v>
      </c>
      <c r="S46" s="3">
        <f t="shared" si="4"/>
        <v>0.16938110749185667</v>
      </c>
    </row>
    <row r="66" spans="1:19" x14ac:dyDescent="0.25">
      <c r="A66" t="s">
        <v>196</v>
      </c>
    </row>
    <row r="67" spans="1:19" x14ac:dyDescent="0.25">
      <c r="B67" t="s">
        <v>230</v>
      </c>
      <c r="C67" t="s">
        <v>231</v>
      </c>
      <c r="D67" t="s">
        <v>232</v>
      </c>
      <c r="E67" t="s">
        <v>233</v>
      </c>
      <c r="F67" t="s">
        <v>234</v>
      </c>
      <c r="G67" t="s">
        <v>147</v>
      </c>
      <c r="H67" t="s">
        <v>2</v>
      </c>
      <c r="I67" t="s">
        <v>4</v>
      </c>
      <c r="M67" t="s">
        <v>230</v>
      </c>
      <c r="N67" t="s">
        <v>231</v>
      </c>
      <c r="O67" t="s">
        <v>232</v>
      </c>
      <c r="P67" t="s">
        <v>233</v>
      </c>
      <c r="Q67" t="s">
        <v>234</v>
      </c>
      <c r="R67" t="s">
        <v>147</v>
      </c>
      <c r="S67" t="s">
        <v>2</v>
      </c>
    </row>
    <row r="68" spans="1:19" x14ac:dyDescent="0.25">
      <c r="A68" t="s">
        <v>40</v>
      </c>
      <c r="B68">
        <v>122</v>
      </c>
      <c r="C68">
        <v>115</v>
      </c>
      <c r="D68">
        <v>74</v>
      </c>
      <c r="E68">
        <v>77</v>
      </c>
      <c r="F68">
        <v>0</v>
      </c>
      <c r="G68">
        <v>57</v>
      </c>
      <c r="H68">
        <v>47</v>
      </c>
      <c r="I68">
        <v>255</v>
      </c>
      <c r="L68" t="s">
        <v>40</v>
      </c>
      <c r="M68" s="3">
        <f>B68/$I68</f>
        <v>0.47843137254901963</v>
      </c>
      <c r="N68" s="3">
        <f t="shared" ref="N68:S71" si="5">C68/$I68</f>
        <v>0.45098039215686275</v>
      </c>
      <c r="O68" s="3">
        <f t="shared" si="5"/>
        <v>0.29019607843137257</v>
      </c>
      <c r="P68" s="3">
        <f t="shared" si="5"/>
        <v>0.30196078431372547</v>
      </c>
      <c r="Q68" s="3">
        <f t="shared" si="5"/>
        <v>0</v>
      </c>
      <c r="R68" s="3">
        <f t="shared" si="5"/>
        <v>0.22352941176470589</v>
      </c>
      <c r="S68" s="3">
        <f t="shared" si="5"/>
        <v>0.18431372549019609</v>
      </c>
    </row>
    <row r="69" spans="1:19" x14ac:dyDescent="0.25">
      <c r="A69" t="s">
        <v>41</v>
      </c>
      <c r="B69">
        <v>241</v>
      </c>
      <c r="C69">
        <v>213</v>
      </c>
      <c r="D69">
        <v>97</v>
      </c>
      <c r="E69">
        <v>100</v>
      </c>
      <c r="F69">
        <v>0</v>
      </c>
      <c r="G69">
        <v>173</v>
      </c>
      <c r="H69">
        <v>93</v>
      </c>
      <c r="I69">
        <v>570</v>
      </c>
      <c r="L69" t="s">
        <v>41</v>
      </c>
      <c r="M69" s="3">
        <f t="shared" ref="M69:M71" si="6">B69/$I69</f>
        <v>0.42280701754385963</v>
      </c>
      <c r="N69" s="3">
        <f t="shared" si="5"/>
        <v>0.37368421052631579</v>
      </c>
      <c r="O69" s="3">
        <f t="shared" si="5"/>
        <v>0.17017543859649123</v>
      </c>
      <c r="P69" s="3">
        <f t="shared" si="5"/>
        <v>0.17543859649122806</v>
      </c>
      <c r="Q69" s="3">
        <f t="shared" si="5"/>
        <v>0</v>
      </c>
      <c r="R69" s="3">
        <f t="shared" si="5"/>
        <v>0.30350877192982456</v>
      </c>
      <c r="S69" s="3">
        <f t="shared" si="5"/>
        <v>0.16315789473684211</v>
      </c>
    </row>
    <row r="70" spans="1:19" x14ac:dyDescent="0.25">
      <c r="A70" t="s">
        <v>42</v>
      </c>
      <c r="B70">
        <v>150</v>
      </c>
      <c r="C70">
        <v>153</v>
      </c>
      <c r="D70">
        <v>46</v>
      </c>
      <c r="E70">
        <v>60</v>
      </c>
      <c r="F70">
        <v>0</v>
      </c>
      <c r="G70">
        <v>137</v>
      </c>
      <c r="H70">
        <v>65</v>
      </c>
      <c r="I70">
        <v>411</v>
      </c>
      <c r="L70" t="s">
        <v>42</v>
      </c>
      <c r="M70" s="3">
        <f t="shared" si="6"/>
        <v>0.36496350364963503</v>
      </c>
      <c r="N70" s="3">
        <f t="shared" si="5"/>
        <v>0.37226277372262773</v>
      </c>
      <c r="O70" s="3">
        <f t="shared" si="5"/>
        <v>0.11192214111922141</v>
      </c>
      <c r="P70" s="3">
        <f t="shared" si="5"/>
        <v>0.145985401459854</v>
      </c>
      <c r="Q70" s="3">
        <f t="shared" si="5"/>
        <v>0</v>
      </c>
      <c r="R70" s="3">
        <f t="shared" si="5"/>
        <v>0.33333333333333331</v>
      </c>
      <c r="S70" s="3">
        <f t="shared" si="5"/>
        <v>0.15815085158150852</v>
      </c>
    </row>
    <row r="71" spans="1:19" x14ac:dyDescent="0.25">
      <c r="A71" t="s">
        <v>43</v>
      </c>
      <c r="B71">
        <v>24</v>
      </c>
      <c r="C71">
        <v>29</v>
      </c>
      <c r="D71">
        <v>11</v>
      </c>
      <c r="E71">
        <v>6</v>
      </c>
      <c r="F71">
        <v>0</v>
      </c>
      <c r="G71">
        <v>29</v>
      </c>
      <c r="H71">
        <v>10</v>
      </c>
      <c r="I71">
        <v>81</v>
      </c>
      <c r="L71" t="s">
        <v>43</v>
      </c>
      <c r="M71" s="3">
        <f t="shared" si="6"/>
        <v>0.29629629629629628</v>
      </c>
      <c r="N71" s="3">
        <f t="shared" si="5"/>
        <v>0.35802469135802467</v>
      </c>
      <c r="O71" s="3">
        <f t="shared" si="5"/>
        <v>0.13580246913580246</v>
      </c>
      <c r="P71" s="3">
        <f t="shared" si="5"/>
        <v>7.407407407407407E-2</v>
      </c>
      <c r="Q71" s="3">
        <f t="shared" si="5"/>
        <v>0</v>
      </c>
      <c r="R71" s="3">
        <f t="shared" si="5"/>
        <v>0.35802469135802467</v>
      </c>
      <c r="S71" s="3">
        <f t="shared" si="5"/>
        <v>0.12345679012345678</v>
      </c>
    </row>
    <row r="80" spans="1:19" x14ac:dyDescent="0.25">
      <c r="A80" t="s">
        <v>228</v>
      </c>
      <c r="L80" t="s">
        <v>228</v>
      </c>
    </row>
    <row r="81" spans="1:19" x14ac:dyDescent="0.25">
      <c r="B81" t="s">
        <v>230</v>
      </c>
      <c r="C81" t="s">
        <v>231</v>
      </c>
      <c r="D81" t="s">
        <v>232</v>
      </c>
      <c r="E81" t="s">
        <v>233</v>
      </c>
      <c r="F81" t="s">
        <v>234</v>
      </c>
      <c r="G81" t="s">
        <v>147</v>
      </c>
      <c r="H81" t="s">
        <v>2</v>
      </c>
      <c r="I81" t="s">
        <v>4</v>
      </c>
      <c r="M81" t="s">
        <v>230</v>
      </c>
      <c r="N81" t="s">
        <v>231</v>
      </c>
      <c r="O81" t="s">
        <v>232</v>
      </c>
      <c r="P81" t="s">
        <v>233</v>
      </c>
      <c r="Q81" t="s">
        <v>234</v>
      </c>
      <c r="R81" t="s">
        <v>147</v>
      </c>
      <c r="S81" t="s">
        <v>2</v>
      </c>
    </row>
    <row r="82" spans="1:19" x14ac:dyDescent="0.25">
      <c r="A82" t="s">
        <v>23</v>
      </c>
      <c r="B82">
        <v>53</v>
      </c>
      <c r="C82">
        <v>44</v>
      </c>
      <c r="D82">
        <v>30</v>
      </c>
      <c r="E82">
        <v>22</v>
      </c>
      <c r="F82">
        <v>0</v>
      </c>
      <c r="G82">
        <v>19</v>
      </c>
      <c r="H82">
        <v>17</v>
      </c>
      <c r="I82">
        <v>110</v>
      </c>
      <c r="L82" t="s">
        <v>23</v>
      </c>
      <c r="M82" s="3">
        <f t="shared" ref="M82:M91" si="7">B82/$I82</f>
        <v>0.48181818181818181</v>
      </c>
      <c r="N82" s="3">
        <f t="shared" ref="N82:N91" si="8">C82/$I82</f>
        <v>0.4</v>
      </c>
      <c r="O82" s="3">
        <f t="shared" ref="O82:O91" si="9">D82/$I82</f>
        <v>0.27272727272727271</v>
      </c>
      <c r="P82" s="3">
        <f t="shared" ref="P82:P91" si="10">E82/$I82</f>
        <v>0.2</v>
      </c>
      <c r="Q82" s="3">
        <f t="shared" ref="Q82:Q91" si="11">F82/$I82</f>
        <v>0</v>
      </c>
      <c r="R82" s="3">
        <f t="shared" ref="R82:R91" si="12">G82/$I82</f>
        <v>0.17272727272727273</v>
      </c>
      <c r="S82" s="3">
        <f t="shared" ref="S82:S91" si="13">H82/$I82</f>
        <v>0.15454545454545454</v>
      </c>
    </row>
    <row r="83" spans="1:19" x14ac:dyDescent="0.25">
      <c r="A83" t="s">
        <v>24</v>
      </c>
      <c r="B83">
        <v>7</v>
      </c>
      <c r="C83">
        <v>10</v>
      </c>
      <c r="D83">
        <v>3</v>
      </c>
      <c r="E83">
        <v>4</v>
      </c>
      <c r="F83">
        <v>0</v>
      </c>
      <c r="G83">
        <v>5</v>
      </c>
      <c r="H83">
        <v>2</v>
      </c>
      <c r="I83">
        <v>18</v>
      </c>
      <c r="L83" t="s">
        <v>24</v>
      </c>
      <c r="M83" s="3">
        <f t="shared" si="7"/>
        <v>0.3888888888888889</v>
      </c>
      <c r="N83" s="3">
        <f t="shared" si="8"/>
        <v>0.55555555555555558</v>
      </c>
      <c r="O83" s="3">
        <f t="shared" si="9"/>
        <v>0.16666666666666666</v>
      </c>
      <c r="P83" s="3">
        <f t="shared" si="10"/>
        <v>0.22222222222222221</v>
      </c>
      <c r="Q83" s="3">
        <f t="shared" si="11"/>
        <v>0</v>
      </c>
      <c r="R83" s="3">
        <f t="shared" si="12"/>
        <v>0.27777777777777779</v>
      </c>
      <c r="S83" s="3">
        <f t="shared" si="13"/>
        <v>0.1111111111111111</v>
      </c>
    </row>
    <row r="84" spans="1:19" x14ac:dyDescent="0.25">
      <c r="A84" t="s">
        <v>25</v>
      </c>
      <c r="B84">
        <v>62</v>
      </c>
      <c r="C84">
        <v>42</v>
      </c>
      <c r="D84">
        <v>10</v>
      </c>
      <c r="E84">
        <v>13</v>
      </c>
      <c r="F84">
        <v>0</v>
      </c>
      <c r="G84">
        <v>32</v>
      </c>
      <c r="H84">
        <v>13</v>
      </c>
      <c r="I84">
        <v>122</v>
      </c>
      <c r="L84" t="s">
        <v>25</v>
      </c>
      <c r="M84" s="3">
        <f t="shared" si="7"/>
        <v>0.50819672131147542</v>
      </c>
      <c r="N84" s="3">
        <f t="shared" si="8"/>
        <v>0.34426229508196721</v>
      </c>
      <c r="O84" s="3">
        <f t="shared" si="9"/>
        <v>8.1967213114754092E-2</v>
      </c>
      <c r="P84" s="3">
        <f t="shared" si="10"/>
        <v>0.10655737704918032</v>
      </c>
      <c r="Q84" s="3">
        <f t="shared" si="11"/>
        <v>0</v>
      </c>
      <c r="R84" s="3">
        <f t="shared" si="12"/>
        <v>0.26229508196721313</v>
      </c>
      <c r="S84" s="3">
        <f t="shared" si="13"/>
        <v>0.10655737704918032</v>
      </c>
    </row>
    <row r="85" spans="1:19" x14ac:dyDescent="0.25">
      <c r="A85" t="s">
        <v>26</v>
      </c>
      <c r="B85">
        <v>13</v>
      </c>
      <c r="C85">
        <v>13</v>
      </c>
      <c r="D85">
        <v>3</v>
      </c>
      <c r="E85">
        <v>7</v>
      </c>
      <c r="F85">
        <v>0</v>
      </c>
      <c r="G85">
        <v>10</v>
      </c>
      <c r="H85">
        <v>3</v>
      </c>
      <c r="I85">
        <v>33</v>
      </c>
      <c r="L85" t="s">
        <v>26</v>
      </c>
      <c r="M85" s="3">
        <f t="shared" si="7"/>
        <v>0.39393939393939392</v>
      </c>
      <c r="N85" s="3">
        <f t="shared" si="8"/>
        <v>0.39393939393939392</v>
      </c>
      <c r="O85" s="3">
        <f t="shared" si="9"/>
        <v>9.0909090909090912E-2</v>
      </c>
      <c r="P85" s="3">
        <f t="shared" si="10"/>
        <v>0.21212121212121213</v>
      </c>
      <c r="Q85" s="3">
        <f t="shared" si="11"/>
        <v>0</v>
      </c>
      <c r="R85" s="3">
        <f t="shared" si="12"/>
        <v>0.30303030303030304</v>
      </c>
      <c r="S85" s="3">
        <f t="shared" si="13"/>
        <v>9.0909090909090912E-2</v>
      </c>
    </row>
    <row r="86" spans="1:19" x14ac:dyDescent="0.25">
      <c r="A86" t="s">
        <v>27</v>
      </c>
      <c r="B86">
        <v>28</v>
      </c>
      <c r="C86">
        <v>31</v>
      </c>
      <c r="D86">
        <v>15</v>
      </c>
      <c r="E86">
        <v>14</v>
      </c>
      <c r="F86">
        <v>0</v>
      </c>
      <c r="G86">
        <v>21</v>
      </c>
      <c r="H86">
        <v>21</v>
      </c>
      <c r="I86">
        <v>83</v>
      </c>
      <c r="L86" t="s">
        <v>27</v>
      </c>
      <c r="M86" s="3">
        <f t="shared" si="7"/>
        <v>0.33734939759036142</v>
      </c>
      <c r="N86" s="3">
        <f t="shared" si="8"/>
        <v>0.37349397590361444</v>
      </c>
      <c r="O86" s="3">
        <f t="shared" si="9"/>
        <v>0.18072289156626506</v>
      </c>
      <c r="P86" s="3">
        <f t="shared" si="10"/>
        <v>0.16867469879518071</v>
      </c>
      <c r="Q86" s="3">
        <f t="shared" si="11"/>
        <v>0</v>
      </c>
      <c r="R86" s="3">
        <f t="shared" si="12"/>
        <v>0.25301204819277107</v>
      </c>
      <c r="S86" s="3">
        <f t="shared" si="13"/>
        <v>0.25301204819277107</v>
      </c>
    </row>
    <row r="87" spans="1:19" x14ac:dyDescent="0.25">
      <c r="A87" t="s">
        <v>28</v>
      </c>
      <c r="B87">
        <v>34</v>
      </c>
      <c r="C87">
        <v>42</v>
      </c>
      <c r="D87">
        <v>15</v>
      </c>
      <c r="E87">
        <v>25</v>
      </c>
      <c r="F87">
        <v>0</v>
      </c>
      <c r="G87">
        <v>42</v>
      </c>
      <c r="H87">
        <v>19</v>
      </c>
      <c r="I87">
        <v>110</v>
      </c>
      <c r="L87" t="s">
        <v>28</v>
      </c>
      <c r="M87" s="3">
        <f t="shared" si="7"/>
        <v>0.30909090909090908</v>
      </c>
      <c r="N87" s="3">
        <f t="shared" si="8"/>
        <v>0.38181818181818183</v>
      </c>
      <c r="O87" s="3">
        <f t="shared" si="9"/>
        <v>0.13636363636363635</v>
      </c>
      <c r="P87" s="3">
        <f t="shared" si="10"/>
        <v>0.22727272727272727</v>
      </c>
      <c r="Q87" s="3">
        <f t="shared" si="11"/>
        <v>0</v>
      </c>
      <c r="R87" s="3">
        <f t="shared" si="12"/>
        <v>0.38181818181818183</v>
      </c>
      <c r="S87" s="3">
        <f t="shared" si="13"/>
        <v>0.17272727272727273</v>
      </c>
    </row>
    <row r="88" spans="1:19" x14ac:dyDescent="0.25">
      <c r="A88" t="s">
        <v>29</v>
      </c>
      <c r="B88">
        <v>39</v>
      </c>
      <c r="C88">
        <v>57</v>
      </c>
      <c r="D88">
        <v>17</v>
      </c>
      <c r="E88">
        <v>17</v>
      </c>
      <c r="F88">
        <v>0</v>
      </c>
      <c r="G88">
        <v>45</v>
      </c>
      <c r="H88">
        <v>18</v>
      </c>
      <c r="I88">
        <v>123</v>
      </c>
      <c r="L88" t="s">
        <v>29</v>
      </c>
      <c r="M88" s="3">
        <f t="shared" si="7"/>
        <v>0.31707317073170732</v>
      </c>
      <c r="N88" s="3">
        <f t="shared" si="8"/>
        <v>0.46341463414634149</v>
      </c>
      <c r="O88" s="3">
        <f t="shared" si="9"/>
        <v>0.13821138211382114</v>
      </c>
      <c r="P88" s="3">
        <f t="shared" si="10"/>
        <v>0.13821138211382114</v>
      </c>
      <c r="Q88" s="3">
        <f t="shared" si="11"/>
        <v>0</v>
      </c>
      <c r="R88" s="3">
        <f t="shared" si="12"/>
        <v>0.36585365853658536</v>
      </c>
      <c r="S88" s="3">
        <f t="shared" si="13"/>
        <v>0.14634146341463414</v>
      </c>
    </row>
    <row r="89" spans="1:19" x14ac:dyDescent="0.25">
      <c r="A89" t="s">
        <v>30</v>
      </c>
      <c r="B89">
        <v>93</v>
      </c>
      <c r="C89">
        <v>88</v>
      </c>
      <c r="D89">
        <v>43</v>
      </c>
      <c r="E89">
        <v>47</v>
      </c>
      <c r="F89">
        <v>0</v>
      </c>
      <c r="G89">
        <v>80</v>
      </c>
      <c r="H89">
        <v>39</v>
      </c>
      <c r="I89">
        <v>239</v>
      </c>
      <c r="L89" t="s">
        <v>30</v>
      </c>
      <c r="M89" s="3">
        <f t="shared" si="7"/>
        <v>0.38912133891213391</v>
      </c>
      <c r="N89" s="3">
        <f t="shared" si="8"/>
        <v>0.3682008368200837</v>
      </c>
      <c r="O89" s="3">
        <f t="shared" si="9"/>
        <v>0.1799163179916318</v>
      </c>
      <c r="P89" s="3">
        <f t="shared" si="10"/>
        <v>0.19665271966527198</v>
      </c>
      <c r="Q89" s="3">
        <f t="shared" si="11"/>
        <v>0</v>
      </c>
      <c r="R89" s="3">
        <f t="shared" si="12"/>
        <v>0.33472803347280333</v>
      </c>
      <c r="S89" s="3">
        <f t="shared" si="13"/>
        <v>0.16317991631799164</v>
      </c>
    </row>
    <row r="90" spans="1:19" x14ac:dyDescent="0.25">
      <c r="A90" t="s">
        <v>31</v>
      </c>
      <c r="B90">
        <v>38</v>
      </c>
      <c r="C90">
        <v>34</v>
      </c>
      <c r="D90">
        <v>18</v>
      </c>
      <c r="E90">
        <v>12</v>
      </c>
      <c r="F90">
        <v>0</v>
      </c>
      <c r="G90">
        <v>26</v>
      </c>
      <c r="H90">
        <v>14</v>
      </c>
      <c r="I90">
        <v>84</v>
      </c>
      <c r="L90" t="s">
        <v>31</v>
      </c>
      <c r="M90" s="3">
        <f t="shared" si="7"/>
        <v>0.45238095238095238</v>
      </c>
      <c r="N90" s="3">
        <f t="shared" si="8"/>
        <v>0.40476190476190477</v>
      </c>
      <c r="O90" s="3">
        <f t="shared" si="9"/>
        <v>0.21428571428571427</v>
      </c>
      <c r="P90" s="3">
        <f t="shared" si="10"/>
        <v>0.14285714285714285</v>
      </c>
      <c r="Q90" s="3">
        <f t="shared" si="11"/>
        <v>0</v>
      </c>
      <c r="R90" s="3">
        <f t="shared" si="12"/>
        <v>0.30952380952380953</v>
      </c>
      <c r="S90" s="3">
        <f t="shared" si="13"/>
        <v>0.16666666666666666</v>
      </c>
    </row>
    <row r="91" spans="1:19" x14ac:dyDescent="0.25">
      <c r="A91" t="s">
        <v>32</v>
      </c>
      <c r="B91">
        <v>28</v>
      </c>
      <c r="C91">
        <v>26</v>
      </c>
      <c r="D91">
        <v>15</v>
      </c>
      <c r="E91">
        <v>20</v>
      </c>
      <c r="F91">
        <v>0</v>
      </c>
      <c r="G91">
        <v>19</v>
      </c>
      <c r="H91">
        <v>12</v>
      </c>
      <c r="I91">
        <v>74</v>
      </c>
      <c r="L91" t="s">
        <v>32</v>
      </c>
      <c r="M91" s="3">
        <f t="shared" si="7"/>
        <v>0.3783783783783784</v>
      </c>
      <c r="N91" s="3">
        <f t="shared" si="8"/>
        <v>0.35135135135135137</v>
      </c>
      <c r="O91" s="3">
        <f t="shared" si="9"/>
        <v>0.20270270270270271</v>
      </c>
      <c r="P91" s="3">
        <f t="shared" si="10"/>
        <v>0.27027027027027029</v>
      </c>
      <c r="Q91" s="3">
        <f t="shared" si="11"/>
        <v>0</v>
      </c>
      <c r="R91" s="3">
        <f t="shared" si="12"/>
        <v>0.25675675675675674</v>
      </c>
      <c r="S91" s="3">
        <f t="shared" si="13"/>
        <v>0.16216216216216217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3C70-2185-4390-8EA5-8646169690C7}">
  <dimension ref="A1:M124"/>
  <sheetViews>
    <sheetView topLeftCell="I1" workbookViewId="0">
      <selection activeCell="F9" sqref="F9"/>
    </sheetView>
  </sheetViews>
  <sheetFormatPr defaultColWidth="8.85546875" defaultRowHeight="15" x14ac:dyDescent="0.25"/>
  <cols>
    <col min="1" max="1" width="22.85546875" customWidth="1"/>
  </cols>
  <sheetData>
    <row r="1" spans="1:13" x14ac:dyDescent="0.25">
      <c r="A1" s="2" t="s">
        <v>235</v>
      </c>
    </row>
    <row r="2" spans="1:13" x14ac:dyDescent="0.25">
      <c r="B2" t="s">
        <v>236</v>
      </c>
      <c r="C2" t="s">
        <v>237</v>
      </c>
      <c r="D2" t="s">
        <v>238</v>
      </c>
      <c r="E2" t="s">
        <v>38</v>
      </c>
      <c r="F2" t="s">
        <v>4</v>
      </c>
      <c r="I2" t="s">
        <v>236</v>
      </c>
      <c r="J2" t="s">
        <v>237</v>
      </c>
      <c r="K2" t="s">
        <v>238</v>
      </c>
      <c r="L2" t="s">
        <v>38</v>
      </c>
      <c r="M2" t="s">
        <v>4</v>
      </c>
    </row>
    <row r="3" spans="1:13" x14ac:dyDescent="0.25">
      <c r="A3" t="s">
        <v>5</v>
      </c>
      <c r="B3">
        <v>1159</v>
      </c>
      <c r="C3">
        <v>1301</v>
      </c>
      <c r="D3">
        <v>624</v>
      </c>
      <c r="E3">
        <v>45</v>
      </c>
      <c r="F3">
        <v>1861</v>
      </c>
      <c r="I3" s="1">
        <f>B3/$F3</f>
        <v>0.62278344975819455</v>
      </c>
      <c r="J3" s="1">
        <f>C3/$F3</f>
        <v>0.69908651262761956</v>
      </c>
      <c r="K3" s="1">
        <f>D3/$F3</f>
        <v>0.33530360021493821</v>
      </c>
      <c r="L3" s="1">
        <f>E3/$F3</f>
        <v>2.418054809242343E-2</v>
      </c>
      <c r="M3" s="1"/>
    </row>
    <row r="9" spans="1:13" x14ac:dyDescent="0.25">
      <c r="A9" s="2"/>
    </row>
    <row r="12" spans="1:13" x14ac:dyDescent="0.25">
      <c r="G12" s="1"/>
      <c r="H12" s="1"/>
      <c r="I12" s="1"/>
    </row>
    <row r="20" spans="1:13" x14ac:dyDescent="0.25">
      <c r="B20" t="s">
        <v>236</v>
      </c>
      <c r="C20" t="s">
        <v>237</v>
      </c>
      <c r="D20" t="s">
        <v>238</v>
      </c>
      <c r="E20" t="s">
        <v>38</v>
      </c>
      <c r="F20" t="s">
        <v>4</v>
      </c>
      <c r="I20" t="s">
        <v>236</v>
      </c>
      <c r="J20" t="s">
        <v>237</v>
      </c>
      <c r="K20" t="s">
        <v>238</v>
      </c>
      <c r="L20" t="s">
        <v>38</v>
      </c>
      <c r="M20" t="s">
        <v>4</v>
      </c>
    </row>
    <row r="21" spans="1:13" x14ac:dyDescent="0.25">
      <c r="A21" t="s">
        <v>7</v>
      </c>
      <c r="B21">
        <v>424</v>
      </c>
      <c r="C21">
        <v>528</v>
      </c>
      <c r="D21">
        <v>232</v>
      </c>
      <c r="E21">
        <v>18</v>
      </c>
      <c r="F21">
        <v>676</v>
      </c>
      <c r="H21" t="s">
        <v>7</v>
      </c>
      <c r="I21" s="1">
        <f t="shared" ref="I21:L22" si="0">B21/$F21</f>
        <v>0.62721893491124259</v>
      </c>
      <c r="J21" s="1">
        <f t="shared" si="0"/>
        <v>0.78106508875739644</v>
      </c>
      <c r="K21" s="1">
        <f t="shared" si="0"/>
        <v>0.34319526627218933</v>
      </c>
      <c r="L21" s="1">
        <f t="shared" si="0"/>
        <v>2.6627218934911243E-2</v>
      </c>
    </row>
    <row r="22" spans="1:13" x14ac:dyDescent="0.25">
      <c r="A22" t="s">
        <v>6</v>
      </c>
      <c r="B22">
        <v>540</v>
      </c>
      <c r="C22">
        <v>580</v>
      </c>
      <c r="D22">
        <v>279</v>
      </c>
      <c r="E22">
        <v>17</v>
      </c>
      <c r="F22">
        <v>861</v>
      </c>
      <c r="H22" t="s">
        <v>6</v>
      </c>
      <c r="I22" s="1">
        <f t="shared" si="0"/>
        <v>0.62717770034843201</v>
      </c>
      <c r="J22" s="1">
        <f t="shared" si="0"/>
        <v>0.67363530778164926</v>
      </c>
      <c r="K22" s="1">
        <f t="shared" si="0"/>
        <v>0.3240418118466899</v>
      </c>
      <c r="L22" s="1">
        <f t="shared" si="0"/>
        <v>1.9744483159117306E-2</v>
      </c>
    </row>
    <row r="35" spans="1:13" x14ac:dyDescent="0.25">
      <c r="A35" t="s">
        <v>239</v>
      </c>
    </row>
    <row r="36" spans="1:13" x14ac:dyDescent="0.25">
      <c r="B36" t="s">
        <v>236</v>
      </c>
      <c r="C36" t="s">
        <v>237</v>
      </c>
      <c r="D36" t="s">
        <v>238</v>
      </c>
      <c r="E36" t="s">
        <v>38</v>
      </c>
      <c r="F36" t="s">
        <v>4</v>
      </c>
      <c r="I36" t="s">
        <v>236</v>
      </c>
      <c r="J36" t="s">
        <v>237</v>
      </c>
      <c r="K36" t="s">
        <v>238</v>
      </c>
      <c r="L36" t="s">
        <v>38</v>
      </c>
      <c r="M36" t="s">
        <v>4</v>
      </c>
    </row>
    <row r="37" spans="1:13" x14ac:dyDescent="0.25">
      <c r="A37" t="s">
        <v>9</v>
      </c>
      <c r="B37">
        <v>19</v>
      </c>
      <c r="C37">
        <v>31</v>
      </c>
      <c r="D37">
        <v>12</v>
      </c>
      <c r="E37">
        <v>2</v>
      </c>
      <c r="F37">
        <v>45</v>
      </c>
      <c r="H37" t="s">
        <v>9</v>
      </c>
      <c r="I37" s="1">
        <f t="shared" ref="I37:I45" si="1">B37/$F37</f>
        <v>0.42222222222222222</v>
      </c>
      <c r="J37" s="1">
        <f t="shared" ref="J37:J45" si="2">C37/$F37</f>
        <v>0.68888888888888888</v>
      </c>
      <c r="K37" s="1">
        <f t="shared" ref="K37:K45" si="3">D37/$F37</f>
        <v>0.26666666666666666</v>
      </c>
      <c r="L37" s="1">
        <f t="shared" ref="L37:L45" si="4">E37/$F37</f>
        <v>4.4444444444444446E-2</v>
      </c>
    </row>
    <row r="38" spans="1:13" x14ac:dyDescent="0.25">
      <c r="A38" t="s">
        <v>10</v>
      </c>
      <c r="B38">
        <v>75</v>
      </c>
      <c r="C38">
        <v>82</v>
      </c>
      <c r="D38">
        <v>36</v>
      </c>
      <c r="E38">
        <v>2</v>
      </c>
      <c r="F38">
        <v>115</v>
      </c>
      <c r="H38" t="s">
        <v>10</v>
      </c>
      <c r="I38" s="1">
        <f t="shared" si="1"/>
        <v>0.65217391304347827</v>
      </c>
      <c r="J38" s="1">
        <f t="shared" si="2"/>
        <v>0.71304347826086956</v>
      </c>
      <c r="K38" s="1">
        <f t="shared" si="3"/>
        <v>0.31304347826086959</v>
      </c>
      <c r="L38" s="1">
        <f t="shared" si="4"/>
        <v>1.7391304347826087E-2</v>
      </c>
    </row>
    <row r="39" spans="1:13" x14ac:dyDescent="0.25">
      <c r="A39" t="s">
        <v>11</v>
      </c>
      <c r="B39">
        <v>655</v>
      </c>
      <c r="C39">
        <v>703</v>
      </c>
      <c r="D39">
        <v>336</v>
      </c>
      <c r="E39">
        <v>19</v>
      </c>
      <c r="F39">
        <v>1023</v>
      </c>
      <c r="H39" t="s">
        <v>11</v>
      </c>
      <c r="I39" s="1">
        <f t="shared" si="1"/>
        <v>0.64027370478983381</v>
      </c>
      <c r="J39" s="1">
        <f t="shared" si="2"/>
        <v>0.68719452590420327</v>
      </c>
      <c r="K39" s="1">
        <f t="shared" si="3"/>
        <v>0.3284457478005865</v>
      </c>
      <c r="L39" s="1">
        <f t="shared" si="4"/>
        <v>1.8572825024437929E-2</v>
      </c>
    </row>
    <row r="40" spans="1:13" x14ac:dyDescent="0.25">
      <c r="A40" t="s">
        <v>12</v>
      </c>
      <c r="B40">
        <v>3</v>
      </c>
      <c r="C40">
        <v>5</v>
      </c>
      <c r="D40">
        <v>2</v>
      </c>
      <c r="E40">
        <v>1</v>
      </c>
      <c r="F40">
        <v>5</v>
      </c>
      <c r="H40" t="s">
        <v>12</v>
      </c>
      <c r="I40" s="1">
        <f t="shared" si="1"/>
        <v>0.6</v>
      </c>
      <c r="J40" s="1">
        <f t="shared" si="2"/>
        <v>1</v>
      </c>
      <c r="K40" s="1">
        <f t="shared" si="3"/>
        <v>0.4</v>
      </c>
      <c r="L40" s="1">
        <f t="shared" si="4"/>
        <v>0.2</v>
      </c>
    </row>
    <row r="41" spans="1:13" x14ac:dyDescent="0.25">
      <c r="A41" t="s">
        <v>13</v>
      </c>
      <c r="B41">
        <v>35</v>
      </c>
      <c r="C41">
        <v>38</v>
      </c>
      <c r="D41">
        <v>20</v>
      </c>
      <c r="E41">
        <v>1</v>
      </c>
      <c r="F41">
        <v>49</v>
      </c>
      <c r="H41" t="s">
        <v>13</v>
      </c>
      <c r="I41" s="1">
        <f t="shared" si="1"/>
        <v>0.7142857142857143</v>
      </c>
      <c r="J41" s="1">
        <f t="shared" si="2"/>
        <v>0.77551020408163263</v>
      </c>
      <c r="K41" s="1">
        <f t="shared" si="3"/>
        <v>0.40816326530612246</v>
      </c>
      <c r="L41" s="1">
        <f t="shared" si="4"/>
        <v>2.0408163265306121E-2</v>
      </c>
    </row>
    <row r="42" spans="1:13" x14ac:dyDescent="0.25">
      <c r="A42" t="s">
        <v>14</v>
      </c>
      <c r="B42">
        <v>101</v>
      </c>
      <c r="C42">
        <v>134</v>
      </c>
      <c r="D42">
        <v>70</v>
      </c>
      <c r="E42">
        <v>5</v>
      </c>
      <c r="F42">
        <v>172</v>
      </c>
      <c r="H42" t="s">
        <v>14</v>
      </c>
      <c r="I42" s="1">
        <f t="shared" si="1"/>
        <v>0.58720930232558144</v>
      </c>
      <c r="J42" s="1">
        <f t="shared" si="2"/>
        <v>0.77906976744186052</v>
      </c>
      <c r="K42" s="1">
        <f t="shared" si="3"/>
        <v>0.40697674418604651</v>
      </c>
      <c r="L42" s="1">
        <f t="shared" si="4"/>
        <v>2.9069767441860465E-2</v>
      </c>
    </row>
    <row r="43" spans="1:13" x14ac:dyDescent="0.25">
      <c r="A43" t="s">
        <v>15</v>
      </c>
      <c r="B43">
        <v>18</v>
      </c>
      <c r="C43">
        <v>25</v>
      </c>
      <c r="D43">
        <v>12</v>
      </c>
      <c r="E43">
        <v>2</v>
      </c>
      <c r="F43">
        <v>33</v>
      </c>
      <c r="H43" t="s">
        <v>15</v>
      </c>
      <c r="I43" s="1">
        <f t="shared" si="1"/>
        <v>0.54545454545454541</v>
      </c>
      <c r="J43" s="1">
        <f t="shared" si="2"/>
        <v>0.75757575757575757</v>
      </c>
      <c r="K43" s="1">
        <f t="shared" si="3"/>
        <v>0.36363636363636365</v>
      </c>
      <c r="L43" s="1">
        <f t="shared" si="4"/>
        <v>6.0606060606060608E-2</v>
      </c>
    </row>
    <row r="44" spans="1:13" x14ac:dyDescent="0.25">
      <c r="A44" t="s">
        <v>16</v>
      </c>
      <c r="B44">
        <v>121</v>
      </c>
      <c r="C44">
        <v>165</v>
      </c>
      <c r="D44">
        <v>67</v>
      </c>
      <c r="E44">
        <v>6</v>
      </c>
      <c r="F44">
        <v>213</v>
      </c>
      <c r="H44" t="s">
        <v>16</v>
      </c>
      <c r="I44" s="1">
        <f t="shared" si="1"/>
        <v>0.568075117370892</v>
      </c>
      <c r="J44" s="1">
        <f t="shared" si="2"/>
        <v>0.77464788732394363</v>
      </c>
      <c r="K44" s="1">
        <f t="shared" si="3"/>
        <v>0.31455399061032863</v>
      </c>
      <c r="L44" s="1">
        <f t="shared" si="4"/>
        <v>2.8169014084507043E-2</v>
      </c>
    </row>
    <row r="45" spans="1:13" x14ac:dyDescent="0.25">
      <c r="A45" t="s">
        <v>4</v>
      </c>
      <c r="B45">
        <v>1024</v>
      </c>
      <c r="C45">
        <v>1183</v>
      </c>
      <c r="D45">
        <v>555</v>
      </c>
      <c r="E45">
        <v>38</v>
      </c>
      <c r="F45">
        <v>1655</v>
      </c>
      <c r="H45" t="s">
        <v>4</v>
      </c>
      <c r="I45" s="1">
        <f t="shared" si="1"/>
        <v>0.61873111782477341</v>
      </c>
      <c r="J45" s="1">
        <f t="shared" si="2"/>
        <v>0.71480362537764353</v>
      </c>
      <c r="K45" s="1">
        <f t="shared" si="3"/>
        <v>0.33534743202416917</v>
      </c>
      <c r="L45" s="1">
        <f t="shared" si="4"/>
        <v>2.2960725075528703E-2</v>
      </c>
    </row>
    <row r="60" spans="1:13" x14ac:dyDescent="0.25">
      <c r="A60" t="s">
        <v>240</v>
      </c>
    </row>
    <row r="61" spans="1:13" x14ac:dyDescent="0.25">
      <c r="B61" t="s">
        <v>236</v>
      </c>
      <c r="C61" t="s">
        <v>237</v>
      </c>
      <c r="D61" t="s">
        <v>238</v>
      </c>
      <c r="E61" t="s">
        <v>38</v>
      </c>
      <c r="F61" t="s">
        <v>4</v>
      </c>
      <c r="I61" t="s">
        <v>236</v>
      </c>
      <c r="J61" t="s">
        <v>237</v>
      </c>
      <c r="K61" t="s">
        <v>238</v>
      </c>
      <c r="L61" t="s">
        <v>38</v>
      </c>
      <c r="M61" t="s">
        <v>4</v>
      </c>
    </row>
    <row r="62" spans="1:13" x14ac:dyDescent="0.25">
      <c r="A62" t="s">
        <v>18</v>
      </c>
      <c r="B62">
        <v>358</v>
      </c>
      <c r="C62">
        <v>413</v>
      </c>
      <c r="D62">
        <v>191</v>
      </c>
      <c r="E62">
        <v>15</v>
      </c>
      <c r="F62">
        <v>574</v>
      </c>
      <c r="H62" t="s">
        <v>18</v>
      </c>
      <c r="I62" s="1">
        <f t="shared" ref="I62:L65" si="5">B62/$F62</f>
        <v>0.62369337979094075</v>
      </c>
      <c r="J62" s="1">
        <f t="shared" si="5"/>
        <v>0.71951219512195119</v>
      </c>
      <c r="K62" s="1">
        <f t="shared" si="5"/>
        <v>0.3327526132404181</v>
      </c>
      <c r="L62" s="1">
        <f t="shared" si="5"/>
        <v>2.6132404181184669E-2</v>
      </c>
    </row>
    <row r="63" spans="1:13" x14ac:dyDescent="0.25">
      <c r="A63" t="s">
        <v>19</v>
      </c>
      <c r="B63">
        <v>364</v>
      </c>
      <c r="C63">
        <v>407</v>
      </c>
      <c r="D63">
        <v>203</v>
      </c>
      <c r="E63">
        <v>16</v>
      </c>
      <c r="F63">
        <v>581</v>
      </c>
      <c r="H63" t="s">
        <v>19</v>
      </c>
      <c r="I63" s="1">
        <f t="shared" si="5"/>
        <v>0.62650602409638556</v>
      </c>
      <c r="J63" s="1">
        <f t="shared" si="5"/>
        <v>0.70051635111876076</v>
      </c>
      <c r="K63" s="1">
        <f t="shared" si="5"/>
        <v>0.3493975903614458</v>
      </c>
      <c r="L63" s="1">
        <f t="shared" si="5"/>
        <v>2.7538726333907058E-2</v>
      </c>
    </row>
    <row r="64" spans="1:13" x14ac:dyDescent="0.25">
      <c r="A64" s="4" t="s">
        <v>20</v>
      </c>
      <c r="B64">
        <v>78</v>
      </c>
      <c r="C64">
        <v>75</v>
      </c>
      <c r="D64">
        <v>34</v>
      </c>
      <c r="E64">
        <v>2</v>
      </c>
      <c r="F64">
        <v>116</v>
      </c>
      <c r="H64" s="4" t="s">
        <v>20</v>
      </c>
      <c r="I64" s="1">
        <f t="shared" si="5"/>
        <v>0.67241379310344829</v>
      </c>
      <c r="J64" s="1">
        <f t="shared" si="5"/>
        <v>0.64655172413793105</v>
      </c>
      <c r="K64" s="1">
        <f t="shared" si="5"/>
        <v>0.29310344827586204</v>
      </c>
      <c r="L64" s="1">
        <f t="shared" si="5"/>
        <v>1.7241379310344827E-2</v>
      </c>
    </row>
    <row r="65" spans="1:13" x14ac:dyDescent="0.25">
      <c r="A65" t="s">
        <v>21</v>
      </c>
      <c r="B65">
        <v>59</v>
      </c>
      <c r="C65">
        <v>67</v>
      </c>
      <c r="D65">
        <v>28</v>
      </c>
      <c r="E65">
        <v>5</v>
      </c>
      <c r="F65">
        <v>97</v>
      </c>
      <c r="H65" t="s">
        <v>21</v>
      </c>
      <c r="I65" s="1">
        <f t="shared" si="5"/>
        <v>0.60824742268041232</v>
      </c>
      <c r="J65" s="1">
        <f t="shared" si="5"/>
        <v>0.69072164948453607</v>
      </c>
      <c r="K65" s="1">
        <f t="shared" si="5"/>
        <v>0.28865979381443296</v>
      </c>
      <c r="L65" s="1">
        <f t="shared" si="5"/>
        <v>5.1546391752577317E-2</v>
      </c>
    </row>
    <row r="78" spans="1:13" x14ac:dyDescent="0.25">
      <c r="A78" t="s">
        <v>241</v>
      </c>
    </row>
    <row r="79" spans="1:13" x14ac:dyDescent="0.25">
      <c r="B79" t="s">
        <v>236</v>
      </c>
      <c r="C79" t="s">
        <v>237</v>
      </c>
      <c r="D79" t="s">
        <v>238</v>
      </c>
      <c r="E79" t="s">
        <v>38</v>
      </c>
      <c r="F79" t="s">
        <v>4</v>
      </c>
      <c r="I79" t="s">
        <v>236</v>
      </c>
      <c r="J79" t="s">
        <v>237</v>
      </c>
      <c r="K79" t="s">
        <v>238</v>
      </c>
      <c r="L79" t="s">
        <v>38</v>
      </c>
      <c r="M79" t="s">
        <v>4</v>
      </c>
    </row>
    <row r="80" spans="1:13" x14ac:dyDescent="0.25">
      <c r="A80" t="s">
        <v>23</v>
      </c>
      <c r="B80">
        <v>88</v>
      </c>
      <c r="C80">
        <v>105</v>
      </c>
      <c r="D80">
        <v>58</v>
      </c>
      <c r="E80">
        <v>3</v>
      </c>
      <c r="F80">
        <v>148</v>
      </c>
      <c r="H80" t="s">
        <v>23</v>
      </c>
      <c r="I80" s="1">
        <f t="shared" ref="I80:I89" si="6">B80/$F80</f>
        <v>0.59459459459459463</v>
      </c>
      <c r="J80" s="1">
        <f t="shared" ref="J80:J89" si="7">C80/$F80</f>
        <v>0.70945945945945943</v>
      </c>
      <c r="K80" s="1">
        <f t="shared" ref="K80:K89" si="8">D80/$F80</f>
        <v>0.39189189189189189</v>
      </c>
      <c r="L80" s="1">
        <f t="shared" ref="L80:L89" si="9">E80/$F80</f>
        <v>2.0270270270270271E-2</v>
      </c>
    </row>
    <row r="81" spans="1:12" x14ac:dyDescent="0.25">
      <c r="A81" t="s">
        <v>24</v>
      </c>
      <c r="B81">
        <v>20</v>
      </c>
      <c r="C81">
        <v>25</v>
      </c>
      <c r="D81">
        <v>8</v>
      </c>
      <c r="E81">
        <v>0</v>
      </c>
      <c r="F81">
        <v>31</v>
      </c>
      <c r="H81" t="s">
        <v>24</v>
      </c>
      <c r="I81" s="1">
        <f t="shared" si="6"/>
        <v>0.64516129032258063</v>
      </c>
      <c r="J81" s="1">
        <f t="shared" si="7"/>
        <v>0.80645161290322576</v>
      </c>
      <c r="K81" s="1">
        <f t="shared" si="8"/>
        <v>0.25806451612903225</v>
      </c>
      <c r="L81" s="1">
        <f t="shared" si="9"/>
        <v>0</v>
      </c>
    </row>
    <row r="82" spans="1:12" x14ac:dyDescent="0.25">
      <c r="A82" t="s">
        <v>25</v>
      </c>
      <c r="B82">
        <v>97</v>
      </c>
      <c r="C82">
        <v>113</v>
      </c>
      <c r="D82">
        <v>62</v>
      </c>
      <c r="E82">
        <v>4</v>
      </c>
      <c r="F82">
        <v>156</v>
      </c>
      <c r="H82" t="s">
        <v>25</v>
      </c>
      <c r="I82" s="1">
        <f t="shared" si="6"/>
        <v>0.62179487179487181</v>
      </c>
      <c r="J82" s="1">
        <f t="shared" si="7"/>
        <v>0.72435897435897434</v>
      </c>
      <c r="K82" s="1">
        <f t="shared" si="8"/>
        <v>0.39743589743589741</v>
      </c>
      <c r="L82" s="1">
        <f t="shared" si="9"/>
        <v>2.564102564102564E-2</v>
      </c>
    </row>
    <row r="83" spans="1:12" x14ac:dyDescent="0.25">
      <c r="A83" t="s">
        <v>26</v>
      </c>
      <c r="B83">
        <v>23</v>
      </c>
      <c r="C83">
        <v>24</v>
      </c>
      <c r="D83">
        <v>6</v>
      </c>
      <c r="E83">
        <v>2</v>
      </c>
      <c r="F83">
        <v>42</v>
      </c>
      <c r="H83" t="s">
        <v>26</v>
      </c>
      <c r="I83" s="1">
        <f t="shared" si="6"/>
        <v>0.54761904761904767</v>
      </c>
      <c r="J83" s="1">
        <f t="shared" si="7"/>
        <v>0.5714285714285714</v>
      </c>
      <c r="K83" s="1">
        <f t="shared" si="8"/>
        <v>0.14285714285714285</v>
      </c>
      <c r="L83" s="1">
        <f t="shared" si="9"/>
        <v>4.7619047619047616E-2</v>
      </c>
    </row>
    <row r="84" spans="1:12" x14ac:dyDescent="0.25">
      <c r="A84" t="s">
        <v>27</v>
      </c>
      <c r="B84">
        <v>67</v>
      </c>
      <c r="C84">
        <v>71</v>
      </c>
      <c r="D84">
        <v>37</v>
      </c>
      <c r="E84">
        <v>4</v>
      </c>
      <c r="F84">
        <v>104</v>
      </c>
      <c r="H84" t="s">
        <v>27</v>
      </c>
      <c r="I84" s="1">
        <f t="shared" si="6"/>
        <v>0.64423076923076927</v>
      </c>
      <c r="J84" s="1">
        <f t="shared" si="7"/>
        <v>0.68269230769230771</v>
      </c>
      <c r="K84" s="1">
        <f t="shared" si="8"/>
        <v>0.35576923076923078</v>
      </c>
      <c r="L84" s="1">
        <f t="shared" si="9"/>
        <v>3.8461538461538464E-2</v>
      </c>
    </row>
    <row r="85" spans="1:12" x14ac:dyDescent="0.25">
      <c r="A85" t="s">
        <v>28</v>
      </c>
      <c r="B85">
        <v>102</v>
      </c>
      <c r="C85">
        <v>117</v>
      </c>
      <c r="D85">
        <v>47</v>
      </c>
      <c r="E85">
        <v>4</v>
      </c>
      <c r="F85">
        <v>161</v>
      </c>
      <c r="H85" t="s">
        <v>28</v>
      </c>
      <c r="I85" s="1">
        <f t="shared" si="6"/>
        <v>0.63354037267080743</v>
      </c>
      <c r="J85" s="1">
        <f t="shared" si="7"/>
        <v>0.72670807453416153</v>
      </c>
      <c r="K85" s="1">
        <f t="shared" si="8"/>
        <v>0.29192546583850931</v>
      </c>
      <c r="L85" s="1">
        <f t="shared" si="9"/>
        <v>2.4844720496894408E-2</v>
      </c>
    </row>
    <row r="86" spans="1:12" x14ac:dyDescent="0.25">
      <c r="A86" t="s">
        <v>29</v>
      </c>
      <c r="B86">
        <v>125</v>
      </c>
      <c r="C86">
        <v>109</v>
      </c>
      <c r="D86">
        <v>48</v>
      </c>
      <c r="E86">
        <v>4</v>
      </c>
      <c r="F86">
        <v>164</v>
      </c>
      <c r="H86" t="s">
        <v>29</v>
      </c>
      <c r="I86" s="1">
        <f t="shared" si="6"/>
        <v>0.76219512195121952</v>
      </c>
      <c r="J86" s="1">
        <f t="shared" si="7"/>
        <v>0.66463414634146345</v>
      </c>
      <c r="K86" s="1">
        <f t="shared" si="8"/>
        <v>0.29268292682926828</v>
      </c>
      <c r="L86" s="1">
        <f t="shared" si="9"/>
        <v>2.4390243902439025E-2</v>
      </c>
    </row>
    <row r="87" spans="1:12" x14ac:dyDescent="0.25">
      <c r="A87" t="s">
        <v>30</v>
      </c>
      <c r="B87">
        <v>202</v>
      </c>
      <c r="C87">
        <v>217</v>
      </c>
      <c r="D87">
        <v>110</v>
      </c>
      <c r="E87">
        <v>6</v>
      </c>
      <c r="F87">
        <v>317</v>
      </c>
      <c r="H87" t="s">
        <v>30</v>
      </c>
      <c r="I87" s="1">
        <f t="shared" si="6"/>
        <v>0.63722397476340698</v>
      </c>
      <c r="J87" s="1">
        <f t="shared" si="7"/>
        <v>0.68454258675078861</v>
      </c>
      <c r="K87" s="1">
        <f t="shared" si="8"/>
        <v>0.3470031545741325</v>
      </c>
      <c r="L87" s="1">
        <f t="shared" si="9"/>
        <v>1.8927444794952682E-2</v>
      </c>
    </row>
    <row r="88" spans="1:12" x14ac:dyDescent="0.25">
      <c r="A88" t="s">
        <v>31</v>
      </c>
      <c r="B88">
        <v>61</v>
      </c>
      <c r="C88">
        <v>69</v>
      </c>
      <c r="D88">
        <v>40</v>
      </c>
      <c r="E88">
        <v>6</v>
      </c>
      <c r="F88">
        <v>101</v>
      </c>
      <c r="H88" t="s">
        <v>31</v>
      </c>
      <c r="I88" s="1">
        <f t="shared" si="6"/>
        <v>0.60396039603960394</v>
      </c>
      <c r="J88" s="1">
        <f t="shared" si="7"/>
        <v>0.68316831683168322</v>
      </c>
      <c r="K88" s="1">
        <f t="shared" si="8"/>
        <v>0.39603960396039606</v>
      </c>
      <c r="L88" s="1">
        <f t="shared" si="9"/>
        <v>5.9405940594059403E-2</v>
      </c>
    </row>
    <row r="89" spans="1:12" x14ac:dyDescent="0.25">
      <c r="A89" t="s">
        <v>32</v>
      </c>
      <c r="B89">
        <v>56</v>
      </c>
      <c r="C89">
        <v>87</v>
      </c>
      <c r="D89">
        <v>30</v>
      </c>
      <c r="E89">
        <v>3</v>
      </c>
      <c r="F89">
        <v>111</v>
      </c>
      <c r="H89" t="s">
        <v>32</v>
      </c>
      <c r="I89" s="1">
        <f t="shared" si="6"/>
        <v>0.50450450450450446</v>
      </c>
      <c r="J89" s="1">
        <f t="shared" si="7"/>
        <v>0.78378378378378377</v>
      </c>
      <c r="K89" s="1">
        <f t="shared" si="8"/>
        <v>0.27027027027027029</v>
      </c>
      <c r="L89" s="1">
        <f t="shared" si="9"/>
        <v>2.7027027027027029E-2</v>
      </c>
    </row>
    <row r="101" spans="1:13" x14ac:dyDescent="0.25">
      <c r="A101" s="2" t="s">
        <v>242</v>
      </c>
    </row>
    <row r="102" spans="1:13" x14ac:dyDescent="0.25">
      <c r="B102" t="s">
        <v>236</v>
      </c>
      <c r="C102" t="s">
        <v>237</v>
      </c>
      <c r="D102" t="s">
        <v>238</v>
      </c>
      <c r="E102" t="s">
        <v>38</v>
      </c>
      <c r="F102" t="s">
        <v>4</v>
      </c>
      <c r="I102" t="s">
        <v>236</v>
      </c>
      <c r="J102" t="s">
        <v>237</v>
      </c>
      <c r="K102" t="s">
        <v>238</v>
      </c>
      <c r="L102" t="s">
        <v>38</v>
      </c>
      <c r="M102" t="s">
        <v>4</v>
      </c>
    </row>
    <row r="103" spans="1:13" x14ac:dyDescent="0.25">
      <c r="A103" t="s">
        <v>34</v>
      </c>
      <c r="B103">
        <v>650</v>
      </c>
      <c r="C103">
        <v>744</v>
      </c>
      <c r="D103">
        <v>325</v>
      </c>
      <c r="E103">
        <v>26</v>
      </c>
      <c r="F103">
        <v>1014</v>
      </c>
      <c r="H103" t="s">
        <v>34</v>
      </c>
      <c r="I103" s="1">
        <f t="shared" ref="I103:M104" si="10">B103/$F103</f>
        <v>0.64102564102564108</v>
      </c>
      <c r="J103" s="1">
        <f t="shared" si="10"/>
        <v>0.73372781065088755</v>
      </c>
      <c r="K103" s="1">
        <f t="shared" si="10"/>
        <v>0.32051282051282054</v>
      </c>
      <c r="L103" s="1">
        <f t="shared" si="10"/>
        <v>2.564102564102564E-2</v>
      </c>
      <c r="M103">
        <f t="shared" si="10"/>
        <v>1</v>
      </c>
    </row>
    <row r="104" spans="1:13" x14ac:dyDescent="0.25">
      <c r="A104" t="s">
        <v>35</v>
      </c>
      <c r="B104">
        <v>346</v>
      </c>
      <c r="C104">
        <v>381</v>
      </c>
      <c r="D104">
        <v>209</v>
      </c>
      <c r="E104">
        <v>11</v>
      </c>
      <c r="F104">
        <v>570</v>
      </c>
      <c r="H104" t="s">
        <v>35</v>
      </c>
      <c r="I104" s="1">
        <f t="shared" si="10"/>
        <v>0.60701754385964912</v>
      </c>
      <c r="J104" s="1">
        <f t="shared" si="10"/>
        <v>0.66842105263157892</v>
      </c>
      <c r="K104" s="1">
        <f t="shared" si="10"/>
        <v>0.36666666666666664</v>
      </c>
      <c r="L104" s="1">
        <f t="shared" si="10"/>
        <v>1.9298245614035089E-2</v>
      </c>
      <c r="M104">
        <f t="shared" si="10"/>
        <v>1</v>
      </c>
    </row>
    <row r="105" spans="1:13" x14ac:dyDescent="0.25">
      <c r="I105" s="1"/>
      <c r="J105" s="1"/>
      <c r="K105" s="1"/>
      <c r="L105" s="1"/>
    </row>
    <row r="106" spans="1:13" x14ac:dyDescent="0.25">
      <c r="I106" s="1"/>
      <c r="J106" s="1"/>
      <c r="K106" s="1"/>
      <c r="L106" s="1"/>
    </row>
    <row r="107" spans="1:13" x14ac:dyDescent="0.25">
      <c r="I107" s="1"/>
      <c r="J107" s="1"/>
      <c r="K107" s="1"/>
      <c r="L107" s="1"/>
    </row>
    <row r="117" spans="1:13" x14ac:dyDescent="0.25">
      <c r="A117" s="2" t="s">
        <v>243</v>
      </c>
    </row>
    <row r="118" spans="1:13" x14ac:dyDescent="0.25">
      <c r="B118" t="s">
        <v>236</v>
      </c>
      <c r="C118" t="s">
        <v>237</v>
      </c>
      <c r="D118" t="s">
        <v>238</v>
      </c>
      <c r="E118" t="s">
        <v>38</v>
      </c>
      <c r="F118" t="s">
        <v>4</v>
      </c>
      <c r="I118" t="s">
        <v>236</v>
      </c>
      <c r="J118" t="s">
        <v>237</v>
      </c>
      <c r="K118" t="s">
        <v>238</v>
      </c>
      <c r="L118" t="s">
        <v>38</v>
      </c>
      <c r="M118" t="s">
        <v>4</v>
      </c>
    </row>
    <row r="119" spans="1:13" x14ac:dyDescent="0.25">
      <c r="A119" t="s">
        <v>40</v>
      </c>
      <c r="B119">
        <v>184</v>
      </c>
      <c r="C119">
        <v>236</v>
      </c>
      <c r="D119">
        <v>107</v>
      </c>
      <c r="E119">
        <v>11</v>
      </c>
      <c r="F119">
        <v>306</v>
      </c>
      <c r="H119" t="s">
        <v>40</v>
      </c>
      <c r="I119" s="1">
        <f t="shared" ref="I119:L122" si="11">B119/$F119</f>
        <v>0.60130718954248363</v>
      </c>
      <c r="J119" s="1">
        <f t="shared" si="11"/>
        <v>0.77124183006535951</v>
      </c>
      <c r="K119" s="1">
        <f t="shared" si="11"/>
        <v>0.34967320261437906</v>
      </c>
      <c r="L119" s="1">
        <f t="shared" si="11"/>
        <v>3.5947712418300651E-2</v>
      </c>
    </row>
    <row r="120" spans="1:13" x14ac:dyDescent="0.25">
      <c r="A120" t="s">
        <v>41</v>
      </c>
      <c r="B120">
        <v>466</v>
      </c>
      <c r="C120">
        <v>531</v>
      </c>
      <c r="D120">
        <v>244</v>
      </c>
      <c r="E120">
        <v>18</v>
      </c>
      <c r="F120">
        <v>742</v>
      </c>
      <c r="H120" t="s">
        <v>41</v>
      </c>
      <c r="I120" s="1">
        <f t="shared" si="11"/>
        <v>0.62803234501347704</v>
      </c>
      <c r="J120" s="1">
        <f t="shared" si="11"/>
        <v>0.71563342318059298</v>
      </c>
      <c r="K120" s="1">
        <f t="shared" si="11"/>
        <v>0.32884097035040433</v>
      </c>
      <c r="L120" s="1">
        <f t="shared" si="11"/>
        <v>2.4258760107816711E-2</v>
      </c>
    </row>
    <row r="121" spans="1:13" x14ac:dyDescent="0.25">
      <c r="A121" t="s">
        <v>42</v>
      </c>
      <c r="B121">
        <v>372</v>
      </c>
      <c r="C121">
        <v>387</v>
      </c>
      <c r="D121">
        <v>184</v>
      </c>
      <c r="E121">
        <v>11</v>
      </c>
      <c r="F121">
        <v>582</v>
      </c>
      <c r="H121" t="s">
        <v>42</v>
      </c>
      <c r="I121" s="1">
        <f t="shared" si="11"/>
        <v>0.63917525773195871</v>
      </c>
      <c r="J121" s="1">
        <f t="shared" si="11"/>
        <v>0.66494845360824739</v>
      </c>
      <c r="K121" s="1">
        <f t="shared" si="11"/>
        <v>0.31615120274914088</v>
      </c>
      <c r="L121" s="1">
        <f t="shared" si="11"/>
        <v>1.8900343642611683E-2</v>
      </c>
    </row>
    <row r="122" spans="1:13" x14ac:dyDescent="0.25">
      <c r="A122" t="s">
        <v>43</v>
      </c>
      <c r="B122">
        <v>73</v>
      </c>
      <c r="C122">
        <v>84</v>
      </c>
      <c r="D122">
        <v>49</v>
      </c>
      <c r="E122">
        <v>1</v>
      </c>
      <c r="F122">
        <v>124</v>
      </c>
      <c r="H122" t="s">
        <v>43</v>
      </c>
      <c r="I122" s="1">
        <f t="shared" si="11"/>
        <v>0.58870967741935487</v>
      </c>
      <c r="J122" s="1">
        <f t="shared" si="11"/>
        <v>0.67741935483870963</v>
      </c>
      <c r="K122" s="1">
        <f t="shared" si="11"/>
        <v>0.39516129032258063</v>
      </c>
      <c r="L122" s="1">
        <f t="shared" si="11"/>
        <v>8.0645161290322578E-3</v>
      </c>
    </row>
    <row r="123" spans="1:13" x14ac:dyDescent="0.25">
      <c r="J123" s="1"/>
      <c r="K123" s="1"/>
      <c r="L123" s="1"/>
      <c r="M123" s="1"/>
    </row>
    <row r="124" spans="1:13" x14ac:dyDescent="0.25">
      <c r="J124" s="1"/>
      <c r="K124" s="1"/>
      <c r="L124" s="1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A913-927D-4744-BB89-262196A3E4DD}">
  <dimension ref="A1:R113"/>
  <sheetViews>
    <sheetView workbookViewId="0">
      <selection activeCell="H22" sqref="H22:H29"/>
    </sheetView>
  </sheetViews>
  <sheetFormatPr defaultColWidth="8.85546875" defaultRowHeight="15" x14ac:dyDescent="0.25"/>
  <cols>
    <col min="2" max="2" width="11.42578125" bestFit="1" customWidth="1"/>
  </cols>
  <sheetData>
    <row r="1" spans="1:17" x14ac:dyDescent="0.25">
      <c r="A1" s="2" t="s">
        <v>244</v>
      </c>
    </row>
    <row r="2" spans="1:17" x14ac:dyDescent="0.25">
      <c r="B2" t="s">
        <v>245</v>
      </c>
      <c r="C2" t="s">
        <v>246</v>
      </c>
      <c r="D2" t="s">
        <v>247</v>
      </c>
      <c r="E2" t="s">
        <v>248</v>
      </c>
      <c r="F2" t="s">
        <v>249</v>
      </c>
      <c r="G2" t="s">
        <v>250</v>
      </c>
      <c r="K2" t="s">
        <v>245</v>
      </c>
      <c r="L2" t="s">
        <v>246</v>
      </c>
      <c r="M2" t="s">
        <v>247</v>
      </c>
      <c r="N2" t="s">
        <v>248</v>
      </c>
      <c r="O2" t="s">
        <v>249</v>
      </c>
      <c r="P2" t="s">
        <v>250</v>
      </c>
    </row>
    <row r="3" spans="1:17" x14ac:dyDescent="0.25">
      <c r="A3" t="s">
        <v>4</v>
      </c>
      <c r="B3">
        <v>219</v>
      </c>
      <c r="C3">
        <v>431</v>
      </c>
      <c r="D3">
        <v>1597</v>
      </c>
      <c r="E3">
        <v>1425</v>
      </c>
      <c r="F3">
        <v>1173</v>
      </c>
      <c r="G3">
        <v>785</v>
      </c>
      <c r="H3">
        <v>5630</v>
      </c>
      <c r="J3" t="s">
        <v>4</v>
      </c>
      <c r="K3" s="1">
        <f>B3/$H3</f>
        <v>3.8898756660746006E-2</v>
      </c>
      <c r="L3" s="1">
        <f t="shared" ref="L3:P3" si="0">C3/$H3</f>
        <v>7.6554174067495553E-2</v>
      </c>
      <c r="M3" s="1">
        <f t="shared" si="0"/>
        <v>0.28365896980461813</v>
      </c>
      <c r="N3" s="1">
        <f t="shared" si="0"/>
        <v>0.25310834813499111</v>
      </c>
      <c r="O3" s="1">
        <f t="shared" si="0"/>
        <v>0.20834813499111901</v>
      </c>
      <c r="P3" s="1">
        <f t="shared" si="0"/>
        <v>0.13943161634103018</v>
      </c>
      <c r="Q3" s="3">
        <f>SUM(K3:P3)</f>
        <v>1</v>
      </c>
    </row>
    <row r="9" spans="1:17" x14ac:dyDescent="0.25">
      <c r="A9" s="2" t="s">
        <v>251</v>
      </c>
    </row>
    <row r="11" spans="1:17" x14ac:dyDescent="0.25">
      <c r="B11" t="s">
        <v>245</v>
      </c>
      <c r="C11" t="s">
        <v>246</v>
      </c>
      <c r="D11" t="s">
        <v>247</v>
      </c>
      <c r="E11" t="s">
        <v>248</v>
      </c>
      <c r="F11" t="s">
        <v>249</v>
      </c>
      <c r="G11" t="s">
        <v>250</v>
      </c>
      <c r="K11" t="s">
        <v>245</v>
      </c>
      <c r="L11" t="s">
        <v>246</v>
      </c>
      <c r="M11" t="s">
        <v>247</v>
      </c>
      <c r="N11" t="s">
        <v>248</v>
      </c>
      <c r="O11" t="s">
        <v>249</v>
      </c>
      <c r="P11" t="s">
        <v>250</v>
      </c>
    </row>
    <row r="12" spans="1:17" x14ac:dyDescent="0.25">
      <c r="A12" t="s">
        <v>7</v>
      </c>
      <c r="B12">
        <v>45</v>
      </c>
      <c r="C12">
        <v>99</v>
      </c>
      <c r="D12">
        <v>652</v>
      </c>
      <c r="E12">
        <v>700</v>
      </c>
      <c r="F12">
        <v>634</v>
      </c>
      <c r="G12">
        <v>249</v>
      </c>
      <c r="H12">
        <v>2379</v>
      </c>
      <c r="J12" t="s">
        <v>7</v>
      </c>
      <c r="K12" s="3">
        <f t="shared" ref="K12:P13" si="1">B12/$H12</f>
        <v>1.8915510718789406E-2</v>
      </c>
      <c r="L12" s="3">
        <f t="shared" si="1"/>
        <v>4.1614123581336697E-2</v>
      </c>
      <c r="M12" s="3">
        <f t="shared" si="1"/>
        <v>0.2740647330811265</v>
      </c>
      <c r="N12" s="3">
        <f t="shared" si="1"/>
        <v>0.29424127784783521</v>
      </c>
      <c r="O12" s="3">
        <f t="shared" si="1"/>
        <v>0.26649852879361074</v>
      </c>
      <c r="P12" s="3">
        <f t="shared" si="1"/>
        <v>0.10466582597730138</v>
      </c>
    </row>
    <row r="13" spans="1:17" x14ac:dyDescent="0.25">
      <c r="A13" t="s">
        <v>6</v>
      </c>
      <c r="B13">
        <v>127</v>
      </c>
      <c r="C13">
        <v>236</v>
      </c>
      <c r="D13">
        <v>736</v>
      </c>
      <c r="E13">
        <v>562</v>
      </c>
      <c r="F13">
        <v>414</v>
      </c>
      <c r="G13">
        <v>374</v>
      </c>
      <c r="H13">
        <v>2449</v>
      </c>
      <c r="J13" t="s">
        <v>6</v>
      </c>
      <c r="K13" s="3">
        <f t="shared" si="1"/>
        <v>5.1857901184156799E-2</v>
      </c>
      <c r="L13" s="3">
        <f t="shared" si="1"/>
        <v>9.636586361780318E-2</v>
      </c>
      <c r="M13" s="3">
        <f t="shared" si="1"/>
        <v>0.30053082890975907</v>
      </c>
      <c r="N13" s="3">
        <f t="shared" si="1"/>
        <v>0.22948142098815844</v>
      </c>
      <c r="O13" s="3">
        <f t="shared" si="1"/>
        <v>0.16904859126173949</v>
      </c>
      <c r="P13" s="3">
        <f t="shared" si="1"/>
        <v>0.15271539403838302</v>
      </c>
    </row>
    <row r="19" spans="1:16" x14ac:dyDescent="0.25">
      <c r="A19" s="2" t="s">
        <v>252</v>
      </c>
    </row>
    <row r="21" spans="1:16" x14ac:dyDescent="0.25">
      <c r="B21" t="s">
        <v>245</v>
      </c>
      <c r="C21" t="s">
        <v>246</v>
      </c>
      <c r="D21" t="s">
        <v>247</v>
      </c>
      <c r="E21" t="s">
        <v>248</v>
      </c>
      <c r="F21" t="s">
        <v>249</v>
      </c>
      <c r="G21" t="s">
        <v>250</v>
      </c>
      <c r="K21" t="s">
        <v>245</v>
      </c>
      <c r="L21" t="s">
        <v>246</v>
      </c>
      <c r="M21" t="s">
        <v>247</v>
      </c>
      <c r="N21" t="s">
        <v>248</v>
      </c>
      <c r="O21" t="s">
        <v>249</v>
      </c>
      <c r="P21" t="s">
        <v>250</v>
      </c>
    </row>
    <row r="22" spans="1:16" x14ac:dyDescent="0.25">
      <c r="A22" t="s">
        <v>55</v>
      </c>
      <c r="B22">
        <v>5</v>
      </c>
      <c r="C22">
        <v>10</v>
      </c>
      <c r="D22">
        <v>26</v>
      </c>
      <c r="E22">
        <v>30</v>
      </c>
      <c r="F22">
        <v>19</v>
      </c>
      <c r="G22">
        <v>12</v>
      </c>
      <c r="H22">
        <v>102</v>
      </c>
      <c r="J22" t="s">
        <v>55</v>
      </c>
      <c r="K22" s="3">
        <f t="shared" ref="K22:P29" si="2">B22/$H22</f>
        <v>4.9019607843137254E-2</v>
      </c>
      <c r="L22" s="3">
        <f t="shared" si="2"/>
        <v>9.8039215686274508E-2</v>
      </c>
      <c r="M22" s="3">
        <f t="shared" si="2"/>
        <v>0.25490196078431371</v>
      </c>
      <c r="N22" s="3">
        <f t="shared" si="2"/>
        <v>0.29411764705882354</v>
      </c>
      <c r="O22" s="3">
        <f t="shared" si="2"/>
        <v>0.18627450980392157</v>
      </c>
      <c r="P22" s="3">
        <f t="shared" si="2"/>
        <v>0.11764705882352941</v>
      </c>
    </row>
    <row r="23" spans="1:16" x14ac:dyDescent="0.25">
      <c r="A23" t="s">
        <v>10</v>
      </c>
      <c r="B23">
        <v>10</v>
      </c>
      <c r="C23">
        <v>25</v>
      </c>
      <c r="D23">
        <v>116</v>
      </c>
      <c r="E23">
        <v>80</v>
      </c>
      <c r="F23">
        <v>81</v>
      </c>
      <c r="G23">
        <v>40</v>
      </c>
      <c r="H23">
        <v>352</v>
      </c>
      <c r="J23" t="s">
        <v>10</v>
      </c>
      <c r="K23" s="3">
        <f t="shared" si="2"/>
        <v>2.8409090909090908E-2</v>
      </c>
      <c r="L23" s="3">
        <f t="shared" si="2"/>
        <v>7.1022727272727279E-2</v>
      </c>
      <c r="M23" s="3">
        <f t="shared" si="2"/>
        <v>0.32954545454545453</v>
      </c>
      <c r="N23" s="3">
        <f t="shared" si="2"/>
        <v>0.22727272727272727</v>
      </c>
      <c r="O23" s="3">
        <f t="shared" si="2"/>
        <v>0.23011363636363635</v>
      </c>
      <c r="P23" s="3">
        <f t="shared" si="2"/>
        <v>0.11363636363636363</v>
      </c>
    </row>
    <row r="24" spans="1:16" x14ac:dyDescent="0.25">
      <c r="A24" t="s">
        <v>56</v>
      </c>
      <c r="B24">
        <v>138</v>
      </c>
      <c r="C24">
        <v>260</v>
      </c>
      <c r="D24">
        <v>872</v>
      </c>
      <c r="E24">
        <v>738</v>
      </c>
      <c r="F24">
        <v>553</v>
      </c>
      <c r="G24">
        <v>427</v>
      </c>
      <c r="H24">
        <v>2988</v>
      </c>
      <c r="J24" t="s">
        <v>56</v>
      </c>
      <c r="K24" s="3">
        <f t="shared" si="2"/>
        <v>4.6184738955823292E-2</v>
      </c>
      <c r="L24" s="3">
        <f t="shared" si="2"/>
        <v>8.7014725568942436E-2</v>
      </c>
      <c r="M24" s="3">
        <f t="shared" si="2"/>
        <v>0.29183400267737619</v>
      </c>
      <c r="N24" s="3">
        <f t="shared" si="2"/>
        <v>0.24698795180722891</v>
      </c>
      <c r="O24" s="3">
        <f t="shared" si="2"/>
        <v>0.18507362784471218</v>
      </c>
      <c r="P24" s="3">
        <f t="shared" si="2"/>
        <v>0.142904953145917</v>
      </c>
    </row>
    <row r="25" spans="1:16" x14ac:dyDescent="0.25">
      <c r="A25" t="s">
        <v>57</v>
      </c>
      <c r="B25">
        <v>1</v>
      </c>
      <c r="C25">
        <v>3</v>
      </c>
      <c r="D25">
        <v>5</v>
      </c>
      <c r="E25">
        <v>9</v>
      </c>
      <c r="F25">
        <v>6</v>
      </c>
      <c r="G25">
        <v>5</v>
      </c>
      <c r="H25">
        <v>29</v>
      </c>
      <c r="J25" t="s">
        <v>57</v>
      </c>
      <c r="K25" s="3">
        <f t="shared" si="2"/>
        <v>3.4482758620689655E-2</v>
      </c>
      <c r="L25" s="3">
        <f t="shared" si="2"/>
        <v>0.10344827586206896</v>
      </c>
      <c r="M25" s="3">
        <f t="shared" si="2"/>
        <v>0.17241379310344829</v>
      </c>
      <c r="N25" s="3">
        <f t="shared" si="2"/>
        <v>0.31034482758620691</v>
      </c>
      <c r="O25" s="3">
        <f t="shared" si="2"/>
        <v>0.20689655172413793</v>
      </c>
      <c r="P25" s="3">
        <f t="shared" si="2"/>
        <v>0.17241379310344829</v>
      </c>
    </row>
    <row r="26" spans="1:16" x14ac:dyDescent="0.25">
      <c r="A26" t="s">
        <v>13</v>
      </c>
      <c r="B26">
        <v>4</v>
      </c>
      <c r="C26">
        <v>9</v>
      </c>
      <c r="D26">
        <v>48</v>
      </c>
      <c r="E26">
        <v>40</v>
      </c>
      <c r="F26">
        <v>45</v>
      </c>
      <c r="G26">
        <v>12</v>
      </c>
      <c r="H26">
        <v>158</v>
      </c>
      <c r="J26" t="s">
        <v>13</v>
      </c>
      <c r="K26" s="3">
        <f t="shared" si="2"/>
        <v>2.5316455696202531E-2</v>
      </c>
      <c r="L26" s="3">
        <f t="shared" si="2"/>
        <v>5.6962025316455694E-2</v>
      </c>
      <c r="M26" s="3">
        <f t="shared" si="2"/>
        <v>0.30379746835443039</v>
      </c>
      <c r="N26" s="3">
        <f t="shared" si="2"/>
        <v>0.25316455696202533</v>
      </c>
      <c r="O26" s="3">
        <f t="shared" si="2"/>
        <v>0.2848101265822785</v>
      </c>
      <c r="P26" s="3">
        <f t="shared" si="2"/>
        <v>7.5949367088607597E-2</v>
      </c>
    </row>
    <row r="27" spans="1:16" x14ac:dyDescent="0.25">
      <c r="A27" t="s">
        <v>14</v>
      </c>
      <c r="B27">
        <v>6</v>
      </c>
      <c r="C27">
        <v>29</v>
      </c>
      <c r="D27">
        <v>158</v>
      </c>
      <c r="E27">
        <v>190</v>
      </c>
      <c r="F27">
        <v>192</v>
      </c>
      <c r="G27">
        <v>88</v>
      </c>
      <c r="H27">
        <v>663</v>
      </c>
      <c r="J27" t="s">
        <v>14</v>
      </c>
      <c r="K27" s="3">
        <f t="shared" si="2"/>
        <v>9.0497737556561094E-3</v>
      </c>
      <c r="L27" s="3">
        <f t="shared" si="2"/>
        <v>4.3740573152337855E-2</v>
      </c>
      <c r="M27" s="3">
        <f t="shared" si="2"/>
        <v>0.23831070889894421</v>
      </c>
      <c r="N27" s="3">
        <f t="shared" si="2"/>
        <v>0.28657616892911009</v>
      </c>
      <c r="O27" s="3">
        <f t="shared" si="2"/>
        <v>0.2895927601809955</v>
      </c>
      <c r="P27" s="3">
        <f t="shared" si="2"/>
        <v>0.13273001508295626</v>
      </c>
    </row>
    <row r="28" spans="1:16" x14ac:dyDescent="0.25">
      <c r="A28" t="s">
        <v>15</v>
      </c>
      <c r="B28">
        <v>5</v>
      </c>
      <c r="C28">
        <v>4</v>
      </c>
      <c r="D28">
        <v>28</v>
      </c>
      <c r="E28">
        <v>28</v>
      </c>
      <c r="F28">
        <v>30</v>
      </c>
      <c r="G28">
        <v>24</v>
      </c>
      <c r="H28">
        <v>119</v>
      </c>
      <c r="J28" t="s">
        <v>15</v>
      </c>
      <c r="K28" s="3">
        <f t="shared" si="2"/>
        <v>4.2016806722689079E-2</v>
      </c>
      <c r="L28" s="3">
        <f t="shared" si="2"/>
        <v>3.3613445378151259E-2</v>
      </c>
      <c r="M28" s="3">
        <f t="shared" si="2"/>
        <v>0.23529411764705882</v>
      </c>
      <c r="N28" s="3">
        <f t="shared" si="2"/>
        <v>0.23529411764705882</v>
      </c>
      <c r="O28" s="3">
        <f t="shared" si="2"/>
        <v>0.25210084033613445</v>
      </c>
      <c r="P28" s="3">
        <f t="shared" si="2"/>
        <v>0.20168067226890757</v>
      </c>
    </row>
    <row r="29" spans="1:16" x14ac:dyDescent="0.25">
      <c r="A29" t="s">
        <v>16</v>
      </c>
      <c r="B29">
        <v>23</v>
      </c>
      <c r="C29">
        <v>41</v>
      </c>
      <c r="D29">
        <v>224</v>
      </c>
      <c r="E29">
        <v>202</v>
      </c>
      <c r="F29">
        <v>160</v>
      </c>
      <c r="G29">
        <v>102</v>
      </c>
      <c r="H29">
        <v>752</v>
      </c>
      <c r="J29" t="s">
        <v>16</v>
      </c>
      <c r="K29" s="3">
        <f t="shared" si="2"/>
        <v>3.0585106382978722E-2</v>
      </c>
      <c r="L29" s="3">
        <f t="shared" si="2"/>
        <v>5.4521276595744683E-2</v>
      </c>
      <c r="M29" s="3">
        <f t="shared" si="2"/>
        <v>0.2978723404255319</v>
      </c>
      <c r="N29" s="3">
        <f t="shared" si="2"/>
        <v>0.26861702127659576</v>
      </c>
      <c r="O29" s="3">
        <f t="shared" si="2"/>
        <v>0.21276595744680851</v>
      </c>
      <c r="P29" s="3">
        <f t="shared" si="2"/>
        <v>0.13563829787234041</v>
      </c>
    </row>
    <row r="30" spans="1:16" x14ac:dyDescent="0.25">
      <c r="K30" s="3"/>
      <c r="L30" s="3"/>
      <c r="M30" s="3"/>
      <c r="N30" s="3"/>
      <c r="O30" s="3"/>
      <c r="P30" s="3"/>
    </row>
    <row r="31" spans="1:16" x14ac:dyDescent="0.25">
      <c r="K31" s="3"/>
      <c r="L31" s="3"/>
      <c r="M31" s="3"/>
      <c r="N31" s="3"/>
      <c r="O31" s="3"/>
      <c r="P31" s="3"/>
    </row>
    <row r="32" spans="1:16" x14ac:dyDescent="0.25">
      <c r="K32" s="3"/>
      <c r="L32" s="3"/>
      <c r="M32" s="3"/>
      <c r="N32" s="3"/>
      <c r="O32" s="3"/>
      <c r="P32" s="3"/>
    </row>
    <row r="33" spans="1:16" x14ac:dyDescent="0.25">
      <c r="K33" s="3"/>
      <c r="L33" s="3"/>
      <c r="M33" s="3"/>
      <c r="N33" s="3"/>
      <c r="O33" s="3"/>
      <c r="P33" s="3"/>
    </row>
    <row r="34" spans="1:16" x14ac:dyDescent="0.25">
      <c r="K34" s="3"/>
      <c r="L34" s="3"/>
      <c r="M34" s="3"/>
      <c r="N34" s="3"/>
      <c r="O34" s="3"/>
      <c r="P34" s="3"/>
    </row>
    <row r="35" spans="1:16" x14ac:dyDescent="0.25">
      <c r="K35" s="3"/>
      <c r="L35" s="3"/>
      <c r="M35" s="3"/>
      <c r="N35" s="3"/>
      <c r="O35" s="3"/>
      <c r="P35" s="3"/>
    </row>
    <row r="36" spans="1:16" x14ac:dyDescent="0.25">
      <c r="K36" s="3"/>
      <c r="L36" s="3"/>
      <c r="M36" s="3"/>
      <c r="N36" s="3"/>
      <c r="O36" s="3"/>
      <c r="P36" s="3"/>
    </row>
    <row r="37" spans="1:16" x14ac:dyDescent="0.25">
      <c r="K37" s="3"/>
      <c r="L37" s="3"/>
      <c r="M37" s="3"/>
      <c r="N37" s="3"/>
      <c r="O37" s="3"/>
      <c r="P37" s="3"/>
    </row>
    <row r="38" spans="1:16" x14ac:dyDescent="0.25">
      <c r="K38" s="3"/>
      <c r="L38" s="3"/>
      <c r="M38" s="3"/>
      <c r="N38" s="3"/>
      <c r="O38" s="3"/>
      <c r="P38" s="3"/>
    </row>
    <row r="39" spans="1:16" x14ac:dyDescent="0.25">
      <c r="K39" s="3"/>
      <c r="L39" s="3"/>
      <c r="M39" s="3"/>
      <c r="N39" s="3"/>
      <c r="O39" s="3"/>
      <c r="P39" s="3"/>
    </row>
    <row r="40" spans="1:16" x14ac:dyDescent="0.25">
      <c r="K40" s="3"/>
      <c r="L40" s="3"/>
      <c r="M40" s="3"/>
      <c r="N40" s="3"/>
      <c r="O40" s="3"/>
      <c r="P40" s="3"/>
    </row>
    <row r="41" spans="1:16" x14ac:dyDescent="0.25">
      <c r="K41" s="3"/>
      <c r="L41" s="3"/>
      <c r="M41" s="3"/>
      <c r="N41" s="3"/>
      <c r="O41" s="3"/>
      <c r="P41" s="3"/>
    </row>
    <row r="42" spans="1:16" x14ac:dyDescent="0.25">
      <c r="K42" s="3"/>
      <c r="L42" s="3"/>
      <c r="M42" s="3"/>
      <c r="N42" s="3"/>
      <c r="O42" s="3"/>
      <c r="P42" s="3"/>
    </row>
    <row r="43" spans="1:16" x14ac:dyDescent="0.25">
      <c r="A43" s="2" t="s">
        <v>253</v>
      </c>
    </row>
    <row r="45" spans="1:16" x14ac:dyDescent="0.25">
      <c r="B45" t="s">
        <v>245</v>
      </c>
      <c r="C45" t="s">
        <v>246</v>
      </c>
      <c r="D45" t="s">
        <v>247</v>
      </c>
      <c r="E45" t="s">
        <v>248</v>
      </c>
      <c r="F45" t="s">
        <v>249</v>
      </c>
      <c r="G45" t="s">
        <v>250</v>
      </c>
      <c r="K45" t="s">
        <v>245</v>
      </c>
      <c r="L45" t="s">
        <v>246</v>
      </c>
      <c r="M45" t="s">
        <v>247</v>
      </c>
      <c r="N45" t="s">
        <v>248</v>
      </c>
      <c r="O45" t="s">
        <v>249</v>
      </c>
      <c r="P45" t="s">
        <v>250</v>
      </c>
    </row>
    <row r="46" spans="1:16" x14ac:dyDescent="0.25">
      <c r="A46" t="s">
        <v>34</v>
      </c>
      <c r="B46">
        <v>65</v>
      </c>
      <c r="C46">
        <v>220</v>
      </c>
      <c r="D46">
        <v>833</v>
      </c>
      <c r="E46">
        <v>838</v>
      </c>
      <c r="F46">
        <v>766</v>
      </c>
      <c r="G46">
        <v>393</v>
      </c>
      <c r="H46">
        <v>3115</v>
      </c>
      <c r="J46" t="s">
        <v>34</v>
      </c>
      <c r="K46" s="3">
        <f t="shared" ref="K46:P47" si="3">B46/$H46</f>
        <v>2.0866773675762441E-2</v>
      </c>
      <c r="L46" s="3">
        <f t="shared" si="3"/>
        <v>7.0626003210272875E-2</v>
      </c>
      <c r="M46" s="3">
        <f t="shared" si="3"/>
        <v>0.26741573033707866</v>
      </c>
      <c r="N46" s="3">
        <f t="shared" si="3"/>
        <v>0.26902086677367576</v>
      </c>
      <c r="O46" s="3">
        <f t="shared" si="3"/>
        <v>0.24590690208667737</v>
      </c>
      <c r="P46" s="3">
        <f t="shared" si="3"/>
        <v>0.12616372391653291</v>
      </c>
    </row>
    <row r="47" spans="1:16" x14ac:dyDescent="0.25">
      <c r="A47" t="s">
        <v>35</v>
      </c>
      <c r="B47">
        <v>122</v>
      </c>
      <c r="C47">
        <v>148</v>
      </c>
      <c r="D47">
        <v>577</v>
      </c>
      <c r="E47">
        <v>429</v>
      </c>
      <c r="F47">
        <v>258</v>
      </c>
      <c r="G47">
        <v>265</v>
      </c>
      <c r="H47">
        <v>1799</v>
      </c>
      <c r="J47" t="s">
        <v>35</v>
      </c>
      <c r="K47" s="3">
        <f t="shared" si="3"/>
        <v>6.7815453029460807E-2</v>
      </c>
      <c r="L47" s="3">
        <f t="shared" si="3"/>
        <v>8.2267926625903279E-2</v>
      </c>
      <c r="M47" s="3">
        <f t="shared" si="3"/>
        <v>0.32073374096720403</v>
      </c>
      <c r="N47" s="3">
        <f t="shared" si="3"/>
        <v>0.23846581434130074</v>
      </c>
      <c r="O47" s="3">
        <f t="shared" si="3"/>
        <v>0.14341300722623679</v>
      </c>
      <c r="P47" s="3">
        <f t="shared" si="3"/>
        <v>0.14730405780989439</v>
      </c>
    </row>
    <row r="51" spans="1:16" x14ac:dyDescent="0.25">
      <c r="A51" s="2" t="s">
        <v>254</v>
      </c>
    </row>
    <row r="53" spans="1:16" x14ac:dyDescent="0.25">
      <c r="B53" t="s">
        <v>245</v>
      </c>
      <c r="C53" t="s">
        <v>246</v>
      </c>
      <c r="D53" t="s">
        <v>247</v>
      </c>
      <c r="E53" t="s">
        <v>248</v>
      </c>
      <c r="F53" t="s">
        <v>249</v>
      </c>
      <c r="G53" t="s">
        <v>250</v>
      </c>
      <c r="K53" t="s">
        <v>245</v>
      </c>
      <c r="L53" t="s">
        <v>246</v>
      </c>
      <c r="M53" t="s">
        <v>247</v>
      </c>
      <c r="N53" t="s">
        <v>248</v>
      </c>
      <c r="O53" t="s">
        <v>249</v>
      </c>
      <c r="P53" t="s">
        <v>250</v>
      </c>
    </row>
    <row r="54" spans="1:16" x14ac:dyDescent="0.25">
      <c r="A54" t="s">
        <v>23</v>
      </c>
      <c r="B54">
        <v>15</v>
      </c>
      <c r="C54">
        <v>40</v>
      </c>
      <c r="D54">
        <v>124</v>
      </c>
      <c r="E54">
        <v>84</v>
      </c>
      <c r="F54">
        <v>88</v>
      </c>
      <c r="G54">
        <v>67</v>
      </c>
      <c r="H54">
        <v>418</v>
      </c>
      <c r="J54" t="s">
        <v>23</v>
      </c>
      <c r="K54" s="3">
        <f t="shared" ref="K54:K63" si="4">B54/$H54</f>
        <v>3.5885167464114832E-2</v>
      </c>
      <c r="L54" s="3">
        <f t="shared" ref="L54:L63" si="5">C54/$H54</f>
        <v>9.569377990430622E-2</v>
      </c>
      <c r="M54" s="3">
        <f t="shared" ref="M54:M63" si="6">D54/$H54</f>
        <v>0.29665071770334928</v>
      </c>
      <c r="N54" s="3">
        <f t="shared" ref="N54:N63" si="7">E54/$H54</f>
        <v>0.20095693779904306</v>
      </c>
      <c r="O54" s="3">
        <f t="shared" ref="O54:O63" si="8">F54/$H54</f>
        <v>0.21052631578947367</v>
      </c>
      <c r="P54" s="3">
        <f t="shared" ref="P54:P63" si="9">G54/$H54</f>
        <v>0.16028708133971292</v>
      </c>
    </row>
    <row r="55" spans="1:16" x14ac:dyDescent="0.25">
      <c r="A55" t="s">
        <v>24</v>
      </c>
      <c r="B55">
        <v>4</v>
      </c>
      <c r="C55">
        <v>12</v>
      </c>
      <c r="D55">
        <v>25</v>
      </c>
      <c r="E55">
        <v>13</v>
      </c>
      <c r="F55">
        <v>21</v>
      </c>
      <c r="G55">
        <v>13</v>
      </c>
      <c r="H55">
        <v>88</v>
      </c>
      <c r="J55" t="s">
        <v>24</v>
      </c>
      <c r="K55" s="3">
        <f t="shared" si="4"/>
        <v>4.5454545454545456E-2</v>
      </c>
      <c r="L55" s="3">
        <f t="shared" si="5"/>
        <v>0.13636363636363635</v>
      </c>
      <c r="M55" s="3">
        <f t="shared" si="6"/>
        <v>0.28409090909090912</v>
      </c>
      <c r="N55" s="3">
        <f t="shared" si="7"/>
        <v>0.14772727272727273</v>
      </c>
      <c r="O55" s="3">
        <f t="shared" si="8"/>
        <v>0.23863636363636365</v>
      </c>
      <c r="P55" s="3">
        <f t="shared" si="9"/>
        <v>0.14772727272727273</v>
      </c>
    </row>
    <row r="56" spans="1:16" x14ac:dyDescent="0.25">
      <c r="A56" t="s">
        <v>25</v>
      </c>
      <c r="B56">
        <v>13</v>
      </c>
      <c r="C56">
        <v>25</v>
      </c>
      <c r="D56">
        <v>123</v>
      </c>
      <c r="E56">
        <v>141</v>
      </c>
      <c r="F56">
        <v>136</v>
      </c>
      <c r="G56">
        <v>82</v>
      </c>
      <c r="H56">
        <v>520</v>
      </c>
      <c r="J56" t="s">
        <v>25</v>
      </c>
      <c r="K56" s="3">
        <f t="shared" si="4"/>
        <v>2.5000000000000001E-2</v>
      </c>
      <c r="L56" s="3">
        <f t="shared" si="5"/>
        <v>4.807692307692308E-2</v>
      </c>
      <c r="M56" s="3">
        <f t="shared" si="6"/>
        <v>0.23653846153846153</v>
      </c>
      <c r="N56" s="3">
        <f t="shared" si="7"/>
        <v>0.27115384615384613</v>
      </c>
      <c r="O56" s="3">
        <f t="shared" si="8"/>
        <v>0.26153846153846155</v>
      </c>
      <c r="P56" s="3">
        <f t="shared" si="9"/>
        <v>0.15769230769230769</v>
      </c>
    </row>
    <row r="57" spans="1:16" x14ac:dyDescent="0.25">
      <c r="A57" t="s">
        <v>26</v>
      </c>
      <c r="B57">
        <v>5</v>
      </c>
      <c r="C57">
        <v>8</v>
      </c>
      <c r="D57">
        <v>48</v>
      </c>
      <c r="E57">
        <v>32</v>
      </c>
      <c r="F57">
        <v>30</v>
      </c>
      <c r="G57">
        <v>15</v>
      </c>
      <c r="H57">
        <v>138</v>
      </c>
      <c r="J57" t="s">
        <v>26</v>
      </c>
      <c r="K57" s="3">
        <f t="shared" si="4"/>
        <v>3.6231884057971016E-2</v>
      </c>
      <c r="L57" s="3">
        <f t="shared" si="5"/>
        <v>5.7971014492753624E-2</v>
      </c>
      <c r="M57" s="3">
        <f t="shared" si="6"/>
        <v>0.34782608695652173</v>
      </c>
      <c r="N57" s="3">
        <f t="shared" si="7"/>
        <v>0.2318840579710145</v>
      </c>
      <c r="O57" s="3">
        <f t="shared" si="8"/>
        <v>0.21739130434782608</v>
      </c>
      <c r="P57" s="3">
        <f t="shared" si="9"/>
        <v>0.10869565217391304</v>
      </c>
    </row>
    <row r="58" spans="1:16" x14ac:dyDescent="0.25">
      <c r="A58" t="s">
        <v>27</v>
      </c>
      <c r="B58">
        <v>8</v>
      </c>
      <c r="C58">
        <v>27</v>
      </c>
      <c r="D58">
        <v>68</v>
      </c>
      <c r="E58">
        <v>85</v>
      </c>
      <c r="F58">
        <v>54</v>
      </c>
      <c r="G58">
        <v>43</v>
      </c>
      <c r="H58">
        <v>285</v>
      </c>
      <c r="J58" t="s">
        <v>27</v>
      </c>
      <c r="K58" s="3">
        <f t="shared" si="4"/>
        <v>2.8070175438596492E-2</v>
      </c>
      <c r="L58" s="3">
        <f t="shared" si="5"/>
        <v>9.4736842105263161E-2</v>
      </c>
      <c r="M58" s="3">
        <f t="shared" si="6"/>
        <v>0.23859649122807017</v>
      </c>
      <c r="N58" s="3">
        <f t="shared" si="7"/>
        <v>0.2982456140350877</v>
      </c>
      <c r="O58" s="3">
        <f t="shared" si="8"/>
        <v>0.18947368421052632</v>
      </c>
      <c r="P58" s="3">
        <f t="shared" si="9"/>
        <v>0.15087719298245614</v>
      </c>
    </row>
    <row r="59" spans="1:16" x14ac:dyDescent="0.25">
      <c r="A59" t="s">
        <v>28</v>
      </c>
      <c r="B59">
        <v>21</v>
      </c>
      <c r="C59">
        <v>48</v>
      </c>
      <c r="D59">
        <v>120</v>
      </c>
      <c r="E59">
        <v>96</v>
      </c>
      <c r="F59">
        <v>62</v>
      </c>
      <c r="G59">
        <v>68</v>
      </c>
      <c r="H59">
        <v>415</v>
      </c>
      <c r="J59" t="s">
        <v>28</v>
      </c>
      <c r="K59" s="3">
        <f t="shared" si="4"/>
        <v>5.0602409638554217E-2</v>
      </c>
      <c r="L59" s="3">
        <f t="shared" si="5"/>
        <v>0.11566265060240964</v>
      </c>
      <c r="M59" s="3">
        <f t="shared" si="6"/>
        <v>0.28915662650602408</v>
      </c>
      <c r="N59" s="3">
        <f t="shared" si="7"/>
        <v>0.23132530120481928</v>
      </c>
      <c r="O59" s="3">
        <f t="shared" si="8"/>
        <v>0.14939759036144579</v>
      </c>
      <c r="P59" s="3">
        <f t="shared" si="9"/>
        <v>0.16385542168674699</v>
      </c>
    </row>
    <row r="60" spans="1:16" x14ac:dyDescent="0.25">
      <c r="A60" t="s">
        <v>29</v>
      </c>
      <c r="B60">
        <v>31</v>
      </c>
      <c r="C60">
        <v>30</v>
      </c>
      <c r="D60">
        <v>167</v>
      </c>
      <c r="E60">
        <v>127</v>
      </c>
      <c r="F60">
        <v>104</v>
      </c>
      <c r="G60">
        <v>60</v>
      </c>
      <c r="H60">
        <v>519</v>
      </c>
      <c r="J60" t="s">
        <v>29</v>
      </c>
      <c r="K60" s="3">
        <f t="shared" si="4"/>
        <v>5.9730250481695571E-2</v>
      </c>
      <c r="L60" s="3">
        <f t="shared" si="5"/>
        <v>5.7803468208092484E-2</v>
      </c>
      <c r="M60" s="3">
        <f t="shared" si="6"/>
        <v>0.32177263969171482</v>
      </c>
      <c r="N60" s="3">
        <f t="shared" si="7"/>
        <v>0.24470134874759153</v>
      </c>
      <c r="O60" s="3">
        <f t="shared" si="8"/>
        <v>0.20038535645472061</v>
      </c>
      <c r="P60" s="3">
        <f t="shared" si="9"/>
        <v>0.11560693641618497</v>
      </c>
    </row>
    <row r="61" spans="1:16" x14ac:dyDescent="0.25">
      <c r="A61" t="s">
        <v>30</v>
      </c>
      <c r="B61">
        <v>39</v>
      </c>
      <c r="C61">
        <v>71</v>
      </c>
      <c r="D61">
        <v>297</v>
      </c>
      <c r="E61">
        <v>292</v>
      </c>
      <c r="F61">
        <v>202</v>
      </c>
      <c r="G61">
        <v>143</v>
      </c>
      <c r="H61">
        <v>1044</v>
      </c>
      <c r="J61" t="s">
        <v>30</v>
      </c>
      <c r="K61" s="3">
        <f t="shared" si="4"/>
        <v>3.7356321839080463E-2</v>
      </c>
      <c r="L61" s="3">
        <f t="shared" si="5"/>
        <v>6.8007662835249047E-2</v>
      </c>
      <c r="M61" s="3">
        <f t="shared" si="6"/>
        <v>0.28448275862068967</v>
      </c>
      <c r="N61" s="3">
        <f t="shared" si="7"/>
        <v>0.27969348659003829</v>
      </c>
      <c r="O61" s="3">
        <f t="shared" si="8"/>
        <v>0.19348659003831417</v>
      </c>
      <c r="P61" s="3">
        <f t="shared" si="9"/>
        <v>0.13697318007662834</v>
      </c>
    </row>
    <row r="62" spans="1:16" x14ac:dyDescent="0.25">
      <c r="A62" t="s">
        <v>31</v>
      </c>
      <c r="B62">
        <v>8</v>
      </c>
      <c r="C62">
        <v>40</v>
      </c>
      <c r="D62">
        <v>75</v>
      </c>
      <c r="E62">
        <v>79</v>
      </c>
      <c r="F62">
        <v>65</v>
      </c>
      <c r="G62">
        <v>42</v>
      </c>
      <c r="H62">
        <v>309</v>
      </c>
      <c r="J62" t="s">
        <v>31</v>
      </c>
      <c r="K62" s="3">
        <f t="shared" si="4"/>
        <v>2.5889967637540454E-2</v>
      </c>
      <c r="L62" s="3">
        <f t="shared" si="5"/>
        <v>0.12944983818770225</v>
      </c>
      <c r="M62" s="3">
        <f t="shared" si="6"/>
        <v>0.24271844660194175</v>
      </c>
      <c r="N62" s="3">
        <f t="shared" si="7"/>
        <v>0.25566343042071199</v>
      </c>
      <c r="O62" s="3">
        <f t="shared" si="8"/>
        <v>0.21035598705501618</v>
      </c>
      <c r="P62" s="3">
        <f t="shared" si="9"/>
        <v>0.13592233009708737</v>
      </c>
    </row>
    <row r="63" spans="1:16" x14ac:dyDescent="0.25">
      <c r="A63" t="s">
        <v>32</v>
      </c>
      <c r="B63">
        <v>6</v>
      </c>
      <c r="C63">
        <v>15</v>
      </c>
      <c r="D63">
        <v>80</v>
      </c>
      <c r="E63">
        <v>84</v>
      </c>
      <c r="F63">
        <v>93</v>
      </c>
      <c r="G63">
        <v>45</v>
      </c>
      <c r="H63">
        <v>323</v>
      </c>
      <c r="J63" t="s">
        <v>32</v>
      </c>
      <c r="K63" s="3">
        <f t="shared" si="4"/>
        <v>1.8575851393188854E-2</v>
      </c>
      <c r="L63" s="3">
        <f t="shared" si="5"/>
        <v>4.6439628482972138E-2</v>
      </c>
      <c r="M63" s="3">
        <f t="shared" si="6"/>
        <v>0.24767801857585139</v>
      </c>
      <c r="N63" s="3">
        <f t="shared" si="7"/>
        <v>0.26006191950464397</v>
      </c>
      <c r="O63" s="3">
        <f t="shared" si="8"/>
        <v>0.28792569659442724</v>
      </c>
      <c r="P63" s="3">
        <f t="shared" si="9"/>
        <v>0.13931888544891641</v>
      </c>
    </row>
    <row r="67" spans="1:16" x14ac:dyDescent="0.25">
      <c r="A67" s="2" t="s">
        <v>255</v>
      </c>
    </row>
    <row r="68" spans="1:16" x14ac:dyDescent="0.25">
      <c r="B68" t="s">
        <v>245</v>
      </c>
      <c r="C68" t="s">
        <v>246</v>
      </c>
      <c r="D68" t="s">
        <v>247</v>
      </c>
      <c r="E68" t="s">
        <v>248</v>
      </c>
      <c r="F68" t="s">
        <v>249</v>
      </c>
      <c r="G68" t="s">
        <v>250</v>
      </c>
      <c r="K68" t="s">
        <v>245</v>
      </c>
      <c r="L68" t="s">
        <v>246</v>
      </c>
      <c r="M68" t="s">
        <v>247</v>
      </c>
      <c r="N68" t="s">
        <v>248</v>
      </c>
      <c r="O68" t="s">
        <v>249</v>
      </c>
      <c r="P68" t="s">
        <v>250</v>
      </c>
    </row>
    <row r="69" spans="1:16" x14ac:dyDescent="0.25">
      <c r="A69" t="s">
        <v>18</v>
      </c>
      <c r="B69">
        <v>54</v>
      </c>
      <c r="C69">
        <v>132</v>
      </c>
      <c r="D69">
        <v>486</v>
      </c>
      <c r="E69">
        <v>437</v>
      </c>
      <c r="F69">
        <v>424</v>
      </c>
      <c r="G69">
        <v>256</v>
      </c>
      <c r="H69">
        <v>1789</v>
      </c>
      <c r="J69" t="s">
        <v>18</v>
      </c>
      <c r="K69" s="3">
        <f t="shared" ref="K69:P72" si="10">B69/$H69</f>
        <v>3.0184460592509781E-2</v>
      </c>
      <c r="L69" s="3">
        <f t="shared" si="10"/>
        <v>7.3784237003912803E-2</v>
      </c>
      <c r="M69" s="3">
        <f t="shared" si="10"/>
        <v>0.27166014533258803</v>
      </c>
      <c r="N69" s="3">
        <f t="shared" si="10"/>
        <v>0.24427054220234767</v>
      </c>
      <c r="O69" s="3">
        <f t="shared" si="10"/>
        <v>0.23700391280044716</v>
      </c>
      <c r="P69" s="3">
        <f t="shared" si="10"/>
        <v>0.14309670206819453</v>
      </c>
    </row>
    <row r="70" spans="1:16" x14ac:dyDescent="0.25">
      <c r="A70" t="s">
        <v>19</v>
      </c>
      <c r="B70">
        <v>73</v>
      </c>
      <c r="C70">
        <v>141</v>
      </c>
      <c r="D70">
        <v>510</v>
      </c>
      <c r="E70">
        <v>480</v>
      </c>
      <c r="F70">
        <v>349</v>
      </c>
      <c r="G70">
        <v>261</v>
      </c>
      <c r="H70">
        <v>1814</v>
      </c>
      <c r="J70" t="s">
        <v>19</v>
      </c>
      <c r="K70" s="3">
        <f t="shared" si="10"/>
        <v>4.0242557883131198E-2</v>
      </c>
      <c r="L70" s="3">
        <f t="shared" si="10"/>
        <v>7.7728776185226015E-2</v>
      </c>
      <c r="M70" s="3">
        <f t="shared" si="10"/>
        <v>0.28114663726571115</v>
      </c>
      <c r="N70" s="3">
        <f t="shared" si="10"/>
        <v>0.26460859977949286</v>
      </c>
      <c r="O70" s="3">
        <f t="shared" si="10"/>
        <v>0.19239250275633957</v>
      </c>
      <c r="P70" s="3">
        <f t="shared" si="10"/>
        <v>0.14388092613009923</v>
      </c>
    </row>
    <row r="71" spans="1:16" x14ac:dyDescent="0.25">
      <c r="A71" t="s">
        <v>20</v>
      </c>
      <c r="B71">
        <v>17</v>
      </c>
      <c r="C71">
        <v>25</v>
      </c>
      <c r="D71">
        <v>87</v>
      </c>
      <c r="E71">
        <v>71</v>
      </c>
      <c r="F71">
        <v>63</v>
      </c>
      <c r="G71">
        <v>39</v>
      </c>
      <c r="H71">
        <v>302</v>
      </c>
      <c r="J71" t="s">
        <v>20</v>
      </c>
      <c r="K71" s="3">
        <f t="shared" si="10"/>
        <v>5.6291390728476824E-2</v>
      </c>
      <c r="L71" s="3">
        <f t="shared" si="10"/>
        <v>8.2781456953642391E-2</v>
      </c>
      <c r="M71" s="3">
        <f t="shared" si="10"/>
        <v>0.28807947019867547</v>
      </c>
      <c r="N71" s="3">
        <f t="shared" si="10"/>
        <v>0.23509933774834438</v>
      </c>
      <c r="O71" s="3">
        <f t="shared" si="10"/>
        <v>0.20860927152317882</v>
      </c>
      <c r="P71" s="3">
        <f t="shared" si="10"/>
        <v>0.12913907284768211</v>
      </c>
    </row>
    <row r="72" spans="1:16" x14ac:dyDescent="0.25">
      <c r="A72" t="s">
        <v>21</v>
      </c>
      <c r="B72">
        <v>7</v>
      </c>
      <c r="C72">
        <v>27</v>
      </c>
      <c r="D72">
        <v>77</v>
      </c>
      <c r="E72">
        <v>64</v>
      </c>
      <c r="F72">
        <v>46</v>
      </c>
      <c r="G72">
        <v>37</v>
      </c>
      <c r="H72">
        <v>258</v>
      </c>
      <c r="J72" t="s">
        <v>21</v>
      </c>
      <c r="K72" s="3">
        <f t="shared" si="10"/>
        <v>2.7131782945736434E-2</v>
      </c>
      <c r="L72" s="3">
        <f t="shared" si="10"/>
        <v>0.10465116279069768</v>
      </c>
      <c r="M72" s="3">
        <f t="shared" si="10"/>
        <v>0.29844961240310075</v>
      </c>
      <c r="N72" s="3">
        <f t="shared" si="10"/>
        <v>0.24806201550387597</v>
      </c>
      <c r="O72" s="3">
        <f t="shared" si="10"/>
        <v>0.17829457364341086</v>
      </c>
      <c r="P72" s="3">
        <f t="shared" si="10"/>
        <v>0.1434108527131783</v>
      </c>
    </row>
    <row r="75" spans="1:16" x14ac:dyDescent="0.25">
      <c r="A75" s="2" t="s">
        <v>256</v>
      </c>
    </row>
    <row r="78" spans="1:16" x14ac:dyDescent="0.25">
      <c r="B78" t="s">
        <v>245</v>
      </c>
      <c r="C78" t="s">
        <v>246</v>
      </c>
      <c r="D78" t="s">
        <v>247</v>
      </c>
      <c r="E78" t="s">
        <v>248</v>
      </c>
      <c r="F78" t="s">
        <v>249</v>
      </c>
      <c r="G78" t="s">
        <v>250</v>
      </c>
      <c r="K78" t="s">
        <v>245</v>
      </c>
      <c r="L78" t="s">
        <v>246</v>
      </c>
      <c r="M78" t="s">
        <v>247</v>
      </c>
      <c r="N78" t="s">
        <v>248</v>
      </c>
      <c r="O78" t="s">
        <v>249</v>
      </c>
      <c r="P78" t="s">
        <v>250</v>
      </c>
    </row>
    <row r="79" spans="1:16" x14ac:dyDescent="0.25">
      <c r="A79" t="s">
        <v>40</v>
      </c>
      <c r="B79">
        <v>14</v>
      </c>
      <c r="C79">
        <v>46</v>
      </c>
      <c r="D79">
        <v>376</v>
      </c>
      <c r="E79">
        <v>493</v>
      </c>
      <c r="F79">
        <v>493</v>
      </c>
      <c r="G79">
        <v>170</v>
      </c>
      <c r="H79">
        <v>1592</v>
      </c>
      <c r="J79" t="s">
        <v>40</v>
      </c>
      <c r="K79" s="3">
        <f t="shared" ref="K79:P82" si="11">B79/$H79</f>
        <v>8.7939698492462311E-3</v>
      </c>
      <c r="L79" s="3">
        <f t="shared" si="11"/>
        <v>2.8894472361809045E-2</v>
      </c>
      <c r="M79" s="3">
        <f t="shared" si="11"/>
        <v>0.23618090452261306</v>
      </c>
      <c r="N79" s="3">
        <f t="shared" si="11"/>
        <v>0.30967336683417085</v>
      </c>
      <c r="O79" s="3">
        <f t="shared" si="11"/>
        <v>0.30967336683417085</v>
      </c>
      <c r="P79" s="3">
        <f t="shared" si="11"/>
        <v>0.10678391959798995</v>
      </c>
    </row>
    <row r="80" spans="1:16" x14ac:dyDescent="0.25">
      <c r="A80" t="s">
        <v>41</v>
      </c>
      <c r="B80">
        <v>75</v>
      </c>
      <c r="C80">
        <v>163</v>
      </c>
      <c r="D80">
        <v>725</v>
      </c>
      <c r="E80">
        <v>568</v>
      </c>
      <c r="F80">
        <v>450</v>
      </c>
      <c r="G80">
        <v>292</v>
      </c>
      <c r="H80">
        <v>2273</v>
      </c>
      <c r="J80" t="s">
        <v>41</v>
      </c>
      <c r="K80" s="3">
        <f t="shared" si="11"/>
        <v>3.2996040475142985E-2</v>
      </c>
      <c r="L80" s="3">
        <f t="shared" si="11"/>
        <v>7.1711394632644088E-2</v>
      </c>
      <c r="M80" s="3">
        <f t="shared" si="11"/>
        <v>0.31896172459304883</v>
      </c>
      <c r="N80" s="3">
        <f t="shared" si="11"/>
        <v>0.24989001319841619</v>
      </c>
      <c r="O80" s="3">
        <f t="shared" si="11"/>
        <v>0.19797624285085791</v>
      </c>
      <c r="P80" s="3">
        <f t="shared" si="11"/>
        <v>0.12846458424989002</v>
      </c>
    </row>
    <row r="81" spans="1:16" x14ac:dyDescent="0.25">
      <c r="A81" t="s">
        <v>42</v>
      </c>
      <c r="B81">
        <v>92</v>
      </c>
      <c r="C81">
        <v>162</v>
      </c>
      <c r="D81">
        <v>399</v>
      </c>
      <c r="E81">
        <v>281</v>
      </c>
      <c r="F81">
        <v>175</v>
      </c>
      <c r="G81">
        <v>239</v>
      </c>
      <c r="H81">
        <v>1348</v>
      </c>
      <c r="J81" t="s">
        <v>42</v>
      </c>
      <c r="K81" s="3">
        <f t="shared" si="11"/>
        <v>6.8249258160237386E-2</v>
      </c>
      <c r="L81" s="3">
        <f t="shared" si="11"/>
        <v>0.12017804154302671</v>
      </c>
      <c r="M81" s="3">
        <f t="shared" si="11"/>
        <v>0.29599406528189909</v>
      </c>
      <c r="N81" s="3">
        <f t="shared" si="11"/>
        <v>0.20845697329376855</v>
      </c>
      <c r="O81" s="3">
        <f t="shared" si="11"/>
        <v>0.12982195845697331</v>
      </c>
      <c r="P81" s="3">
        <f t="shared" si="11"/>
        <v>0.17729970326409494</v>
      </c>
    </row>
    <row r="82" spans="1:16" x14ac:dyDescent="0.25">
      <c r="A82" t="s">
        <v>43</v>
      </c>
      <c r="B82">
        <v>30</v>
      </c>
      <c r="C82">
        <v>39</v>
      </c>
      <c r="D82">
        <v>60</v>
      </c>
      <c r="E82">
        <v>48</v>
      </c>
      <c r="F82">
        <v>32</v>
      </c>
      <c r="G82">
        <v>47</v>
      </c>
      <c r="H82">
        <v>256</v>
      </c>
      <c r="J82" t="s">
        <v>43</v>
      </c>
      <c r="K82" s="3">
        <f t="shared" si="11"/>
        <v>0.1171875</v>
      </c>
      <c r="L82" s="3">
        <f t="shared" si="11"/>
        <v>0.15234375</v>
      </c>
      <c r="M82" s="3">
        <f t="shared" si="11"/>
        <v>0.234375</v>
      </c>
      <c r="N82" s="3">
        <f t="shared" si="11"/>
        <v>0.1875</v>
      </c>
      <c r="O82" s="3">
        <f t="shared" si="11"/>
        <v>0.125</v>
      </c>
      <c r="P82" s="3">
        <f t="shared" si="11"/>
        <v>0.18359375</v>
      </c>
    </row>
    <row r="101" spans="10:18" x14ac:dyDescent="0.25">
      <c r="K101" t="s">
        <v>245</v>
      </c>
      <c r="L101" t="s">
        <v>246</v>
      </c>
      <c r="M101" t="s">
        <v>247</v>
      </c>
      <c r="N101" t="s">
        <v>248</v>
      </c>
      <c r="O101" t="s">
        <v>249</v>
      </c>
      <c r="P101" t="s">
        <v>250</v>
      </c>
      <c r="R101" t="s">
        <v>257</v>
      </c>
    </row>
    <row r="102" spans="10:18" x14ac:dyDescent="0.25">
      <c r="J102" t="s">
        <v>55</v>
      </c>
      <c r="K102" s="1">
        <v>4.9019607843137254E-2</v>
      </c>
      <c r="L102" s="1">
        <v>9.8039215686274508E-2</v>
      </c>
      <c r="M102" s="1">
        <v>0.25490196078431371</v>
      </c>
      <c r="N102" s="1">
        <v>0.29411764705882354</v>
      </c>
      <c r="O102" s="1">
        <v>0.18627450980392157</v>
      </c>
      <c r="P102" s="1">
        <v>0.11764705882352941</v>
      </c>
      <c r="R102" s="3">
        <f>SUM(M102:O102)</f>
        <v>0.73529411764705888</v>
      </c>
    </row>
    <row r="103" spans="10:18" x14ac:dyDescent="0.25">
      <c r="J103" t="s">
        <v>10</v>
      </c>
      <c r="K103" s="1">
        <v>2.8409090909090908E-2</v>
      </c>
      <c r="L103" s="1">
        <v>7.1022727272727279E-2</v>
      </c>
      <c r="M103" s="1">
        <v>0.32954545454545453</v>
      </c>
      <c r="N103" s="1">
        <v>0.22727272727272727</v>
      </c>
      <c r="O103" s="1">
        <v>0.23011363636363635</v>
      </c>
      <c r="P103" s="1">
        <v>0.11363636363636363</v>
      </c>
      <c r="R103" s="3">
        <f t="shared" ref="R103:R113" si="12">SUM(M103:O103)</f>
        <v>0.78693181818181812</v>
      </c>
    </row>
    <row r="104" spans="10:18" x14ac:dyDescent="0.25">
      <c r="J104" t="s">
        <v>56</v>
      </c>
      <c r="K104" s="1">
        <v>4.6184738955823292E-2</v>
      </c>
      <c r="L104" s="1">
        <v>8.7014725568942436E-2</v>
      </c>
      <c r="M104" s="1">
        <v>0.29183400267737619</v>
      </c>
      <c r="N104" s="1">
        <v>0.24698795180722891</v>
      </c>
      <c r="O104" s="1">
        <v>0.18507362784471218</v>
      </c>
      <c r="P104" s="1">
        <v>0.142904953145917</v>
      </c>
      <c r="R104" s="3">
        <f t="shared" si="12"/>
        <v>0.72389558232931728</v>
      </c>
    </row>
    <row r="105" spans="10:18" x14ac:dyDescent="0.25">
      <c r="J105" t="s">
        <v>57</v>
      </c>
      <c r="K105" s="1">
        <v>3.4482758620689655E-2</v>
      </c>
      <c r="L105" s="1">
        <v>0.10344827586206896</v>
      </c>
      <c r="M105" s="1">
        <v>0.17241379310344829</v>
      </c>
      <c r="N105" s="1">
        <v>0.31034482758620691</v>
      </c>
      <c r="O105" s="1">
        <v>0.20689655172413793</v>
      </c>
      <c r="P105" s="1">
        <v>0.17241379310344829</v>
      </c>
      <c r="R105" s="3">
        <f t="shared" si="12"/>
        <v>0.68965517241379315</v>
      </c>
    </row>
    <row r="106" spans="10:18" x14ac:dyDescent="0.25">
      <c r="J106" t="s">
        <v>13</v>
      </c>
      <c r="K106" s="1">
        <v>2.5316455696202531E-2</v>
      </c>
      <c r="L106" s="1">
        <v>5.6962025316455694E-2</v>
      </c>
      <c r="M106" s="1">
        <v>0.30379746835443039</v>
      </c>
      <c r="N106" s="1">
        <v>0.25316455696202533</v>
      </c>
      <c r="O106" s="1">
        <v>0.2848101265822785</v>
      </c>
      <c r="P106" s="1">
        <v>7.5949367088607597E-2</v>
      </c>
      <c r="R106" s="3">
        <f t="shared" si="12"/>
        <v>0.84177215189873422</v>
      </c>
    </row>
    <row r="107" spans="10:18" x14ac:dyDescent="0.25">
      <c r="J107" t="s">
        <v>14</v>
      </c>
      <c r="K107" s="1">
        <v>9.0497737556561094E-3</v>
      </c>
      <c r="L107" s="1">
        <v>4.3740573152337855E-2</v>
      </c>
      <c r="M107" s="1">
        <v>0.23831070889894421</v>
      </c>
      <c r="N107" s="1">
        <v>0.28657616892911009</v>
      </c>
      <c r="O107" s="1">
        <v>0.2895927601809955</v>
      </c>
      <c r="P107" s="1">
        <v>0.13273001508295626</v>
      </c>
      <c r="R107" s="3">
        <f t="shared" si="12"/>
        <v>0.81447963800904977</v>
      </c>
    </row>
    <row r="108" spans="10:18" x14ac:dyDescent="0.25">
      <c r="J108" t="s">
        <v>15</v>
      </c>
      <c r="K108" s="1">
        <v>4.2016806722689079E-2</v>
      </c>
      <c r="L108" s="1">
        <v>3.3613445378151259E-2</v>
      </c>
      <c r="M108" s="1">
        <v>0.23529411764705882</v>
      </c>
      <c r="N108" s="1">
        <v>0.23529411764705882</v>
      </c>
      <c r="O108" s="1">
        <v>0.25210084033613445</v>
      </c>
      <c r="P108" s="1">
        <v>0.20168067226890757</v>
      </c>
      <c r="R108" s="3">
        <f t="shared" si="12"/>
        <v>0.72268907563025209</v>
      </c>
    </row>
    <row r="109" spans="10:18" x14ac:dyDescent="0.25">
      <c r="J109" t="s">
        <v>16</v>
      </c>
      <c r="K109" s="1">
        <v>3.0585106382978722E-2</v>
      </c>
      <c r="L109" s="1">
        <v>5.4521276595744683E-2</v>
      </c>
      <c r="M109" s="1">
        <v>0.2978723404255319</v>
      </c>
      <c r="N109" s="1">
        <v>0.26861702127659576</v>
      </c>
      <c r="O109" s="1">
        <v>0.21276595744680851</v>
      </c>
      <c r="P109" s="1">
        <v>0.13563829787234041</v>
      </c>
      <c r="R109" s="3">
        <f t="shared" si="12"/>
        <v>0.77925531914893609</v>
      </c>
    </row>
    <row r="110" spans="10:18" x14ac:dyDescent="0.25">
      <c r="J110" t="s">
        <v>7</v>
      </c>
      <c r="K110" s="1">
        <v>1.8915510718789406E-2</v>
      </c>
      <c r="L110" s="1">
        <v>4.1614123581336697E-2</v>
      </c>
      <c r="M110" s="1">
        <v>0.2740647330811265</v>
      </c>
      <c r="N110" s="1">
        <v>0.29424127784783521</v>
      </c>
      <c r="O110" s="1">
        <v>0.26649852879361074</v>
      </c>
      <c r="P110" s="1">
        <v>0.10466582597730138</v>
      </c>
      <c r="R110" s="3">
        <f t="shared" si="12"/>
        <v>0.83480453972257251</v>
      </c>
    </row>
    <row r="111" spans="10:18" x14ac:dyDescent="0.25">
      <c r="J111" t="s">
        <v>6</v>
      </c>
      <c r="K111" s="1">
        <v>5.1857901184156799E-2</v>
      </c>
      <c r="L111" s="1">
        <v>9.636586361780318E-2</v>
      </c>
      <c r="M111" s="1">
        <v>0.30053082890975907</v>
      </c>
      <c r="N111" s="1">
        <v>0.22948142098815844</v>
      </c>
      <c r="O111" s="1">
        <v>0.16904859126173949</v>
      </c>
      <c r="P111" s="1">
        <v>0.15271539403838302</v>
      </c>
      <c r="R111" s="3">
        <f t="shared" si="12"/>
        <v>0.69906084115965705</v>
      </c>
    </row>
    <row r="112" spans="10:18" x14ac:dyDescent="0.25">
      <c r="J112" t="s">
        <v>4</v>
      </c>
      <c r="K112" s="1">
        <v>3.8898756660746006E-2</v>
      </c>
      <c r="L112" s="1">
        <v>7.6554174067495553E-2</v>
      </c>
      <c r="M112" s="1">
        <v>0.28365896980461813</v>
      </c>
      <c r="N112" s="1">
        <v>0.25310834813499111</v>
      </c>
      <c r="O112" s="1">
        <v>0.20834813499111901</v>
      </c>
      <c r="P112" s="1">
        <v>0.13943161634103018</v>
      </c>
      <c r="R112" s="3">
        <f t="shared" si="12"/>
        <v>0.74511545293072834</v>
      </c>
    </row>
    <row r="113" spans="10:18" x14ac:dyDescent="0.25">
      <c r="J113" t="s">
        <v>4</v>
      </c>
      <c r="K113" s="1">
        <v>3.8898756660746006E-2</v>
      </c>
      <c r="L113" s="1">
        <v>7.6554174067495553E-2</v>
      </c>
      <c r="M113" s="1">
        <v>0.28365896980461813</v>
      </c>
      <c r="N113" s="1">
        <v>0.25310834813499111</v>
      </c>
      <c r="O113" s="1">
        <v>0.20834813499111901</v>
      </c>
      <c r="P113" s="1">
        <v>0.13943161634103018</v>
      </c>
      <c r="R113" s="3">
        <f t="shared" si="12"/>
        <v>0.74511545293072834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2F91-E067-4FA1-8A7F-B56D82A20C15}">
  <dimension ref="A1:J124"/>
  <sheetViews>
    <sheetView zoomScale="25" zoomScaleNormal="25" workbookViewId="0">
      <selection activeCell="AM86" sqref="AM86"/>
    </sheetView>
  </sheetViews>
  <sheetFormatPr defaultColWidth="8.85546875" defaultRowHeight="15" x14ac:dyDescent="0.25"/>
  <cols>
    <col min="1" max="1" width="22.85546875" customWidth="1"/>
    <col min="6" max="6" width="9.85546875" bestFit="1" customWidth="1"/>
  </cols>
  <sheetData>
    <row r="1" spans="1:10" x14ac:dyDescent="0.25">
      <c r="A1" s="2" t="s">
        <v>258</v>
      </c>
    </row>
    <row r="2" spans="1:10" x14ac:dyDescent="0.25">
      <c r="B2" t="s">
        <v>1</v>
      </c>
      <c r="C2" t="s">
        <v>2</v>
      </c>
      <c r="D2" t="s">
        <v>3</v>
      </c>
      <c r="E2" t="s">
        <v>4</v>
      </c>
      <c r="G2" t="s">
        <v>1</v>
      </c>
      <c r="H2" t="s">
        <v>2</v>
      </c>
      <c r="I2" t="s">
        <v>3</v>
      </c>
      <c r="J2" t="s">
        <v>4</v>
      </c>
    </row>
    <row r="3" spans="1:10" x14ac:dyDescent="0.25">
      <c r="A3" t="s">
        <v>5</v>
      </c>
      <c r="B3">
        <v>361</v>
      </c>
      <c r="C3">
        <v>1125</v>
      </c>
      <c r="D3">
        <v>4336</v>
      </c>
      <c r="E3">
        <v>5882</v>
      </c>
      <c r="G3" s="1">
        <f>B3/$E3</f>
        <v>6.1373682420945257E-2</v>
      </c>
      <c r="H3" s="1">
        <f t="shared" ref="H3:I3" si="0">C3/$E3</f>
        <v>0.19126147568854132</v>
      </c>
      <c r="I3" s="1">
        <f t="shared" si="0"/>
        <v>0.73716422985379126</v>
      </c>
      <c r="J3">
        <v>5882</v>
      </c>
    </row>
    <row r="9" spans="1:10" x14ac:dyDescent="0.25">
      <c r="A9" s="2"/>
    </row>
    <row r="12" spans="1:10" x14ac:dyDescent="0.25">
      <c r="H12" s="1"/>
      <c r="I12" s="1"/>
      <c r="J12" s="1"/>
    </row>
    <row r="20" spans="1:10" x14ac:dyDescent="0.25">
      <c r="B20" t="s">
        <v>1</v>
      </c>
      <c r="C20" t="s">
        <v>2</v>
      </c>
      <c r="D20" t="s">
        <v>3</v>
      </c>
      <c r="H20" t="s">
        <v>1</v>
      </c>
      <c r="I20" t="s">
        <v>2</v>
      </c>
      <c r="J20" t="s">
        <v>3</v>
      </c>
    </row>
    <row r="21" spans="1:10" x14ac:dyDescent="0.25">
      <c r="A21" t="s">
        <v>7</v>
      </c>
      <c r="B21">
        <v>109</v>
      </c>
      <c r="C21">
        <v>254</v>
      </c>
      <c r="D21">
        <v>2110</v>
      </c>
      <c r="E21">
        <v>2473</v>
      </c>
      <c r="G21" t="s">
        <v>7</v>
      </c>
      <c r="H21" s="1">
        <f>B21/$E21</f>
        <v>4.4076021027092599E-2</v>
      </c>
      <c r="I21" s="1">
        <f t="shared" ref="I21:J22" si="1">C21/$E21</f>
        <v>0.10270926000808735</v>
      </c>
      <c r="J21" s="1">
        <f t="shared" si="1"/>
        <v>0.85321471896482004</v>
      </c>
    </row>
    <row r="22" spans="1:10" x14ac:dyDescent="0.25">
      <c r="A22" t="s">
        <v>6</v>
      </c>
      <c r="B22">
        <v>195</v>
      </c>
      <c r="C22">
        <v>668</v>
      </c>
      <c r="D22">
        <v>1785</v>
      </c>
      <c r="E22">
        <v>2648</v>
      </c>
      <c r="G22" t="s">
        <v>6</v>
      </c>
      <c r="H22" s="1">
        <f t="shared" ref="H22" si="2">B22/$E22</f>
        <v>7.3640483383685798E-2</v>
      </c>
      <c r="I22" s="1">
        <f t="shared" si="1"/>
        <v>0.25226586102719034</v>
      </c>
      <c r="J22" s="1">
        <f t="shared" si="1"/>
        <v>0.67409365558912382</v>
      </c>
    </row>
    <row r="35" spans="1:10" x14ac:dyDescent="0.25">
      <c r="A35" t="s">
        <v>8</v>
      </c>
    </row>
    <row r="36" spans="1:10" x14ac:dyDescent="0.25">
      <c r="B36" t="s">
        <v>1</v>
      </c>
      <c r="C36" t="s">
        <v>2</v>
      </c>
      <c r="D36" t="s">
        <v>3</v>
      </c>
      <c r="H36" t="s">
        <v>1</v>
      </c>
      <c r="I36" t="s">
        <v>2</v>
      </c>
      <c r="J36" t="s">
        <v>3</v>
      </c>
    </row>
    <row r="37" spans="1:10" x14ac:dyDescent="0.25">
      <c r="A37" t="s">
        <v>9</v>
      </c>
      <c r="B37">
        <v>7</v>
      </c>
      <c r="C37">
        <v>31</v>
      </c>
      <c r="D37">
        <v>78</v>
      </c>
      <c r="E37">
        <v>116</v>
      </c>
      <c r="G37" t="s">
        <v>9</v>
      </c>
      <c r="H37" s="1">
        <f>B37/$E37</f>
        <v>6.0344827586206899E-2</v>
      </c>
      <c r="I37" s="1">
        <f t="shared" ref="I37:J45" si="3">C37/$E37</f>
        <v>0.26724137931034481</v>
      </c>
      <c r="J37" s="1">
        <f t="shared" si="3"/>
        <v>0.67241379310344829</v>
      </c>
    </row>
    <row r="38" spans="1:10" x14ac:dyDescent="0.25">
      <c r="A38" t="s">
        <v>10</v>
      </c>
      <c r="B38">
        <v>26</v>
      </c>
      <c r="C38">
        <v>68</v>
      </c>
      <c r="D38">
        <v>280</v>
      </c>
      <c r="E38">
        <v>374</v>
      </c>
      <c r="G38" t="s">
        <v>10</v>
      </c>
      <c r="H38" s="1">
        <f t="shared" ref="H38:H45" si="4">B38/$E38</f>
        <v>6.9518716577540107E-2</v>
      </c>
      <c r="I38" s="1">
        <f t="shared" si="3"/>
        <v>0.18181818181818182</v>
      </c>
      <c r="J38" s="1">
        <f t="shared" si="3"/>
        <v>0.74866310160427807</v>
      </c>
    </row>
    <row r="39" spans="1:10" x14ac:dyDescent="0.25">
      <c r="A39" t="s">
        <v>11</v>
      </c>
      <c r="B39">
        <v>222</v>
      </c>
      <c r="C39">
        <v>754</v>
      </c>
      <c r="D39">
        <v>2228</v>
      </c>
      <c r="E39">
        <v>3204</v>
      </c>
      <c r="G39" t="s">
        <v>11</v>
      </c>
      <c r="H39" s="1">
        <f t="shared" si="4"/>
        <v>6.9288389513108617E-2</v>
      </c>
      <c r="I39" s="1">
        <f t="shared" si="3"/>
        <v>0.23533083645443195</v>
      </c>
      <c r="J39" s="1">
        <f t="shared" si="3"/>
        <v>0.69538077403245946</v>
      </c>
    </row>
    <row r="40" spans="1:10" x14ac:dyDescent="0.25">
      <c r="A40" t="s">
        <v>12</v>
      </c>
      <c r="B40">
        <v>3</v>
      </c>
      <c r="C40">
        <v>3</v>
      </c>
      <c r="D40">
        <v>25</v>
      </c>
      <c r="E40">
        <v>31</v>
      </c>
      <c r="G40" t="s">
        <v>12</v>
      </c>
      <c r="H40" s="1">
        <f t="shared" si="4"/>
        <v>9.6774193548387094E-2</v>
      </c>
      <c r="I40" s="1">
        <f t="shared" si="3"/>
        <v>9.6774193548387094E-2</v>
      </c>
      <c r="J40" s="1">
        <f t="shared" si="3"/>
        <v>0.80645161290322576</v>
      </c>
    </row>
    <row r="41" spans="1:10" x14ac:dyDescent="0.25">
      <c r="A41" t="s">
        <v>13</v>
      </c>
      <c r="B41">
        <v>6</v>
      </c>
      <c r="C41">
        <v>19</v>
      </c>
      <c r="D41">
        <v>146</v>
      </c>
      <c r="E41">
        <v>171</v>
      </c>
      <c r="G41" t="s">
        <v>13</v>
      </c>
      <c r="H41" s="1">
        <f t="shared" si="4"/>
        <v>3.5087719298245612E-2</v>
      </c>
      <c r="I41" s="1">
        <f t="shared" si="3"/>
        <v>0.1111111111111111</v>
      </c>
      <c r="J41" s="1">
        <f t="shared" si="3"/>
        <v>0.85380116959064323</v>
      </c>
    </row>
    <row r="42" spans="1:10" x14ac:dyDescent="0.25">
      <c r="A42" t="s">
        <v>14</v>
      </c>
      <c r="B42">
        <v>21</v>
      </c>
      <c r="C42">
        <v>70</v>
      </c>
      <c r="D42">
        <v>590</v>
      </c>
      <c r="E42">
        <v>681</v>
      </c>
      <c r="G42" t="s">
        <v>14</v>
      </c>
      <c r="H42" s="1">
        <f t="shared" si="4"/>
        <v>3.0837004405286344E-2</v>
      </c>
      <c r="I42" s="1">
        <f t="shared" si="3"/>
        <v>0.10279001468428781</v>
      </c>
      <c r="J42" s="1">
        <f t="shared" si="3"/>
        <v>0.86637298091042581</v>
      </c>
    </row>
    <row r="43" spans="1:10" x14ac:dyDescent="0.25">
      <c r="A43" t="s">
        <v>15</v>
      </c>
      <c r="B43">
        <v>6</v>
      </c>
      <c r="C43">
        <v>24</v>
      </c>
      <c r="D43">
        <v>93</v>
      </c>
      <c r="E43">
        <v>123</v>
      </c>
      <c r="G43" t="s">
        <v>15</v>
      </c>
      <c r="H43" s="1">
        <f t="shared" si="4"/>
        <v>4.878048780487805E-2</v>
      </c>
      <c r="I43" s="1">
        <f t="shared" si="3"/>
        <v>0.1951219512195122</v>
      </c>
      <c r="J43" s="1">
        <f t="shared" si="3"/>
        <v>0.75609756097560976</v>
      </c>
    </row>
    <row r="44" spans="1:10" x14ac:dyDescent="0.25">
      <c r="A44" t="s">
        <v>16</v>
      </c>
      <c r="B44">
        <v>44</v>
      </c>
      <c r="C44">
        <v>93</v>
      </c>
      <c r="D44">
        <v>657</v>
      </c>
      <c r="E44">
        <v>794</v>
      </c>
      <c r="G44" t="s">
        <v>16</v>
      </c>
      <c r="H44" s="1">
        <f t="shared" si="4"/>
        <v>5.5415617128463476E-2</v>
      </c>
      <c r="I44" s="1">
        <f t="shared" si="3"/>
        <v>0.11712846347607053</v>
      </c>
      <c r="J44" s="1">
        <f t="shared" si="3"/>
        <v>0.82745591939546603</v>
      </c>
    </row>
    <row r="45" spans="1:10" x14ac:dyDescent="0.25">
      <c r="A45" t="s">
        <v>4</v>
      </c>
      <c r="B45">
        <v>335</v>
      </c>
      <c r="C45">
        <v>1062</v>
      </c>
      <c r="D45">
        <v>4097</v>
      </c>
      <c r="E45">
        <v>5494</v>
      </c>
      <c r="G45" t="s">
        <v>4</v>
      </c>
      <c r="H45" s="1">
        <f t="shared" si="4"/>
        <v>6.097560975609756E-2</v>
      </c>
      <c r="I45" s="1">
        <f t="shared" si="3"/>
        <v>0.19330178376410631</v>
      </c>
      <c r="J45" s="1">
        <f t="shared" si="3"/>
        <v>0.74572260647979616</v>
      </c>
    </row>
    <row r="60" spans="1:10" x14ac:dyDescent="0.25">
      <c r="A60" t="s">
        <v>17</v>
      </c>
    </row>
    <row r="61" spans="1:10" x14ac:dyDescent="0.25">
      <c r="B61" t="s">
        <v>1</v>
      </c>
      <c r="C61" t="s">
        <v>2</v>
      </c>
      <c r="D61" t="s">
        <v>3</v>
      </c>
      <c r="H61" t="s">
        <v>1</v>
      </c>
      <c r="I61" t="s">
        <v>2</v>
      </c>
      <c r="J61" t="s">
        <v>3</v>
      </c>
    </row>
    <row r="62" spans="1:10" x14ac:dyDescent="0.25">
      <c r="A62" t="s">
        <v>18</v>
      </c>
      <c r="B62">
        <v>81</v>
      </c>
      <c r="C62">
        <v>352</v>
      </c>
      <c r="D62">
        <v>1420</v>
      </c>
      <c r="E62">
        <v>1853</v>
      </c>
      <c r="G62" t="s">
        <v>18</v>
      </c>
      <c r="H62" s="1">
        <f>B62/$E62</f>
        <v>4.3712898003237993E-2</v>
      </c>
      <c r="I62" s="1">
        <f t="shared" ref="I62:J65" si="5">C62/$E62</f>
        <v>0.18996222342147867</v>
      </c>
      <c r="J62" s="1">
        <f t="shared" si="5"/>
        <v>0.76632487857528331</v>
      </c>
    </row>
    <row r="63" spans="1:10" x14ac:dyDescent="0.25">
      <c r="A63" t="s">
        <v>19</v>
      </c>
      <c r="B63">
        <v>131</v>
      </c>
      <c r="C63">
        <v>327</v>
      </c>
      <c r="D63">
        <v>1409</v>
      </c>
      <c r="E63">
        <v>1867</v>
      </c>
      <c r="G63" t="s">
        <v>19</v>
      </c>
      <c r="H63" s="1">
        <f t="shared" ref="H63:H65" si="6">B63/$E63</f>
        <v>7.0166041778253876E-2</v>
      </c>
      <c r="I63" s="1">
        <f t="shared" si="5"/>
        <v>0.17514729512587038</v>
      </c>
      <c r="J63" s="1">
        <f t="shared" si="5"/>
        <v>0.75468666309587573</v>
      </c>
    </row>
    <row r="64" spans="1:10" x14ac:dyDescent="0.25">
      <c r="A64" s="4" t="s">
        <v>20</v>
      </c>
      <c r="B64">
        <v>41</v>
      </c>
      <c r="C64">
        <v>62</v>
      </c>
      <c r="D64">
        <v>207</v>
      </c>
      <c r="E64">
        <v>310</v>
      </c>
      <c r="G64" s="4" t="s">
        <v>20</v>
      </c>
      <c r="H64" s="1">
        <f t="shared" si="6"/>
        <v>0.13225806451612904</v>
      </c>
      <c r="I64" s="1">
        <f t="shared" si="5"/>
        <v>0.2</v>
      </c>
      <c r="J64" s="1">
        <f t="shared" si="5"/>
        <v>0.66774193548387095</v>
      </c>
    </row>
    <row r="65" spans="1:10" x14ac:dyDescent="0.25">
      <c r="A65" t="s">
        <v>21</v>
      </c>
      <c r="B65">
        <v>23</v>
      </c>
      <c r="C65">
        <v>44</v>
      </c>
      <c r="D65">
        <v>207</v>
      </c>
      <c r="E65">
        <v>274</v>
      </c>
      <c r="G65" t="s">
        <v>21</v>
      </c>
      <c r="H65" s="1">
        <f t="shared" si="6"/>
        <v>8.3941605839416053E-2</v>
      </c>
      <c r="I65" s="1">
        <f t="shared" si="5"/>
        <v>0.16058394160583941</v>
      </c>
      <c r="J65" s="1">
        <f t="shared" si="5"/>
        <v>0.75547445255474455</v>
      </c>
    </row>
    <row r="78" spans="1:10" x14ac:dyDescent="0.25">
      <c r="A78" t="s">
        <v>22</v>
      </c>
    </row>
    <row r="79" spans="1:10" x14ac:dyDescent="0.25">
      <c r="B79" t="s">
        <v>1</v>
      </c>
      <c r="C79" t="s">
        <v>2</v>
      </c>
      <c r="D79" t="s">
        <v>3</v>
      </c>
      <c r="H79" t="s">
        <v>1</v>
      </c>
      <c r="I79" t="s">
        <v>2</v>
      </c>
      <c r="J79" t="s">
        <v>3</v>
      </c>
    </row>
    <row r="80" spans="1:10" x14ac:dyDescent="0.25">
      <c r="A80" t="s">
        <v>23</v>
      </c>
      <c r="B80">
        <v>31</v>
      </c>
      <c r="C80">
        <v>83</v>
      </c>
      <c r="D80">
        <v>313</v>
      </c>
      <c r="E80">
        <v>427</v>
      </c>
      <c r="G80" t="s">
        <v>23</v>
      </c>
      <c r="H80" s="1">
        <f>B80/$E80</f>
        <v>7.2599531615925056E-2</v>
      </c>
      <c r="I80" s="1">
        <f t="shared" ref="I80:J89" si="7">C80/$E80</f>
        <v>0.19437939110070257</v>
      </c>
      <c r="J80" s="1">
        <f t="shared" si="7"/>
        <v>0.7330210772833724</v>
      </c>
    </row>
    <row r="81" spans="1:10" x14ac:dyDescent="0.25">
      <c r="A81" t="s">
        <v>24</v>
      </c>
      <c r="B81">
        <v>10</v>
      </c>
      <c r="C81">
        <v>21</v>
      </c>
      <c r="D81">
        <v>61</v>
      </c>
      <c r="E81">
        <v>92</v>
      </c>
      <c r="G81" t="s">
        <v>24</v>
      </c>
      <c r="H81" s="1">
        <f t="shared" ref="H81:H89" si="8">B81/$E81</f>
        <v>0.10869565217391304</v>
      </c>
      <c r="I81" s="1">
        <f t="shared" si="7"/>
        <v>0.22826086956521738</v>
      </c>
      <c r="J81" s="1">
        <f t="shared" si="7"/>
        <v>0.66304347826086951</v>
      </c>
    </row>
    <row r="82" spans="1:10" x14ac:dyDescent="0.25">
      <c r="A82" t="s">
        <v>25</v>
      </c>
      <c r="B82">
        <v>18</v>
      </c>
      <c r="C82">
        <v>77</v>
      </c>
      <c r="D82">
        <v>434</v>
      </c>
      <c r="E82">
        <v>529</v>
      </c>
      <c r="G82" t="s">
        <v>25</v>
      </c>
      <c r="H82" s="1">
        <f t="shared" si="8"/>
        <v>3.4026465028355386E-2</v>
      </c>
      <c r="I82" s="1">
        <f t="shared" si="7"/>
        <v>0.14555765595463138</v>
      </c>
      <c r="J82" s="1">
        <f t="shared" si="7"/>
        <v>0.82041587901701318</v>
      </c>
    </row>
    <row r="83" spans="1:10" x14ac:dyDescent="0.25">
      <c r="A83" t="s">
        <v>26</v>
      </c>
      <c r="B83">
        <v>10</v>
      </c>
      <c r="C83">
        <v>34</v>
      </c>
      <c r="D83">
        <v>100</v>
      </c>
      <c r="E83">
        <v>144</v>
      </c>
      <c r="G83" t="s">
        <v>26</v>
      </c>
      <c r="H83" s="1">
        <f t="shared" si="8"/>
        <v>6.9444444444444448E-2</v>
      </c>
      <c r="I83" s="1">
        <f t="shared" si="7"/>
        <v>0.2361111111111111</v>
      </c>
      <c r="J83" s="1">
        <f t="shared" si="7"/>
        <v>0.69444444444444442</v>
      </c>
    </row>
    <row r="84" spans="1:10" x14ac:dyDescent="0.25">
      <c r="A84" t="s">
        <v>27</v>
      </c>
      <c r="B84">
        <v>26</v>
      </c>
      <c r="C84">
        <v>62</v>
      </c>
      <c r="D84">
        <v>205</v>
      </c>
      <c r="E84">
        <v>293</v>
      </c>
      <c r="G84" t="s">
        <v>27</v>
      </c>
      <c r="H84" s="1">
        <f t="shared" si="8"/>
        <v>8.8737201365187715E-2</v>
      </c>
      <c r="I84" s="1">
        <f t="shared" si="7"/>
        <v>0.21160409556313994</v>
      </c>
      <c r="J84" s="1">
        <f t="shared" si="7"/>
        <v>0.69965870307167233</v>
      </c>
    </row>
    <row r="85" spans="1:10" x14ac:dyDescent="0.25">
      <c r="A85" t="s">
        <v>28</v>
      </c>
      <c r="B85">
        <v>55</v>
      </c>
      <c r="C85">
        <v>83</v>
      </c>
      <c r="D85">
        <v>295</v>
      </c>
      <c r="E85">
        <v>433</v>
      </c>
      <c r="G85" t="s">
        <v>28</v>
      </c>
      <c r="H85" s="1">
        <f t="shared" si="8"/>
        <v>0.12702078521939955</v>
      </c>
      <c r="I85" s="1">
        <f t="shared" si="7"/>
        <v>0.19168591224018475</v>
      </c>
      <c r="J85" s="1">
        <f t="shared" si="7"/>
        <v>0.68129330254041576</v>
      </c>
    </row>
    <row r="86" spans="1:10" x14ac:dyDescent="0.25">
      <c r="A86" t="s">
        <v>29</v>
      </c>
      <c r="B86">
        <v>44</v>
      </c>
      <c r="C86">
        <v>101</v>
      </c>
      <c r="D86">
        <v>408</v>
      </c>
      <c r="E86">
        <v>553</v>
      </c>
      <c r="G86" t="s">
        <v>29</v>
      </c>
      <c r="H86" s="1">
        <f t="shared" si="8"/>
        <v>7.956600361663653E-2</v>
      </c>
      <c r="I86" s="1">
        <f t="shared" si="7"/>
        <v>0.18264014466546113</v>
      </c>
      <c r="J86" s="1">
        <f t="shared" si="7"/>
        <v>0.73779385171790235</v>
      </c>
    </row>
    <row r="87" spans="1:10" x14ac:dyDescent="0.25">
      <c r="A87" t="s">
        <v>30</v>
      </c>
      <c r="B87">
        <v>44</v>
      </c>
      <c r="C87">
        <v>171</v>
      </c>
      <c r="D87">
        <v>866</v>
      </c>
      <c r="E87">
        <v>1081</v>
      </c>
      <c r="G87" t="s">
        <v>30</v>
      </c>
      <c r="H87" s="1">
        <f t="shared" si="8"/>
        <v>4.0703052728954671E-2</v>
      </c>
      <c r="I87" s="1">
        <f t="shared" si="7"/>
        <v>0.15818686401480112</v>
      </c>
      <c r="J87" s="1">
        <f t="shared" si="7"/>
        <v>0.80111008325624422</v>
      </c>
    </row>
    <row r="88" spans="1:10" x14ac:dyDescent="0.25">
      <c r="A88" t="s">
        <v>31</v>
      </c>
      <c r="B88">
        <v>14</v>
      </c>
      <c r="C88">
        <v>59</v>
      </c>
      <c r="D88">
        <v>240</v>
      </c>
      <c r="E88">
        <v>313</v>
      </c>
      <c r="G88" t="s">
        <v>31</v>
      </c>
      <c r="H88" s="1">
        <f t="shared" si="8"/>
        <v>4.472843450479233E-2</v>
      </c>
      <c r="I88" s="1">
        <f t="shared" si="7"/>
        <v>0.18849840255591055</v>
      </c>
      <c r="J88" s="1">
        <f t="shared" si="7"/>
        <v>0.76677316293929709</v>
      </c>
    </row>
    <row r="89" spans="1:10" x14ac:dyDescent="0.25">
      <c r="A89" t="s">
        <v>32</v>
      </c>
      <c r="B89">
        <v>14</v>
      </c>
      <c r="C89">
        <v>75</v>
      </c>
      <c r="D89">
        <v>243</v>
      </c>
      <c r="E89">
        <v>332</v>
      </c>
      <c r="G89" t="s">
        <v>32</v>
      </c>
      <c r="H89" s="1">
        <f t="shared" si="8"/>
        <v>4.2168674698795178E-2</v>
      </c>
      <c r="I89" s="1">
        <f t="shared" si="7"/>
        <v>0.22590361445783133</v>
      </c>
      <c r="J89" s="1">
        <f t="shared" si="7"/>
        <v>0.73192771084337349</v>
      </c>
    </row>
    <row r="101" spans="1:10" x14ac:dyDescent="0.25">
      <c r="A101" s="2" t="s">
        <v>33</v>
      </c>
      <c r="J101" t="s">
        <v>3</v>
      </c>
    </row>
    <row r="102" spans="1:10" x14ac:dyDescent="0.25">
      <c r="B102" t="s">
        <v>1</v>
      </c>
      <c r="C102" t="s">
        <v>2</v>
      </c>
      <c r="D102" t="s">
        <v>3</v>
      </c>
      <c r="E102" t="s">
        <v>4</v>
      </c>
      <c r="H102" t="s">
        <v>1</v>
      </c>
      <c r="I102" t="s">
        <v>2</v>
      </c>
      <c r="J102" t="s">
        <v>3</v>
      </c>
    </row>
    <row r="103" spans="1:10" x14ac:dyDescent="0.25">
      <c r="A103" t="s">
        <v>34</v>
      </c>
      <c r="B103">
        <v>190</v>
      </c>
      <c r="C103">
        <v>619</v>
      </c>
      <c r="D103">
        <v>2482</v>
      </c>
      <c r="E103">
        <v>3291</v>
      </c>
      <c r="F103" s="3"/>
      <c r="G103" t="s">
        <v>34</v>
      </c>
      <c r="H103" s="1">
        <f>B103/$E103</f>
        <v>5.7733211789729566E-2</v>
      </c>
      <c r="I103" s="1">
        <f t="shared" ref="I103:J107" si="9">C103/$E103</f>
        <v>0.18808872683075054</v>
      </c>
      <c r="J103" s="1">
        <f t="shared" si="9"/>
        <v>0.75417806137951993</v>
      </c>
    </row>
    <row r="104" spans="1:10" x14ac:dyDescent="0.25">
      <c r="A104" t="s">
        <v>35</v>
      </c>
      <c r="B104">
        <v>125</v>
      </c>
      <c r="C104">
        <v>398</v>
      </c>
      <c r="D104">
        <v>1401</v>
      </c>
      <c r="E104">
        <v>1924</v>
      </c>
      <c r="F104" s="3"/>
      <c r="G104" t="s">
        <v>35</v>
      </c>
      <c r="H104" s="1">
        <f t="shared" ref="H104:H107" si="10">B104/$E104</f>
        <v>6.4968814968814972E-2</v>
      </c>
      <c r="I104" s="1">
        <f t="shared" si="9"/>
        <v>0.20686070686070687</v>
      </c>
      <c r="J104" s="1">
        <f t="shared" si="9"/>
        <v>0.7281704781704782</v>
      </c>
    </row>
    <row r="105" spans="1:10" x14ac:dyDescent="0.25">
      <c r="A105" t="s">
        <v>36</v>
      </c>
      <c r="B105">
        <v>9</v>
      </c>
      <c r="C105">
        <v>12</v>
      </c>
      <c r="D105">
        <v>89</v>
      </c>
      <c r="E105">
        <v>110</v>
      </c>
      <c r="F105" s="3"/>
      <c r="G105" t="s">
        <v>36</v>
      </c>
      <c r="H105" s="1">
        <f t="shared" si="10"/>
        <v>8.1818181818181818E-2</v>
      </c>
      <c r="I105" s="1">
        <f t="shared" si="9"/>
        <v>0.10909090909090909</v>
      </c>
      <c r="J105" s="1">
        <f t="shared" si="9"/>
        <v>0.80909090909090908</v>
      </c>
    </row>
    <row r="106" spans="1:10" x14ac:dyDescent="0.25">
      <c r="A106" t="s">
        <v>37</v>
      </c>
      <c r="B106">
        <v>6</v>
      </c>
      <c r="C106">
        <v>28</v>
      </c>
      <c r="D106">
        <v>96</v>
      </c>
      <c r="E106">
        <v>130</v>
      </c>
      <c r="F106" s="3"/>
      <c r="G106" t="s">
        <v>37</v>
      </c>
      <c r="H106" s="1">
        <f t="shared" si="10"/>
        <v>4.6153846153846156E-2</v>
      </c>
      <c r="I106" s="1">
        <f t="shared" si="9"/>
        <v>0.2153846153846154</v>
      </c>
      <c r="J106" s="1">
        <f t="shared" si="9"/>
        <v>0.7384615384615385</v>
      </c>
    </row>
    <row r="107" spans="1:10" x14ac:dyDescent="0.25">
      <c r="A107" t="s">
        <v>38</v>
      </c>
      <c r="B107">
        <v>5</v>
      </c>
      <c r="C107">
        <v>4</v>
      </c>
      <c r="D107">
        <v>26</v>
      </c>
      <c r="E107">
        <v>35</v>
      </c>
      <c r="F107" s="3"/>
      <c r="G107" t="s">
        <v>38</v>
      </c>
      <c r="H107" s="1">
        <f t="shared" si="10"/>
        <v>0.14285714285714285</v>
      </c>
      <c r="I107" s="1">
        <f t="shared" si="9"/>
        <v>0.11428571428571428</v>
      </c>
      <c r="J107" s="1">
        <f t="shared" si="9"/>
        <v>0.74285714285714288</v>
      </c>
    </row>
    <row r="108" spans="1:10" x14ac:dyDescent="0.25">
      <c r="A108" t="s">
        <v>4</v>
      </c>
      <c r="F108" s="3"/>
      <c r="G108" t="s">
        <v>4</v>
      </c>
      <c r="H108" s="1"/>
      <c r="I108" s="1"/>
      <c r="J108" s="1"/>
    </row>
    <row r="109" spans="1:10" x14ac:dyDescent="0.25">
      <c r="F109" s="3"/>
    </row>
    <row r="110" spans="1:10" x14ac:dyDescent="0.25">
      <c r="F110" s="3"/>
    </row>
    <row r="111" spans="1:10" x14ac:dyDescent="0.25">
      <c r="F111" s="3"/>
    </row>
    <row r="112" spans="1:10" x14ac:dyDescent="0.25">
      <c r="F112" s="3"/>
    </row>
    <row r="117" spans="1:10" x14ac:dyDescent="0.25">
      <c r="A117" s="2" t="s">
        <v>39</v>
      </c>
      <c r="J117" t="s">
        <v>3</v>
      </c>
    </row>
    <row r="118" spans="1:10" x14ac:dyDescent="0.25">
      <c r="B118" t="s">
        <v>1</v>
      </c>
      <c r="C118" t="s">
        <v>2</v>
      </c>
      <c r="D118" t="s">
        <v>3</v>
      </c>
      <c r="E118" t="s">
        <v>4</v>
      </c>
      <c r="H118" t="s">
        <v>1</v>
      </c>
      <c r="I118" t="s">
        <v>2</v>
      </c>
      <c r="J118" t="s">
        <v>3</v>
      </c>
    </row>
    <row r="119" spans="1:10" x14ac:dyDescent="0.25">
      <c r="A119" t="s">
        <v>40</v>
      </c>
      <c r="B119">
        <v>27</v>
      </c>
      <c r="C119">
        <v>105</v>
      </c>
      <c r="D119">
        <v>1511</v>
      </c>
      <c r="E119">
        <v>1643</v>
      </c>
      <c r="F119" s="3"/>
      <c r="G119" t="s">
        <v>40</v>
      </c>
      <c r="H119" s="1">
        <f>B119/$E119</f>
        <v>1.6433353621424222E-2</v>
      </c>
      <c r="I119" s="1">
        <f t="shared" ref="I119:J122" si="11">C119/$E119</f>
        <v>6.3907486305538649E-2</v>
      </c>
      <c r="J119" s="1">
        <f t="shared" si="11"/>
        <v>0.91965916007303716</v>
      </c>
    </row>
    <row r="120" spans="1:10" x14ac:dyDescent="0.25">
      <c r="A120" t="s">
        <v>41</v>
      </c>
      <c r="B120">
        <v>105</v>
      </c>
      <c r="C120">
        <v>417</v>
      </c>
      <c r="D120">
        <v>1881</v>
      </c>
      <c r="E120">
        <v>2403</v>
      </c>
      <c r="F120" s="3"/>
      <c r="G120" t="s">
        <v>41</v>
      </c>
      <c r="H120" s="1">
        <f t="shared" ref="H120:H122" si="12">B120/$E120</f>
        <v>4.3695380774032462E-2</v>
      </c>
      <c r="I120" s="1">
        <f t="shared" si="11"/>
        <v>0.1735330836454432</v>
      </c>
      <c r="J120" s="1">
        <f t="shared" si="11"/>
        <v>0.78277153558052437</v>
      </c>
    </row>
    <row r="121" spans="1:10" x14ac:dyDescent="0.25">
      <c r="A121" t="s">
        <v>42</v>
      </c>
      <c r="B121">
        <v>158</v>
      </c>
      <c r="C121">
        <v>464</v>
      </c>
      <c r="D121">
        <v>844</v>
      </c>
      <c r="E121">
        <v>1466</v>
      </c>
      <c r="F121" s="3"/>
      <c r="G121" t="s">
        <v>42</v>
      </c>
      <c r="H121" s="1">
        <f t="shared" si="12"/>
        <v>0.1077762619372442</v>
      </c>
      <c r="I121" s="1">
        <f t="shared" si="11"/>
        <v>0.31650750341064121</v>
      </c>
      <c r="J121" s="1">
        <f t="shared" si="11"/>
        <v>0.57571623465211463</v>
      </c>
    </row>
    <row r="122" spans="1:10" x14ac:dyDescent="0.25">
      <c r="A122" t="s">
        <v>43</v>
      </c>
      <c r="B122">
        <v>71</v>
      </c>
      <c r="C122">
        <v>138</v>
      </c>
      <c r="D122">
        <v>97</v>
      </c>
      <c r="E122">
        <v>306</v>
      </c>
      <c r="F122" s="3"/>
      <c r="G122" t="s">
        <v>43</v>
      </c>
      <c r="H122" s="1">
        <f t="shared" si="12"/>
        <v>0.23202614379084968</v>
      </c>
      <c r="I122" s="1">
        <f t="shared" si="11"/>
        <v>0.45098039215686275</v>
      </c>
      <c r="J122" s="1">
        <f t="shared" si="11"/>
        <v>0.31699346405228757</v>
      </c>
    </row>
    <row r="123" spans="1:10" x14ac:dyDescent="0.25">
      <c r="F123" s="3"/>
      <c r="H123" s="1"/>
      <c r="I123" s="1"/>
      <c r="J123" s="1"/>
    </row>
    <row r="124" spans="1:10" x14ac:dyDescent="0.25">
      <c r="A124" t="s">
        <v>4</v>
      </c>
      <c r="F124" s="3"/>
      <c r="G124" t="s">
        <v>4</v>
      </c>
      <c r="H124" s="1"/>
      <c r="I124" s="1"/>
      <c r="J124" s="1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F6A8-A3FA-401C-B8DF-F7F1D5E3B1E8}">
  <dimension ref="A1"/>
  <sheetViews>
    <sheetView workbookViewId="0"/>
  </sheetViews>
  <sheetFormatPr defaultColWidth="8.85546875" defaultRowHeight="15" x14ac:dyDescent="0.25"/>
  <sheetData>
    <row r="1" spans="1:1" x14ac:dyDescent="0.25">
      <c r="A1" t="s">
        <v>259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8951-8157-4647-BE46-2EA5C6ED0EAA}">
  <dimension ref="A1:AO78"/>
  <sheetViews>
    <sheetView topLeftCell="AA1" zoomScale="86" zoomScaleNormal="86" workbookViewId="0">
      <selection activeCell="AM34" sqref="AM34"/>
    </sheetView>
  </sheetViews>
  <sheetFormatPr defaultColWidth="8.85546875" defaultRowHeight="15" x14ac:dyDescent="0.25"/>
  <cols>
    <col min="1" max="1" width="13.42578125" customWidth="1"/>
    <col min="2" max="2" width="21" bestFit="1" customWidth="1"/>
    <col min="3" max="3" width="24.85546875" bestFit="1" customWidth="1"/>
    <col min="4" max="4" width="24.42578125" bestFit="1" customWidth="1"/>
    <col min="5" max="5" width="12.140625" bestFit="1" customWidth="1"/>
    <col min="6" max="6" width="16.85546875" bestFit="1" customWidth="1"/>
  </cols>
  <sheetData>
    <row r="1" spans="1:41" x14ac:dyDescent="0.25">
      <c r="A1" t="s">
        <v>260</v>
      </c>
    </row>
    <row r="3" spans="1:41" x14ac:dyDescent="0.25">
      <c r="B3" t="s">
        <v>261</v>
      </c>
      <c r="C3" t="s">
        <v>262</v>
      </c>
      <c r="D3" t="s">
        <v>263</v>
      </c>
      <c r="E3" t="s">
        <v>264</v>
      </c>
      <c r="F3" t="s">
        <v>265</v>
      </c>
      <c r="G3" t="s">
        <v>38</v>
      </c>
      <c r="H3" t="s">
        <v>4</v>
      </c>
      <c r="L3" t="s">
        <v>266</v>
      </c>
      <c r="M3" t="s">
        <v>262</v>
      </c>
      <c r="N3" t="s">
        <v>263</v>
      </c>
      <c r="O3" t="s">
        <v>264</v>
      </c>
      <c r="P3" t="s">
        <v>265</v>
      </c>
      <c r="Q3" t="s">
        <v>38</v>
      </c>
      <c r="Z3" t="s">
        <v>264</v>
      </c>
      <c r="AA3" t="s">
        <v>266</v>
      </c>
      <c r="AB3" t="s">
        <v>262</v>
      </c>
      <c r="AC3" t="s">
        <v>263</v>
      </c>
      <c r="AD3" t="s">
        <v>265</v>
      </c>
      <c r="AE3" t="s">
        <v>38</v>
      </c>
      <c r="AJ3" t="s">
        <v>336</v>
      </c>
      <c r="AK3" t="s">
        <v>335</v>
      </c>
      <c r="AL3" t="s">
        <v>337</v>
      </c>
      <c r="AM3" t="s">
        <v>263</v>
      </c>
      <c r="AN3" t="s">
        <v>265</v>
      </c>
      <c r="AO3" t="s">
        <v>38</v>
      </c>
    </row>
    <row r="4" spans="1:41" x14ac:dyDescent="0.25">
      <c r="A4" t="s">
        <v>5</v>
      </c>
      <c r="B4">
        <v>120</v>
      </c>
      <c r="C4">
        <v>101</v>
      </c>
      <c r="D4">
        <v>19</v>
      </c>
      <c r="E4">
        <v>151</v>
      </c>
      <c r="F4">
        <v>14</v>
      </c>
      <c r="G4">
        <v>46</v>
      </c>
      <c r="H4">
        <v>353</v>
      </c>
      <c r="L4" s="3">
        <f>B4/$H4</f>
        <v>0.33994334277620397</v>
      </c>
      <c r="M4" s="3">
        <f t="shared" ref="M4:Q4" si="0">C4/$H4</f>
        <v>0.28611898016997167</v>
      </c>
      <c r="N4" s="3">
        <f t="shared" si="0"/>
        <v>5.3824362606232294E-2</v>
      </c>
      <c r="O4" s="3">
        <f t="shared" si="0"/>
        <v>0.42776203966005666</v>
      </c>
      <c r="P4" s="3">
        <f t="shared" si="0"/>
        <v>3.9660056657223795E-2</v>
      </c>
      <c r="Q4" s="3">
        <f t="shared" si="0"/>
        <v>0.13031161473087818</v>
      </c>
      <c r="Z4" s="1">
        <v>0.42776203966005666</v>
      </c>
      <c r="AA4" s="1">
        <v>0.33994334277620397</v>
      </c>
      <c r="AB4" s="1">
        <v>0.28611898016997167</v>
      </c>
      <c r="AC4" s="1">
        <v>5.3824362606232294E-2</v>
      </c>
      <c r="AD4" s="1">
        <v>3.9660056657223795E-2</v>
      </c>
      <c r="AE4" s="1">
        <v>0.13031161473087818</v>
      </c>
      <c r="AJ4" s="1">
        <v>0.42776203966005666</v>
      </c>
      <c r="AK4" s="1">
        <v>0.33994334277620397</v>
      </c>
      <c r="AL4" s="1">
        <v>0.28611898016997167</v>
      </c>
      <c r="AM4" s="1">
        <v>5.3824362606232294E-2</v>
      </c>
      <c r="AN4" s="1">
        <v>3.9660056657223795E-2</v>
      </c>
      <c r="AO4" s="1">
        <v>0.13031161473087818</v>
      </c>
    </row>
    <row r="21" spans="1:17" x14ac:dyDescent="0.25">
      <c r="A21" t="s">
        <v>193</v>
      </c>
    </row>
    <row r="22" spans="1:17" x14ac:dyDescent="0.25">
      <c r="B22" t="s">
        <v>266</v>
      </c>
      <c r="C22" t="s">
        <v>262</v>
      </c>
      <c r="D22" t="s">
        <v>263</v>
      </c>
      <c r="E22" t="s">
        <v>264</v>
      </c>
      <c r="F22" t="s">
        <v>265</v>
      </c>
      <c r="G22" t="s">
        <v>38</v>
      </c>
      <c r="H22" t="s">
        <v>4</v>
      </c>
      <c r="L22" t="s">
        <v>266</v>
      </c>
      <c r="M22" t="s">
        <v>262</v>
      </c>
      <c r="N22" t="s">
        <v>263</v>
      </c>
      <c r="O22" t="s">
        <v>264</v>
      </c>
      <c r="P22" t="s">
        <v>265</v>
      </c>
      <c r="Q22" t="s">
        <v>38</v>
      </c>
    </row>
    <row r="23" spans="1:17" x14ac:dyDescent="0.25">
      <c r="A23" t="s">
        <v>7</v>
      </c>
      <c r="B23">
        <v>56</v>
      </c>
      <c r="C23">
        <v>24</v>
      </c>
      <c r="D23">
        <v>5</v>
      </c>
      <c r="E23">
        <v>38</v>
      </c>
      <c r="F23">
        <v>3</v>
      </c>
      <c r="G23">
        <v>20</v>
      </c>
      <c r="H23">
        <v>107</v>
      </c>
      <c r="K23" t="s">
        <v>7</v>
      </c>
      <c r="L23" s="3">
        <f>B23/$H23</f>
        <v>0.52336448598130836</v>
      </c>
      <c r="M23" s="3">
        <f t="shared" ref="M23:Q24" si="1">C23/$H23</f>
        <v>0.22429906542056074</v>
      </c>
      <c r="N23" s="3">
        <f t="shared" si="1"/>
        <v>4.6728971962616821E-2</v>
      </c>
      <c r="O23" s="3">
        <f t="shared" si="1"/>
        <v>0.35514018691588783</v>
      </c>
      <c r="P23" s="3">
        <f t="shared" si="1"/>
        <v>2.8037383177570093E-2</v>
      </c>
      <c r="Q23" s="3">
        <f t="shared" si="1"/>
        <v>0.18691588785046728</v>
      </c>
    </row>
    <row r="24" spans="1:17" x14ac:dyDescent="0.25">
      <c r="A24" t="s">
        <v>6</v>
      </c>
      <c r="B24">
        <v>52</v>
      </c>
      <c r="C24">
        <v>56</v>
      </c>
      <c r="D24">
        <v>11</v>
      </c>
      <c r="E24">
        <v>95</v>
      </c>
      <c r="F24">
        <v>8</v>
      </c>
      <c r="G24">
        <v>23</v>
      </c>
      <c r="H24">
        <v>193</v>
      </c>
      <c r="K24" t="s">
        <v>6</v>
      </c>
      <c r="L24" s="3">
        <f>B24/$H24</f>
        <v>0.26943005181347152</v>
      </c>
      <c r="M24" s="3">
        <f t="shared" si="1"/>
        <v>0.29015544041450775</v>
      </c>
      <c r="N24" s="3">
        <f t="shared" si="1"/>
        <v>5.6994818652849742E-2</v>
      </c>
      <c r="O24" s="3">
        <f t="shared" si="1"/>
        <v>0.49222797927461137</v>
      </c>
      <c r="P24" s="3">
        <f t="shared" si="1"/>
        <v>4.145077720207254E-2</v>
      </c>
      <c r="Q24" s="3">
        <f t="shared" si="1"/>
        <v>0.11917098445595854</v>
      </c>
    </row>
    <row r="45" spans="1:17" x14ac:dyDescent="0.25">
      <c r="A45" t="s">
        <v>267</v>
      </c>
    </row>
    <row r="46" spans="1:17" x14ac:dyDescent="0.25">
      <c r="B46" t="s">
        <v>266</v>
      </c>
      <c r="C46" t="s">
        <v>262</v>
      </c>
      <c r="D46" t="s">
        <v>263</v>
      </c>
      <c r="E46" t="s">
        <v>264</v>
      </c>
      <c r="F46" t="s">
        <v>265</v>
      </c>
      <c r="G46" t="s">
        <v>38</v>
      </c>
      <c r="H46" t="s">
        <v>4</v>
      </c>
      <c r="L46" t="s">
        <v>266</v>
      </c>
      <c r="M46" t="s">
        <v>262</v>
      </c>
      <c r="N46" t="s">
        <v>263</v>
      </c>
      <c r="O46" t="s">
        <v>264</v>
      </c>
      <c r="P46" t="s">
        <v>265</v>
      </c>
      <c r="Q46" t="s">
        <v>38</v>
      </c>
    </row>
    <row r="47" spans="1:17" x14ac:dyDescent="0.25">
      <c r="A47" t="s">
        <v>40</v>
      </c>
      <c r="B47">
        <v>12</v>
      </c>
      <c r="C47">
        <v>14</v>
      </c>
      <c r="D47">
        <v>1</v>
      </c>
      <c r="E47">
        <v>1</v>
      </c>
      <c r="F47">
        <v>1</v>
      </c>
      <c r="G47">
        <v>5</v>
      </c>
      <c r="H47">
        <v>26</v>
      </c>
      <c r="K47" t="s">
        <v>40</v>
      </c>
      <c r="L47" s="3">
        <f>B47/$H47</f>
        <v>0.46153846153846156</v>
      </c>
      <c r="M47" s="3">
        <f t="shared" ref="M47:Q50" si="2">C47/$H47</f>
        <v>0.53846153846153844</v>
      </c>
      <c r="N47" s="3">
        <f t="shared" si="2"/>
        <v>3.8461538461538464E-2</v>
      </c>
      <c r="O47" s="3">
        <f t="shared" si="2"/>
        <v>3.8461538461538464E-2</v>
      </c>
      <c r="P47" s="3">
        <f t="shared" si="2"/>
        <v>3.8461538461538464E-2</v>
      </c>
      <c r="Q47" s="3">
        <f t="shared" si="2"/>
        <v>0.19230769230769232</v>
      </c>
    </row>
    <row r="48" spans="1:17" x14ac:dyDescent="0.25">
      <c r="A48" t="s">
        <v>41</v>
      </c>
      <c r="B48">
        <v>37</v>
      </c>
      <c r="C48">
        <v>36</v>
      </c>
      <c r="D48">
        <v>9</v>
      </c>
      <c r="E48">
        <v>29</v>
      </c>
      <c r="F48">
        <v>4</v>
      </c>
      <c r="G48">
        <v>20</v>
      </c>
      <c r="H48">
        <v>102</v>
      </c>
      <c r="K48" t="s">
        <v>41</v>
      </c>
      <c r="L48" s="3">
        <f t="shared" ref="L48:L50" si="3">B48/$H48</f>
        <v>0.36274509803921567</v>
      </c>
      <c r="M48" s="3">
        <f t="shared" si="2"/>
        <v>0.35294117647058826</v>
      </c>
      <c r="N48" s="3">
        <f t="shared" si="2"/>
        <v>8.8235294117647065E-2</v>
      </c>
      <c r="O48" s="3">
        <f t="shared" si="2"/>
        <v>0.28431372549019607</v>
      </c>
      <c r="P48" s="3">
        <f t="shared" si="2"/>
        <v>3.9215686274509803E-2</v>
      </c>
      <c r="Q48" s="3">
        <f t="shared" si="2"/>
        <v>0.19607843137254902</v>
      </c>
    </row>
    <row r="49" spans="1:17" x14ac:dyDescent="0.25">
      <c r="A49" t="s">
        <v>42</v>
      </c>
      <c r="B49">
        <v>51</v>
      </c>
      <c r="C49">
        <v>34</v>
      </c>
      <c r="D49">
        <v>8</v>
      </c>
      <c r="E49">
        <v>81</v>
      </c>
      <c r="F49">
        <v>5</v>
      </c>
      <c r="G49">
        <v>15</v>
      </c>
      <c r="H49">
        <v>156</v>
      </c>
      <c r="K49" t="s">
        <v>42</v>
      </c>
      <c r="L49" s="3">
        <f t="shared" si="3"/>
        <v>0.32692307692307693</v>
      </c>
      <c r="M49" s="3">
        <f t="shared" si="2"/>
        <v>0.21794871794871795</v>
      </c>
      <c r="N49" s="3">
        <f t="shared" si="2"/>
        <v>5.128205128205128E-2</v>
      </c>
      <c r="O49" s="3">
        <f t="shared" si="2"/>
        <v>0.51923076923076927</v>
      </c>
      <c r="P49" s="3">
        <f t="shared" si="2"/>
        <v>3.2051282051282048E-2</v>
      </c>
      <c r="Q49" s="3">
        <f t="shared" si="2"/>
        <v>9.6153846153846159E-2</v>
      </c>
    </row>
    <row r="50" spans="1:17" x14ac:dyDescent="0.25">
      <c r="A50" t="s">
        <v>43</v>
      </c>
      <c r="B50">
        <v>20</v>
      </c>
      <c r="C50">
        <v>17</v>
      </c>
      <c r="D50">
        <v>1</v>
      </c>
      <c r="E50">
        <v>40</v>
      </c>
      <c r="F50">
        <v>4</v>
      </c>
      <c r="G50">
        <v>6</v>
      </c>
      <c r="H50">
        <v>69</v>
      </c>
      <c r="K50" t="s">
        <v>43</v>
      </c>
      <c r="L50" s="3">
        <f t="shared" si="3"/>
        <v>0.28985507246376813</v>
      </c>
      <c r="M50" s="3">
        <f t="shared" si="2"/>
        <v>0.24637681159420291</v>
      </c>
      <c r="N50" s="3">
        <f t="shared" si="2"/>
        <v>1.4492753623188406E-2</v>
      </c>
      <c r="O50" s="3">
        <f t="shared" si="2"/>
        <v>0.57971014492753625</v>
      </c>
      <c r="P50" s="3">
        <f t="shared" si="2"/>
        <v>5.7971014492753624E-2</v>
      </c>
      <c r="Q50" s="3">
        <f t="shared" si="2"/>
        <v>8.6956521739130432E-2</v>
      </c>
    </row>
    <row r="69" spans="1:17" x14ac:dyDescent="0.25">
      <c r="A69" t="s">
        <v>195</v>
      </c>
    </row>
    <row r="70" spans="1:17" x14ac:dyDescent="0.25">
      <c r="B70" t="s">
        <v>266</v>
      </c>
      <c r="C70" t="s">
        <v>262</v>
      </c>
      <c r="D70" t="s">
        <v>263</v>
      </c>
      <c r="E70" t="s">
        <v>264</v>
      </c>
      <c r="F70" t="s">
        <v>265</v>
      </c>
      <c r="G70" t="s">
        <v>38</v>
      </c>
      <c r="H70" t="s">
        <v>4</v>
      </c>
      <c r="K70" s="3"/>
      <c r="L70" s="3" t="s">
        <v>266</v>
      </c>
      <c r="M70" s="3" t="s">
        <v>262</v>
      </c>
      <c r="N70" s="3" t="s">
        <v>263</v>
      </c>
      <c r="O70" s="3" t="s">
        <v>264</v>
      </c>
      <c r="P70" s="3" t="s">
        <v>265</v>
      </c>
      <c r="Q70" s="3" t="s">
        <v>38</v>
      </c>
    </row>
    <row r="71" spans="1:17" x14ac:dyDescent="0.25">
      <c r="A71" t="s">
        <v>55</v>
      </c>
      <c r="B71">
        <v>2</v>
      </c>
      <c r="C71">
        <v>3</v>
      </c>
      <c r="D71">
        <v>0</v>
      </c>
      <c r="E71">
        <v>1</v>
      </c>
      <c r="F71">
        <v>0</v>
      </c>
      <c r="G71">
        <v>2</v>
      </c>
      <c r="H71">
        <v>6</v>
      </c>
      <c r="K71" s="3" t="s">
        <v>55</v>
      </c>
      <c r="L71" s="3">
        <f>B71/$H71</f>
        <v>0.33333333333333331</v>
      </c>
      <c r="M71" s="3">
        <f t="shared" ref="M71:Q78" si="4">C71/$H71</f>
        <v>0.5</v>
      </c>
      <c r="N71" s="3">
        <f t="shared" si="4"/>
        <v>0</v>
      </c>
      <c r="O71" s="3">
        <f t="shared" si="4"/>
        <v>0.16666666666666666</v>
      </c>
      <c r="P71" s="3">
        <f t="shared" si="4"/>
        <v>0</v>
      </c>
      <c r="Q71" s="3">
        <f t="shared" si="4"/>
        <v>0.33333333333333331</v>
      </c>
    </row>
    <row r="72" spans="1:17" x14ac:dyDescent="0.25">
      <c r="A72" t="s">
        <v>10</v>
      </c>
      <c r="B72">
        <v>11</v>
      </c>
      <c r="C72">
        <v>6</v>
      </c>
      <c r="D72">
        <v>3</v>
      </c>
      <c r="E72">
        <v>11</v>
      </c>
      <c r="F72">
        <v>2</v>
      </c>
      <c r="G72">
        <v>3</v>
      </c>
      <c r="H72">
        <v>26</v>
      </c>
      <c r="K72" s="3" t="s">
        <v>10</v>
      </c>
      <c r="L72" s="3">
        <f t="shared" ref="L72:L78" si="5">B72/$H72</f>
        <v>0.42307692307692307</v>
      </c>
      <c r="M72" s="3">
        <f t="shared" si="4"/>
        <v>0.23076923076923078</v>
      </c>
      <c r="N72" s="3">
        <f t="shared" si="4"/>
        <v>0.11538461538461539</v>
      </c>
      <c r="O72" s="3">
        <f t="shared" si="4"/>
        <v>0.42307692307692307</v>
      </c>
      <c r="P72" s="3">
        <f t="shared" si="4"/>
        <v>7.6923076923076927E-2</v>
      </c>
      <c r="Q72" s="3">
        <f t="shared" si="4"/>
        <v>0.11538461538461539</v>
      </c>
    </row>
    <row r="73" spans="1:17" x14ac:dyDescent="0.25">
      <c r="A73" t="s">
        <v>56</v>
      </c>
      <c r="B73">
        <v>72</v>
      </c>
      <c r="C73">
        <v>62</v>
      </c>
      <c r="D73">
        <v>10</v>
      </c>
      <c r="E73">
        <v>111</v>
      </c>
      <c r="F73">
        <v>9</v>
      </c>
      <c r="G73">
        <v>18</v>
      </c>
      <c r="H73">
        <v>221</v>
      </c>
      <c r="K73" s="3" t="s">
        <v>56</v>
      </c>
      <c r="L73" s="3">
        <f t="shared" si="5"/>
        <v>0.32579185520361992</v>
      </c>
      <c r="M73" s="3">
        <f t="shared" si="4"/>
        <v>0.28054298642533937</v>
      </c>
      <c r="N73" s="3">
        <f t="shared" si="4"/>
        <v>4.5248868778280542E-2</v>
      </c>
      <c r="O73" s="3">
        <f t="shared" si="4"/>
        <v>0.50226244343891402</v>
      </c>
      <c r="P73" s="3">
        <f t="shared" si="4"/>
        <v>4.072398190045249E-2</v>
      </c>
      <c r="Q73" s="3">
        <f t="shared" si="4"/>
        <v>8.1447963800904979E-2</v>
      </c>
    </row>
    <row r="74" spans="1:17" x14ac:dyDescent="0.25">
      <c r="A74" t="s">
        <v>57</v>
      </c>
      <c r="B74">
        <v>0</v>
      </c>
      <c r="C74">
        <v>1</v>
      </c>
      <c r="D74">
        <v>0</v>
      </c>
      <c r="E74">
        <v>2</v>
      </c>
      <c r="F74">
        <v>0</v>
      </c>
      <c r="G74">
        <v>0</v>
      </c>
      <c r="H74">
        <v>2</v>
      </c>
      <c r="K74" s="3" t="s">
        <v>57</v>
      </c>
      <c r="L74" s="3">
        <f t="shared" si="5"/>
        <v>0</v>
      </c>
      <c r="M74" s="3">
        <f t="shared" si="4"/>
        <v>0.5</v>
      </c>
      <c r="N74" s="3">
        <f t="shared" si="4"/>
        <v>0</v>
      </c>
      <c r="O74" s="3">
        <f t="shared" si="4"/>
        <v>1</v>
      </c>
      <c r="P74" s="3">
        <f t="shared" si="4"/>
        <v>0</v>
      </c>
      <c r="Q74" s="3">
        <f t="shared" si="4"/>
        <v>0</v>
      </c>
    </row>
    <row r="75" spans="1:17" x14ac:dyDescent="0.25">
      <c r="A75" t="s">
        <v>13</v>
      </c>
      <c r="B75">
        <v>2</v>
      </c>
      <c r="C75">
        <v>1</v>
      </c>
      <c r="D75">
        <v>0</v>
      </c>
      <c r="E75">
        <v>2</v>
      </c>
      <c r="F75">
        <v>0</v>
      </c>
      <c r="G75">
        <v>1</v>
      </c>
      <c r="H75">
        <v>6</v>
      </c>
      <c r="K75" s="3" t="s">
        <v>13</v>
      </c>
      <c r="L75" s="3">
        <f t="shared" si="5"/>
        <v>0.33333333333333331</v>
      </c>
      <c r="M75" s="3">
        <f t="shared" si="4"/>
        <v>0.16666666666666666</v>
      </c>
      <c r="N75" s="3">
        <f t="shared" si="4"/>
        <v>0</v>
      </c>
      <c r="O75" s="3">
        <f t="shared" si="4"/>
        <v>0.33333333333333331</v>
      </c>
      <c r="P75" s="3">
        <f t="shared" si="4"/>
        <v>0</v>
      </c>
      <c r="Q75" s="3">
        <f t="shared" si="4"/>
        <v>0.16666666666666666</v>
      </c>
    </row>
    <row r="76" spans="1:17" x14ac:dyDescent="0.25">
      <c r="A76" t="s">
        <v>14</v>
      </c>
      <c r="B76">
        <v>3</v>
      </c>
      <c r="C76">
        <v>10</v>
      </c>
      <c r="D76">
        <v>3</v>
      </c>
      <c r="E76">
        <v>3</v>
      </c>
      <c r="F76">
        <v>1</v>
      </c>
      <c r="G76">
        <v>6</v>
      </c>
      <c r="H76">
        <v>21</v>
      </c>
      <c r="K76" s="3" t="s">
        <v>14</v>
      </c>
      <c r="L76" s="3">
        <f t="shared" si="5"/>
        <v>0.14285714285714285</v>
      </c>
      <c r="M76" s="3">
        <f t="shared" si="4"/>
        <v>0.47619047619047616</v>
      </c>
      <c r="N76" s="3">
        <f t="shared" si="4"/>
        <v>0.14285714285714285</v>
      </c>
      <c r="O76" s="3">
        <f t="shared" si="4"/>
        <v>0.14285714285714285</v>
      </c>
      <c r="P76" s="3">
        <f t="shared" si="4"/>
        <v>4.7619047619047616E-2</v>
      </c>
      <c r="Q76" s="3">
        <f t="shared" si="4"/>
        <v>0.2857142857142857</v>
      </c>
    </row>
    <row r="77" spans="1:17" x14ac:dyDescent="0.25">
      <c r="A77" t="s">
        <v>15</v>
      </c>
      <c r="B77">
        <v>4</v>
      </c>
      <c r="C77">
        <v>1</v>
      </c>
      <c r="D77">
        <v>0</v>
      </c>
      <c r="E77">
        <v>1</v>
      </c>
      <c r="F77">
        <v>0</v>
      </c>
      <c r="G77">
        <v>2</v>
      </c>
      <c r="H77">
        <v>6</v>
      </c>
      <c r="K77" s="3" t="s">
        <v>15</v>
      </c>
      <c r="L77" s="3">
        <f t="shared" si="5"/>
        <v>0.66666666666666663</v>
      </c>
      <c r="M77" s="3">
        <f t="shared" si="4"/>
        <v>0.16666666666666666</v>
      </c>
      <c r="N77" s="3">
        <f t="shared" si="4"/>
        <v>0</v>
      </c>
      <c r="O77" s="3">
        <f t="shared" si="4"/>
        <v>0.16666666666666666</v>
      </c>
      <c r="P77" s="3">
        <f t="shared" si="4"/>
        <v>0</v>
      </c>
      <c r="Q77" s="3">
        <f t="shared" si="4"/>
        <v>0.33333333333333331</v>
      </c>
    </row>
    <row r="78" spans="1:17" x14ac:dyDescent="0.25">
      <c r="A78" t="s">
        <v>16</v>
      </c>
      <c r="B78">
        <v>20</v>
      </c>
      <c r="C78">
        <v>9</v>
      </c>
      <c r="D78">
        <v>2</v>
      </c>
      <c r="E78">
        <v>12</v>
      </c>
      <c r="F78">
        <v>1</v>
      </c>
      <c r="G78">
        <v>14</v>
      </c>
      <c r="H78">
        <v>43</v>
      </c>
      <c r="K78" s="3" t="s">
        <v>16</v>
      </c>
      <c r="L78" s="3">
        <f t="shared" si="5"/>
        <v>0.46511627906976744</v>
      </c>
      <c r="M78" s="3">
        <f t="shared" si="4"/>
        <v>0.20930232558139536</v>
      </c>
      <c r="N78" s="3">
        <f t="shared" si="4"/>
        <v>4.6511627906976744E-2</v>
      </c>
      <c r="O78" s="3">
        <f t="shared" si="4"/>
        <v>0.27906976744186046</v>
      </c>
      <c r="P78" s="3">
        <f t="shared" si="4"/>
        <v>2.3255813953488372E-2</v>
      </c>
      <c r="Q78" s="3">
        <f t="shared" si="4"/>
        <v>0.32558139534883723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0B35-C167-43C0-A9F2-15B688196229}">
  <dimension ref="A1:J124"/>
  <sheetViews>
    <sheetView topLeftCell="E1" zoomScale="115" zoomScaleNormal="115" workbookViewId="0">
      <selection activeCell="J80" sqref="J80:J89"/>
    </sheetView>
  </sheetViews>
  <sheetFormatPr defaultColWidth="8.85546875" defaultRowHeight="15" x14ac:dyDescent="0.25"/>
  <cols>
    <col min="1" max="1" width="22.85546875" customWidth="1"/>
    <col min="6" max="6" width="9.85546875" bestFit="1" customWidth="1"/>
  </cols>
  <sheetData>
    <row r="1" spans="1:10" x14ac:dyDescent="0.25">
      <c r="A1" s="2" t="s">
        <v>0</v>
      </c>
    </row>
    <row r="2" spans="1:10" x14ac:dyDescent="0.25">
      <c r="B2" t="s">
        <v>1</v>
      </c>
      <c r="C2" t="s">
        <v>2</v>
      </c>
      <c r="D2" t="s">
        <v>3</v>
      </c>
      <c r="H2" t="s">
        <v>1</v>
      </c>
      <c r="I2" t="s">
        <v>2</v>
      </c>
      <c r="J2" t="s">
        <v>3</v>
      </c>
    </row>
    <row r="3" spans="1:10" x14ac:dyDescent="0.25">
      <c r="A3" t="s">
        <v>5</v>
      </c>
      <c r="B3">
        <v>3152</v>
      </c>
      <c r="C3">
        <v>437</v>
      </c>
      <c r="D3">
        <v>2227</v>
      </c>
      <c r="E3">
        <f>SUM(B3:D3)</f>
        <v>5816</v>
      </c>
      <c r="G3" t="s">
        <v>6</v>
      </c>
      <c r="H3" s="1">
        <f>B3/$E3</f>
        <v>0.54195323246217331</v>
      </c>
      <c r="I3" s="1">
        <f t="shared" ref="I3:J3" si="0">C3/$E3</f>
        <v>7.5137551581843195E-2</v>
      </c>
      <c r="J3" s="1">
        <f t="shared" si="0"/>
        <v>0.38290921595598348</v>
      </c>
    </row>
    <row r="4" spans="1:10" x14ac:dyDescent="0.25">
      <c r="H4" s="1"/>
      <c r="I4" s="1"/>
      <c r="J4" s="1"/>
    </row>
    <row r="9" spans="1:10" x14ac:dyDescent="0.25">
      <c r="A9" s="2"/>
    </row>
    <row r="12" spans="1:10" x14ac:dyDescent="0.25">
      <c r="H12" s="1"/>
      <c r="I12" s="1"/>
      <c r="J12" s="1"/>
    </row>
    <row r="20" spans="1:10" x14ac:dyDescent="0.25">
      <c r="B20" t="s">
        <v>1</v>
      </c>
      <c r="C20" t="s">
        <v>2</v>
      </c>
      <c r="D20" t="s">
        <v>3</v>
      </c>
      <c r="H20" t="s">
        <v>1</v>
      </c>
      <c r="I20" t="s">
        <v>2</v>
      </c>
      <c r="J20" t="s">
        <v>3</v>
      </c>
    </row>
    <row r="21" spans="1:10" x14ac:dyDescent="0.25">
      <c r="A21" t="s">
        <v>6</v>
      </c>
      <c r="B21">
        <v>1518</v>
      </c>
      <c r="C21">
        <v>262</v>
      </c>
      <c r="D21">
        <v>871</v>
      </c>
      <c r="E21">
        <v>2551</v>
      </c>
      <c r="G21" t="s">
        <v>6</v>
      </c>
      <c r="H21" s="1">
        <f>B21/$E21</f>
        <v>0.59506076048608392</v>
      </c>
      <c r="I21" s="1">
        <f t="shared" ref="I21:J22" si="1">C21/$E21</f>
        <v>0.10270482163857311</v>
      </c>
      <c r="J21" s="1">
        <f t="shared" si="1"/>
        <v>0.3414347314778518</v>
      </c>
    </row>
    <row r="22" spans="1:10" x14ac:dyDescent="0.25">
      <c r="A22" t="s">
        <v>7</v>
      </c>
      <c r="B22">
        <v>1260</v>
      </c>
      <c r="C22">
        <v>86</v>
      </c>
      <c r="D22">
        <v>1129</v>
      </c>
      <c r="E22">
        <v>2457</v>
      </c>
      <c r="G22" t="s">
        <v>7</v>
      </c>
      <c r="H22" s="1">
        <f t="shared" ref="H22" si="2">B22/$E22</f>
        <v>0.51282051282051277</v>
      </c>
      <c r="I22" s="1">
        <f t="shared" si="1"/>
        <v>3.5002035002035005E-2</v>
      </c>
      <c r="J22" s="1">
        <f t="shared" si="1"/>
        <v>0.4595034595034595</v>
      </c>
    </row>
    <row r="35" spans="1:10" x14ac:dyDescent="0.25">
      <c r="A35" t="s">
        <v>8</v>
      </c>
    </row>
    <row r="36" spans="1:10" x14ac:dyDescent="0.25">
      <c r="B36" t="s">
        <v>1</v>
      </c>
      <c r="C36" t="s">
        <v>2</v>
      </c>
      <c r="D36" t="s">
        <v>3</v>
      </c>
      <c r="H36" t="s">
        <v>1</v>
      </c>
      <c r="I36" t="s">
        <v>2</v>
      </c>
      <c r="J36" t="s">
        <v>3</v>
      </c>
    </row>
    <row r="37" spans="1:10" x14ac:dyDescent="0.25">
      <c r="A37" t="s">
        <v>9</v>
      </c>
      <c r="B37">
        <v>68</v>
      </c>
      <c r="C37">
        <v>10</v>
      </c>
      <c r="D37">
        <v>38</v>
      </c>
      <c r="E37">
        <v>116</v>
      </c>
      <c r="G37" t="s">
        <v>9</v>
      </c>
      <c r="H37" s="1">
        <f>B37/$E37</f>
        <v>0.58620689655172409</v>
      </c>
      <c r="I37" s="1">
        <f t="shared" ref="I37:J45" si="3">C37/$E37</f>
        <v>8.6206896551724144E-2</v>
      </c>
      <c r="J37" s="1">
        <f t="shared" si="3"/>
        <v>0.32758620689655171</v>
      </c>
    </row>
    <row r="38" spans="1:10" x14ac:dyDescent="0.25">
      <c r="A38" t="s">
        <v>10</v>
      </c>
      <c r="B38">
        <v>215</v>
      </c>
      <c r="C38">
        <v>27</v>
      </c>
      <c r="D38">
        <v>133</v>
      </c>
      <c r="E38">
        <v>375</v>
      </c>
      <c r="G38" t="s">
        <v>10</v>
      </c>
      <c r="H38" s="1">
        <f t="shared" ref="H38:H45" si="4">B38/$E38</f>
        <v>0.57333333333333336</v>
      </c>
      <c r="I38" s="1">
        <f t="shared" si="3"/>
        <v>7.1999999999999995E-2</v>
      </c>
      <c r="J38" s="1">
        <f t="shared" si="3"/>
        <v>0.35466666666666669</v>
      </c>
    </row>
    <row r="39" spans="1:10" x14ac:dyDescent="0.25">
      <c r="A39" t="s">
        <v>11</v>
      </c>
      <c r="B39">
        <v>1808</v>
      </c>
      <c r="C39">
        <v>301</v>
      </c>
      <c r="D39">
        <v>1097</v>
      </c>
      <c r="E39">
        <v>3026</v>
      </c>
      <c r="G39" t="s">
        <v>11</v>
      </c>
      <c r="H39" s="1">
        <f t="shared" si="4"/>
        <v>0.59748843357567749</v>
      </c>
      <c r="I39" s="1">
        <f t="shared" si="3"/>
        <v>9.947124917382684E-2</v>
      </c>
      <c r="J39" s="1">
        <f t="shared" si="3"/>
        <v>0.36252478519497688</v>
      </c>
    </row>
    <row r="40" spans="1:10" x14ac:dyDescent="0.25">
      <c r="A40" t="s">
        <v>12</v>
      </c>
      <c r="B40">
        <v>18</v>
      </c>
      <c r="C40">
        <v>2</v>
      </c>
      <c r="D40">
        <v>11</v>
      </c>
      <c r="E40">
        <v>31</v>
      </c>
      <c r="G40" t="s">
        <v>12</v>
      </c>
      <c r="H40" s="1">
        <f t="shared" si="4"/>
        <v>0.58064516129032262</v>
      </c>
      <c r="I40" s="1">
        <f t="shared" si="3"/>
        <v>6.4516129032258063E-2</v>
      </c>
      <c r="J40" s="1">
        <f t="shared" si="3"/>
        <v>0.35483870967741937</v>
      </c>
    </row>
    <row r="41" spans="1:10" x14ac:dyDescent="0.25">
      <c r="A41" t="s">
        <v>13</v>
      </c>
      <c r="B41">
        <v>98</v>
      </c>
      <c r="C41">
        <v>7</v>
      </c>
      <c r="D41">
        <v>66</v>
      </c>
      <c r="E41">
        <v>171</v>
      </c>
      <c r="G41" t="s">
        <v>13</v>
      </c>
      <c r="H41" s="1">
        <f t="shared" si="4"/>
        <v>0.57309941520467833</v>
      </c>
      <c r="I41" s="1">
        <f t="shared" si="3"/>
        <v>4.0935672514619881E-2</v>
      </c>
      <c r="J41" s="1">
        <f t="shared" si="3"/>
        <v>0.38596491228070173</v>
      </c>
    </row>
    <row r="42" spans="1:10" x14ac:dyDescent="0.25">
      <c r="A42" t="s">
        <v>14</v>
      </c>
      <c r="B42">
        <v>329</v>
      </c>
      <c r="C42">
        <v>36</v>
      </c>
      <c r="D42">
        <v>318</v>
      </c>
      <c r="E42">
        <v>683</v>
      </c>
      <c r="G42" t="s">
        <v>14</v>
      </c>
      <c r="H42" s="1">
        <f t="shared" si="4"/>
        <v>0.48169838945827231</v>
      </c>
      <c r="I42" s="1">
        <f t="shared" si="3"/>
        <v>5.2708638360175697E-2</v>
      </c>
      <c r="J42" s="1">
        <f t="shared" si="3"/>
        <v>0.46559297218155199</v>
      </c>
    </row>
    <row r="43" spans="1:10" x14ac:dyDescent="0.25">
      <c r="A43" t="s">
        <v>15</v>
      </c>
      <c r="B43">
        <v>68</v>
      </c>
      <c r="C43">
        <v>8</v>
      </c>
      <c r="D43">
        <v>48</v>
      </c>
      <c r="E43">
        <v>124</v>
      </c>
      <c r="G43" t="s">
        <v>15</v>
      </c>
      <c r="H43" s="1">
        <f t="shared" si="4"/>
        <v>0.54838709677419351</v>
      </c>
      <c r="I43" s="1">
        <f t="shared" si="3"/>
        <v>6.4516129032258063E-2</v>
      </c>
      <c r="J43" s="1">
        <f t="shared" si="3"/>
        <v>0.38709677419354838</v>
      </c>
    </row>
    <row r="44" spans="1:10" x14ac:dyDescent="0.25">
      <c r="A44" t="s">
        <v>16</v>
      </c>
      <c r="B44">
        <v>391</v>
      </c>
      <c r="C44">
        <v>20</v>
      </c>
      <c r="D44">
        <v>383</v>
      </c>
      <c r="E44">
        <v>794</v>
      </c>
      <c r="G44" t="s">
        <v>16</v>
      </c>
      <c r="H44" s="1">
        <f t="shared" si="4"/>
        <v>0.49244332493702769</v>
      </c>
      <c r="I44" s="1">
        <f t="shared" si="3"/>
        <v>2.5188916876574308E-2</v>
      </c>
      <c r="J44" s="1">
        <f t="shared" si="3"/>
        <v>0.48236775818639799</v>
      </c>
    </row>
    <row r="45" spans="1:10" x14ac:dyDescent="0.25">
      <c r="A45" t="s">
        <v>4</v>
      </c>
      <c r="B45">
        <v>2995</v>
      </c>
      <c r="C45">
        <v>411</v>
      </c>
      <c r="D45">
        <v>2094</v>
      </c>
      <c r="E45">
        <v>5500</v>
      </c>
      <c r="G45" t="s">
        <v>4</v>
      </c>
      <c r="H45" s="1">
        <f t="shared" si="4"/>
        <v>0.54454545454545455</v>
      </c>
      <c r="I45" s="1">
        <f t="shared" si="3"/>
        <v>7.4727272727272726E-2</v>
      </c>
      <c r="J45" s="1">
        <f t="shared" si="3"/>
        <v>0.38072727272727275</v>
      </c>
    </row>
    <row r="60" spans="1:10" x14ac:dyDescent="0.25">
      <c r="A60" t="s">
        <v>17</v>
      </c>
    </row>
    <row r="61" spans="1:10" x14ac:dyDescent="0.25">
      <c r="B61" t="s">
        <v>1</v>
      </c>
      <c r="C61" t="s">
        <v>2</v>
      </c>
      <c r="D61" t="s">
        <v>3</v>
      </c>
      <c r="H61" t="s">
        <v>1</v>
      </c>
      <c r="I61" t="s">
        <v>2</v>
      </c>
      <c r="J61" t="s">
        <v>3</v>
      </c>
    </row>
    <row r="62" spans="1:10" x14ac:dyDescent="0.25">
      <c r="A62" t="s">
        <v>18</v>
      </c>
      <c r="B62">
        <v>971</v>
      </c>
      <c r="C62">
        <v>146</v>
      </c>
      <c r="D62">
        <v>737</v>
      </c>
      <c r="E62">
        <v>1854</v>
      </c>
      <c r="G62" t="s">
        <v>18</v>
      </c>
      <c r="H62" s="1">
        <f>B62/$E62</f>
        <v>0.52373247033441206</v>
      </c>
      <c r="I62" s="1">
        <f t="shared" ref="I62:J65" si="5">C62/$E62</f>
        <v>7.8748651564185548E-2</v>
      </c>
      <c r="J62" s="1">
        <f t="shared" si="5"/>
        <v>0.39751887810140235</v>
      </c>
    </row>
    <row r="63" spans="1:10" x14ac:dyDescent="0.25">
      <c r="A63" t="s">
        <v>19</v>
      </c>
      <c r="B63">
        <v>1038</v>
      </c>
      <c r="C63">
        <v>130</v>
      </c>
      <c r="D63">
        <v>700</v>
      </c>
      <c r="E63">
        <v>1868</v>
      </c>
      <c r="G63" t="s">
        <v>19</v>
      </c>
      <c r="H63" s="1">
        <f t="shared" ref="H63:H65" si="6">B63/$E63</f>
        <v>0.55567451820128477</v>
      </c>
      <c r="I63" s="1">
        <f t="shared" si="5"/>
        <v>6.9593147751605994E-2</v>
      </c>
      <c r="J63" s="1">
        <f t="shared" si="5"/>
        <v>0.37473233404710921</v>
      </c>
    </row>
    <row r="64" spans="1:10" x14ac:dyDescent="0.25">
      <c r="A64" s="4" t="s">
        <v>20</v>
      </c>
      <c r="B64">
        <v>151</v>
      </c>
      <c r="C64">
        <v>15</v>
      </c>
      <c r="D64">
        <v>144</v>
      </c>
      <c r="E64">
        <v>310</v>
      </c>
      <c r="G64" s="4" t="s">
        <v>20</v>
      </c>
      <c r="H64" s="1">
        <f t="shared" si="6"/>
        <v>0.48709677419354841</v>
      </c>
      <c r="I64" s="1">
        <f t="shared" si="5"/>
        <v>4.8387096774193547E-2</v>
      </c>
      <c r="J64" s="1">
        <f t="shared" si="5"/>
        <v>0.46451612903225808</v>
      </c>
    </row>
    <row r="65" spans="1:10" x14ac:dyDescent="0.25">
      <c r="A65" t="s">
        <v>21</v>
      </c>
      <c r="B65">
        <v>139</v>
      </c>
      <c r="C65">
        <v>14</v>
      </c>
      <c r="D65">
        <v>120</v>
      </c>
      <c r="E65">
        <v>273</v>
      </c>
      <c r="G65" t="s">
        <v>21</v>
      </c>
      <c r="H65" s="1">
        <f t="shared" si="6"/>
        <v>0.50915750915750912</v>
      </c>
      <c r="I65" s="1">
        <f t="shared" si="5"/>
        <v>5.128205128205128E-2</v>
      </c>
      <c r="J65" s="1">
        <f t="shared" si="5"/>
        <v>0.43956043956043955</v>
      </c>
    </row>
    <row r="78" spans="1:10" x14ac:dyDescent="0.25">
      <c r="A78" t="s">
        <v>22</v>
      </c>
    </row>
    <row r="79" spans="1:10" x14ac:dyDescent="0.25">
      <c r="B79" t="s">
        <v>1</v>
      </c>
      <c r="C79" t="s">
        <v>2</v>
      </c>
      <c r="D79" t="s">
        <v>3</v>
      </c>
      <c r="H79" t="s">
        <v>1</v>
      </c>
      <c r="I79" t="s">
        <v>2</v>
      </c>
      <c r="J79" t="s">
        <v>3</v>
      </c>
    </row>
    <row r="80" spans="1:10" x14ac:dyDescent="0.25">
      <c r="A80" t="s">
        <v>23</v>
      </c>
      <c r="B80">
        <v>211</v>
      </c>
      <c r="C80">
        <v>27</v>
      </c>
      <c r="D80">
        <v>189</v>
      </c>
      <c r="E80">
        <v>427</v>
      </c>
      <c r="G80" t="s">
        <v>23</v>
      </c>
      <c r="H80" s="1">
        <f>B80/$E80</f>
        <v>0.49414519906323184</v>
      </c>
      <c r="I80" s="1">
        <f t="shared" ref="I80:I89" si="7">C80/$E80</f>
        <v>6.323185011709602E-2</v>
      </c>
      <c r="J80" s="1">
        <f>D80/$E80</f>
        <v>0.44262295081967212</v>
      </c>
    </row>
    <row r="81" spans="1:10" x14ac:dyDescent="0.25">
      <c r="A81" t="s">
        <v>24</v>
      </c>
      <c r="B81">
        <v>41</v>
      </c>
      <c r="C81">
        <v>6</v>
      </c>
      <c r="D81">
        <v>47</v>
      </c>
      <c r="E81">
        <v>94</v>
      </c>
      <c r="G81" t="s">
        <v>24</v>
      </c>
      <c r="H81" s="1">
        <f t="shared" ref="H81:H89" si="8">B81/$E81</f>
        <v>0.43617021276595747</v>
      </c>
      <c r="I81" s="1">
        <f t="shared" si="7"/>
        <v>6.3829787234042548E-2</v>
      </c>
      <c r="J81" s="1">
        <f t="shared" ref="J81:J89" si="9">D81/$E81</f>
        <v>0.5</v>
      </c>
    </row>
    <row r="82" spans="1:10" x14ac:dyDescent="0.25">
      <c r="A82" t="s">
        <v>25</v>
      </c>
      <c r="B82">
        <v>287</v>
      </c>
      <c r="C82">
        <v>33</v>
      </c>
      <c r="D82">
        <v>209</v>
      </c>
      <c r="E82">
        <v>529</v>
      </c>
      <c r="G82" t="s">
        <v>25</v>
      </c>
      <c r="H82" s="1">
        <f t="shared" si="8"/>
        <v>0.5425330812854442</v>
      </c>
      <c r="I82" s="1">
        <f t="shared" si="7"/>
        <v>6.2381852551984876E-2</v>
      </c>
      <c r="J82" s="1">
        <f t="shared" si="9"/>
        <v>0.39508506616257089</v>
      </c>
    </row>
    <row r="83" spans="1:10" x14ac:dyDescent="0.25">
      <c r="A83" t="s">
        <v>26</v>
      </c>
      <c r="B83">
        <v>77</v>
      </c>
      <c r="C83">
        <v>13</v>
      </c>
      <c r="D83">
        <v>54</v>
      </c>
      <c r="E83">
        <v>144</v>
      </c>
      <c r="G83" t="s">
        <v>26</v>
      </c>
      <c r="H83" s="1">
        <f t="shared" si="8"/>
        <v>0.53472222222222221</v>
      </c>
      <c r="I83" s="1">
        <f t="shared" si="7"/>
        <v>9.0277777777777776E-2</v>
      </c>
      <c r="J83" s="1">
        <f t="shared" si="9"/>
        <v>0.375</v>
      </c>
    </row>
    <row r="84" spans="1:10" x14ac:dyDescent="0.25">
      <c r="A84" t="s">
        <v>27</v>
      </c>
      <c r="B84">
        <v>152</v>
      </c>
      <c r="C84">
        <v>13</v>
      </c>
      <c r="D84">
        <v>128</v>
      </c>
      <c r="E84">
        <v>293</v>
      </c>
      <c r="G84" t="s">
        <v>27</v>
      </c>
      <c r="H84" s="1">
        <f t="shared" si="8"/>
        <v>0.51877133105802042</v>
      </c>
      <c r="I84" s="1">
        <f t="shared" si="7"/>
        <v>4.4368600682593858E-2</v>
      </c>
      <c r="J84" s="1">
        <f t="shared" si="9"/>
        <v>0.43686006825938567</v>
      </c>
    </row>
    <row r="85" spans="1:10" x14ac:dyDescent="0.25">
      <c r="A85" t="s">
        <v>28</v>
      </c>
      <c r="B85">
        <v>173</v>
      </c>
      <c r="C85">
        <v>41</v>
      </c>
      <c r="D85">
        <v>218</v>
      </c>
      <c r="E85">
        <v>432</v>
      </c>
      <c r="G85" t="s">
        <v>28</v>
      </c>
      <c r="H85" s="1">
        <f t="shared" si="8"/>
        <v>0.40046296296296297</v>
      </c>
      <c r="I85" s="1">
        <f t="shared" si="7"/>
        <v>9.4907407407407413E-2</v>
      </c>
      <c r="J85" s="1">
        <f t="shared" si="9"/>
        <v>0.50462962962962965</v>
      </c>
    </row>
    <row r="86" spans="1:10" x14ac:dyDescent="0.25">
      <c r="A86" t="s">
        <v>29</v>
      </c>
      <c r="B86">
        <v>330</v>
      </c>
      <c r="C86">
        <v>37</v>
      </c>
      <c r="D86">
        <v>184</v>
      </c>
      <c r="E86">
        <v>551</v>
      </c>
      <c r="G86" t="s">
        <v>29</v>
      </c>
      <c r="H86" s="1">
        <f t="shared" si="8"/>
        <v>0.59891107078039929</v>
      </c>
      <c r="I86" s="1">
        <f t="shared" si="7"/>
        <v>6.7150635208711437E-2</v>
      </c>
      <c r="J86" s="1">
        <f t="shared" si="9"/>
        <v>0.33393829401088931</v>
      </c>
    </row>
    <row r="87" spans="1:10" x14ac:dyDescent="0.25">
      <c r="A87" t="s">
        <v>30</v>
      </c>
      <c r="B87">
        <v>591</v>
      </c>
      <c r="C87">
        <v>84</v>
      </c>
      <c r="D87">
        <v>407</v>
      </c>
      <c r="E87">
        <v>1082</v>
      </c>
      <c r="G87" t="s">
        <v>30</v>
      </c>
      <c r="H87" s="1">
        <f t="shared" si="8"/>
        <v>0.54621072088724587</v>
      </c>
      <c r="I87" s="1">
        <f t="shared" si="7"/>
        <v>7.763401109057301E-2</v>
      </c>
      <c r="J87" s="1">
        <f t="shared" si="9"/>
        <v>0.37615526802218113</v>
      </c>
    </row>
    <row r="88" spans="1:10" x14ac:dyDescent="0.25">
      <c r="A88" t="s">
        <v>31</v>
      </c>
      <c r="B88">
        <v>187</v>
      </c>
      <c r="C88">
        <v>23</v>
      </c>
      <c r="D88">
        <v>103</v>
      </c>
      <c r="E88">
        <v>313</v>
      </c>
      <c r="G88" t="s">
        <v>31</v>
      </c>
      <c r="H88" s="1">
        <f t="shared" si="8"/>
        <v>0.597444089456869</v>
      </c>
      <c r="I88" s="1">
        <f t="shared" si="7"/>
        <v>7.3482428115015971E-2</v>
      </c>
      <c r="J88" s="1">
        <f t="shared" si="9"/>
        <v>0.32907348242811502</v>
      </c>
    </row>
    <row r="89" spans="1:10" x14ac:dyDescent="0.25">
      <c r="A89" t="s">
        <v>32</v>
      </c>
      <c r="B89">
        <v>182</v>
      </c>
      <c r="C89">
        <v>24</v>
      </c>
      <c r="D89">
        <v>126</v>
      </c>
      <c r="E89">
        <f t="shared" ref="E89" si="10">SUM(B89:D89)</f>
        <v>332</v>
      </c>
      <c r="G89" t="s">
        <v>32</v>
      </c>
      <c r="H89" s="1">
        <f t="shared" si="8"/>
        <v>0.54819277108433739</v>
      </c>
      <c r="I89" s="1">
        <f t="shared" si="7"/>
        <v>7.2289156626506021E-2</v>
      </c>
      <c r="J89" s="1">
        <f t="shared" si="9"/>
        <v>0.37951807228915663</v>
      </c>
    </row>
    <row r="101" spans="1:10" x14ac:dyDescent="0.25">
      <c r="A101" s="2" t="s">
        <v>33</v>
      </c>
      <c r="J101" t="s">
        <v>3</v>
      </c>
    </row>
    <row r="102" spans="1:10" x14ac:dyDescent="0.25">
      <c r="B102" t="s">
        <v>1</v>
      </c>
      <c r="C102" t="s">
        <v>2</v>
      </c>
      <c r="D102" t="s">
        <v>3</v>
      </c>
      <c r="E102" t="s">
        <v>4</v>
      </c>
      <c r="H102" t="s">
        <v>1</v>
      </c>
      <c r="I102" t="s">
        <v>2</v>
      </c>
      <c r="J102" t="s">
        <v>3</v>
      </c>
    </row>
    <row r="103" spans="1:10" x14ac:dyDescent="0.25">
      <c r="A103" t="s">
        <v>34</v>
      </c>
      <c r="B103">
        <v>1732</v>
      </c>
      <c r="C103">
        <v>230</v>
      </c>
      <c r="D103">
        <v>1335</v>
      </c>
      <c r="E103">
        <v>3297</v>
      </c>
      <c r="F103" s="3"/>
      <c r="G103" t="s">
        <v>34</v>
      </c>
      <c r="H103" s="1">
        <f>B103/$E103</f>
        <v>0.52532605398847432</v>
      </c>
      <c r="I103" s="1">
        <f t="shared" ref="I103:J103" si="11">C103/$E103</f>
        <v>6.9760388231725812E-2</v>
      </c>
      <c r="J103" s="1">
        <f t="shared" si="11"/>
        <v>0.40491355777979982</v>
      </c>
    </row>
    <row r="104" spans="1:10" x14ac:dyDescent="0.25">
      <c r="A104" t="s">
        <v>35</v>
      </c>
      <c r="B104">
        <v>1101</v>
      </c>
      <c r="C104">
        <v>164</v>
      </c>
      <c r="D104">
        <v>660</v>
      </c>
      <c r="E104">
        <v>1925</v>
      </c>
      <c r="F104" s="3"/>
      <c r="G104" t="s">
        <v>35</v>
      </c>
      <c r="H104" s="1">
        <f t="shared" ref="H104:H107" si="12">B104/$E104</f>
        <v>0.57194805194805198</v>
      </c>
      <c r="I104" s="1">
        <f t="shared" ref="I104:I107" si="13">C104/$E104</f>
        <v>8.5194805194805198E-2</v>
      </c>
      <c r="J104" s="1">
        <f t="shared" ref="J104:J107" si="14">D104/$E104</f>
        <v>0.34285714285714286</v>
      </c>
    </row>
    <row r="105" spans="1:10" x14ac:dyDescent="0.25">
      <c r="A105" t="s">
        <v>36</v>
      </c>
      <c r="B105">
        <v>67</v>
      </c>
      <c r="C105">
        <v>7</v>
      </c>
      <c r="D105">
        <v>36</v>
      </c>
      <c r="E105">
        <v>110</v>
      </c>
      <c r="F105" s="3"/>
      <c r="G105" t="s">
        <v>36</v>
      </c>
      <c r="H105" s="1">
        <f t="shared" si="12"/>
        <v>0.60909090909090913</v>
      </c>
      <c r="I105" s="1">
        <f t="shared" si="13"/>
        <v>6.363636363636363E-2</v>
      </c>
      <c r="J105" s="1">
        <f t="shared" si="14"/>
        <v>0.32727272727272727</v>
      </c>
    </row>
    <row r="106" spans="1:10" x14ac:dyDescent="0.25">
      <c r="A106" t="s">
        <v>37</v>
      </c>
      <c r="B106">
        <v>76</v>
      </c>
      <c r="C106">
        <v>7</v>
      </c>
      <c r="D106">
        <v>47</v>
      </c>
      <c r="E106">
        <v>130</v>
      </c>
      <c r="F106" s="3"/>
      <c r="G106" t="s">
        <v>37</v>
      </c>
      <c r="H106" s="1">
        <f t="shared" si="12"/>
        <v>0.58461538461538465</v>
      </c>
      <c r="I106" s="1">
        <f t="shared" si="13"/>
        <v>5.3846153846153849E-2</v>
      </c>
      <c r="J106" s="1">
        <f t="shared" si="14"/>
        <v>0.36153846153846153</v>
      </c>
    </row>
    <row r="107" spans="1:10" x14ac:dyDescent="0.25">
      <c r="A107" t="s">
        <v>38</v>
      </c>
      <c r="B107">
        <v>17</v>
      </c>
      <c r="C107">
        <v>2</v>
      </c>
      <c r="D107">
        <v>16</v>
      </c>
      <c r="E107">
        <v>35</v>
      </c>
      <c r="F107" s="3"/>
      <c r="G107" t="s">
        <v>38</v>
      </c>
      <c r="H107" s="1">
        <f t="shared" si="12"/>
        <v>0.48571428571428571</v>
      </c>
      <c r="I107" s="1">
        <f t="shared" si="13"/>
        <v>5.7142857142857141E-2</v>
      </c>
      <c r="J107" s="1">
        <f t="shared" si="14"/>
        <v>0.45714285714285713</v>
      </c>
    </row>
    <row r="108" spans="1:10" x14ac:dyDescent="0.25">
      <c r="A108" t="s">
        <v>4</v>
      </c>
      <c r="F108" s="3"/>
      <c r="G108" t="s">
        <v>4</v>
      </c>
      <c r="H108" s="1"/>
      <c r="I108" s="1"/>
      <c r="J108" s="1"/>
    </row>
    <row r="109" spans="1:10" x14ac:dyDescent="0.25">
      <c r="F109" s="3"/>
    </row>
    <row r="110" spans="1:10" x14ac:dyDescent="0.25">
      <c r="F110" s="3"/>
    </row>
    <row r="111" spans="1:10" x14ac:dyDescent="0.25">
      <c r="F111" s="3"/>
    </row>
    <row r="112" spans="1:10" x14ac:dyDescent="0.25">
      <c r="F112" s="3"/>
    </row>
    <row r="117" spans="1:10" x14ac:dyDescent="0.25">
      <c r="A117" s="2" t="s">
        <v>39</v>
      </c>
      <c r="J117" t="s">
        <v>3</v>
      </c>
    </row>
    <row r="118" spans="1:10" x14ac:dyDescent="0.25">
      <c r="B118" t="s">
        <v>1</v>
      </c>
      <c r="C118" t="s">
        <v>2</v>
      </c>
      <c r="D118" t="s">
        <v>3</v>
      </c>
      <c r="E118" t="s">
        <v>4</v>
      </c>
      <c r="H118" t="s">
        <v>1</v>
      </c>
      <c r="I118" t="s">
        <v>2</v>
      </c>
      <c r="J118" t="s">
        <v>3</v>
      </c>
    </row>
    <row r="119" spans="1:10" x14ac:dyDescent="0.25">
      <c r="A119" t="s">
        <v>40</v>
      </c>
      <c r="B119">
        <v>726</v>
      </c>
      <c r="C119">
        <v>52</v>
      </c>
      <c r="D119">
        <v>864</v>
      </c>
      <c r="E119">
        <v>1642</v>
      </c>
      <c r="F119" s="3"/>
      <c r="G119" t="s">
        <v>40</v>
      </c>
      <c r="H119" s="1">
        <f>B119/$E119</f>
        <v>0.44214372716199757</v>
      </c>
      <c r="I119" s="1">
        <f t="shared" ref="I119:I122" si="15">C119/$E119</f>
        <v>3.1668696711327646E-2</v>
      </c>
      <c r="J119" s="1">
        <f t="shared" ref="J119:J122" si="16">D119/$E119</f>
        <v>0.52618757612667477</v>
      </c>
    </row>
    <row r="120" spans="1:10" x14ac:dyDescent="0.25">
      <c r="A120" t="s">
        <v>41</v>
      </c>
      <c r="B120">
        <v>1281</v>
      </c>
      <c r="C120">
        <v>184</v>
      </c>
      <c r="D120">
        <v>933</v>
      </c>
      <c r="E120">
        <v>1925</v>
      </c>
      <c r="F120" s="3"/>
      <c r="G120" t="s">
        <v>41</v>
      </c>
      <c r="H120" s="1">
        <f t="shared" ref="H120:H122" si="17">B120/$E120</f>
        <v>0.66545454545454541</v>
      </c>
      <c r="I120" s="1">
        <f t="shared" si="15"/>
        <v>9.5584415584415591E-2</v>
      </c>
      <c r="J120" s="1">
        <f t="shared" si="16"/>
        <v>0.48467532467532465</v>
      </c>
    </row>
    <row r="121" spans="1:10" x14ac:dyDescent="0.25">
      <c r="A121" t="s">
        <v>42</v>
      </c>
      <c r="B121">
        <v>931</v>
      </c>
      <c r="C121">
        <v>155</v>
      </c>
      <c r="D121">
        <v>383</v>
      </c>
      <c r="E121">
        <v>1469</v>
      </c>
      <c r="F121" s="3"/>
      <c r="G121" t="s">
        <v>42</v>
      </c>
      <c r="H121" s="1">
        <f t="shared" si="17"/>
        <v>0.6337644656228727</v>
      </c>
      <c r="I121" s="1">
        <f t="shared" si="15"/>
        <v>0.10551395507147719</v>
      </c>
      <c r="J121" s="1">
        <f t="shared" si="16"/>
        <v>0.2607215793056501</v>
      </c>
    </row>
    <row r="122" spans="1:10" x14ac:dyDescent="0.25">
      <c r="A122" t="s">
        <v>43</v>
      </c>
      <c r="B122">
        <v>212</v>
      </c>
      <c r="C122">
        <v>46</v>
      </c>
      <c r="D122">
        <v>45</v>
      </c>
      <c r="E122">
        <v>303</v>
      </c>
      <c r="F122" s="3"/>
      <c r="G122" t="s">
        <v>43</v>
      </c>
      <c r="H122" s="1">
        <f t="shared" si="17"/>
        <v>0.6996699669966997</v>
      </c>
      <c r="I122" s="1">
        <f t="shared" si="15"/>
        <v>0.15181518151815182</v>
      </c>
      <c r="J122" s="1">
        <f t="shared" si="16"/>
        <v>0.14851485148514851</v>
      </c>
    </row>
    <row r="123" spans="1:10" x14ac:dyDescent="0.25">
      <c r="F123" s="3"/>
      <c r="H123" s="1"/>
      <c r="I123" s="1"/>
      <c r="J123" s="1"/>
    </row>
    <row r="124" spans="1:10" x14ac:dyDescent="0.25">
      <c r="A124" t="s">
        <v>4</v>
      </c>
      <c r="F124" s="3"/>
      <c r="G124" t="s">
        <v>4</v>
      </c>
      <c r="H124" s="1"/>
      <c r="I124" s="1"/>
      <c r="J124" s="1"/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A024-C1D6-4727-8AC3-B07B2F9677D9}">
  <dimension ref="A1:AN124"/>
  <sheetViews>
    <sheetView topLeftCell="AC1" zoomScale="53" zoomScaleNormal="53" workbookViewId="0">
      <selection activeCell="AN7" sqref="AN7"/>
    </sheetView>
  </sheetViews>
  <sheetFormatPr defaultColWidth="8.85546875" defaultRowHeight="15" x14ac:dyDescent="0.25"/>
  <cols>
    <col min="1" max="1" width="22.85546875" customWidth="1"/>
    <col min="6" max="6" width="9.85546875" bestFit="1" customWidth="1"/>
  </cols>
  <sheetData>
    <row r="1" spans="1:40" x14ac:dyDescent="0.25">
      <c r="A1" s="2" t="s">
        <v>0</v>
      </c>
    </row>
    <row r="2" spans="1:40" x14ac:dyDescent="0.25">
      <c r="B2" t="s">
        <v>62</v>
      </c>
      <c r="C2" t="s">
        <v>63</v>
      </c>
      <c r="D2" t="s">
        <v>64</v>
      </c>
      <c r="E2" t="s">
        <v>65</v>
      </c>
      <c r="F2" t="s">
        <v>38</v>
      </c>
      <c r="G2" t="s">
        <v>4</v>
      </c>
      <c r="I2" t="s">
        <v>268</v>
      </c>
      <c r="J2" t="s">
        <v>269</v>
      </c>
      <c r="K2" t="s">
        <v>270</v>
      </c>
      <c r="L2" t="s">
        <v>271</v>
      </c>
      <c r="M2" t="s">
        <v>38</v>
      </c>
      <c r="AJ2" t="s">
        <v>332</v>
      </c>
      <c r="AK2" t="s">
        <v>333</v>
      </c>
      <c r="AL2" t="s">
        <v>268</v>
      </c>
      <c r="AM2" t="s">
        <v>334</v>
      </c>
      <c r="AN2" t="s">
        <v>38</v>
      </c>
    </row>
    <row r="3" spans="1:40" x14ac:dyDescent="0.25">
      <c r="A3" t="s">
        <v>5</v>
      </c>
      <c r="B3">
        <v>639</v>
      </c>
      <c r="C3">
        <v>877</v>
      </c>
      <c r="D3">
        <v>1154</v>
      </c>
      <c r="E3">
        <v>140</v>
      </c>
      <c r="F3">
        <v>351</v>
      </c>
      <c r="G3">
        <v>2200</v>
      </c>
      <c r="I3" s="1">
        <f>B3/$G3</f>
        <v>0.29045454545454547</v>
      </c>
      <c r="J3" s="1">
        <f t="shared" ref="J3:M3" si="0">C3/$G3</f>
        <v>0.39863636363636362</v>
      </c>
      <c r="K3" s="1">
        <f t="shared" si="0"/>
        <v>0.52454545454545454</v>
      </c>
      <c r="L3" s="1">
        <f t="shared" si="0"/>
        <v>6.363636363636363E-2</v>
      </c>
      <c r="M3" s="1">
        <f t="shared" si="0"/>
        <v>0.15954545454545455</v>
      </c>
      <c r="AJ3" s="1">
        <v>0.52454545454545454</v>
      </c>
      <c r="AK3" s="1">
        <v>0.39863636363636362</v>
      </c>
      <c r="AL3" s="1">
        <v>0.29045454545454547</v>
      </c>
      <c r="AM3" s="1">
        <v>6.363636363636363E-2</v>
      </c>
      <c r="AN3" s="1">
        <v>0.15954545454545455</v>
      </c>
    </row>
    <row r="5" spans="1:40" x14ac:dyDescent="0.25">
      <c r="I5" t="s">
        <v>270</v>
      </c>
      <c r="J5" t="s">
        <v>269</v>
      </c>
      <c r="K5" t="s">
        <v>268</v>
      </c>
      <c r="L5" t="s">
        <v>271</v>
      </c>
      <c r="M5" t="s">
        <v>38</v>
      </c>
    </row>
    <row r="6" spans="1:40" x14ac:dyDescent="0.25">
      <c r="I6" s="1">
        <v>0.52454545454545454</v>
      </c>
      <c r="J6" s="1">
        <v>0.39863636363636362</v>
      </c>
      <c r="K6" s="1">
        <v>0.29045454545454547</v>
      </c>
      <c r="L6" s="1">
        <v>6.363636363636363E-2</v>
      </c>
      <c r="M6" s="1">
        <v>0.15954545454545455</v>
      </c>
    </row>
    <row r="9" spans="1:40" x14ac:dyDescent="0.25">
      <c r="A9" s="2"/>
    </row>
    <row r="12" spans="1:40" x14ac:dyDescent="0.25">
      <c r="H12" s="1"/>
      <c r="I12" s="1"/>
      <c r="J12" s="1"/>
    </row>
    <row r="20" spans="1:14" x14ac:dyDescent="0.25">
      <c r="B20" t="s">
        <v>62</v>
      </c>
      <c r="C20" t="s">
        <v>63</v>
      </c>
      <c r="D20" t="s">
        <v>64</v>
      </c>
      <c r="E20" t="s">
        <v>65</v>
      </c>
      <c r="F20" t="s">
        <v>38</v>
      </c>
      <c r="J20" t="s">
        <v>62</v>
      </c>
      <c r="K20" t="s">
        <v>63</v>
      </c>
      <c r="L20" t="s">
        <v>64</v>
      </c>
      <c r="M20" t="s">
        <v>65</v>
      </c>
      <c r="N20" t="s">
        <v>38</v>
      </c>
    </row>
    <row r="21" spans="1:14" x14ac:dyDescent="0.25">
      <c r="A21" t="s">
        <v>7</v>
      </c>
      <c r="B21">
        <v>368</v>
      </c>
      <c r="C21">
        <v>458</v>
      </c>
      <c r="D21">
        <v>635</v>
      </c>
      <c r="E21">
        <v>49</v>
      </c>
      <c r="F21">
        <v>206</v>
      </c>
      <c r="G21">
        <v>1128</v>
      </c>
      <c r="I21" t="s">
        <v>7</v>
      </c>
      <c r="J21" s="1">
        <f>B21/$G21</f>
        <v>0.32624113475177308</v>
      </c>
      <c r="K21" s="1">
        <f t="shared" ref="K21:N21" si="1">C21/$G21</f>
        <v>0.40602836879432624</v>
      </c>
      <c r="L21" s="1">
        <f t="shared" si="1"/>
        <v>0.56294326241134751</v>
      </c>
      <c r="M21" s="1">
        <f t="shared" si="1"/>
        <v>4.3439716312056738E-2</v>
      </c>
      <c r="N21" s="1">
        <f t="shared" si="1"/>
        <v>0.18262411347517732</v>
      </c>
    </row>
    <row r="22" spans="1:14" x14ac:dyDescent="0.25">
      <c r="A22" t="s">
        <v>6</v>
      </c>
      <c r="B22">
        <v>216</v>
      </c>
      <c r="C22">
        <v>347</v>
      </c>
      <c r="D22">
        <v>428</v>
      </c>
      <c r="E22">
        <v>74</v>
      </c>
      <c r="F22">
        <v>122</v>
      </c>
      <c r="G22">
        <v>869</v>
      </c>
      <c r="I22" t="s">
        <v>6</v>
      </c>
      <c r="J22" s="1">
        <f>B22/$G22</f>
        <v>0.24856156501726123</v>
      </c>
      <c r="K22" s="1">
        <f t="shared" ref="K22" si="2">C22/$G22</f>
        <v>0.39930955120828537</v>
      </c>
      <c r="L22" s="1">
        <f t="shared" ref="L22" si="3">D22/$G22</f>
        <v>0.49252013808975836</v>
      </c>
      <c r="M22" s="1">
        <f t="shared" ref="M22" si="4">E22/$G22</f>
        <v>8.5155350978135785E-2</v>
      </c>
      <c r="N22" s="1">
        <f t="shared" ref="N22" si="5">F22/$G22</f>
        <v>0.14039125431530494</v>
      </c>
    </row>
    <row r="35" spans="1:14" x14ac:dyDescent="0.25">
      <c r="A35" t="s">
        <v>8</v>
      </c>
    </row>
    <row r="36" spans="1:14" x14ac:dyDescent="0.25">
      <c r="B36" t="s">
        <v>62</v>
      </c>
      <c r="C36" t="s">
        <v>63</v>
      </c>
      <c r="D36" t="s">
        <v>64</v>
      </c>
      <c r="E36" t="s">
        <v>65</v>
      </c>
      <c r="F36" t="s">
        <v>38</v>
      </c>
      <c r="G36" t="s">
        <v>4</v>
      </c>
      <c r="J36" t="s">
        <v>62</v>
      </c>
      <c r="K36" t="s">
        <v>63</v>
      </c>
      <c r="L36" t="s">
        <v>64</v>
      </c>
      <c r="M36" t="s">
        <v>65</v>
      </c>
      <c r="N36" t="s">
        <v>38</v>
      </c>
    </row>
    <row r="37" spans="1:14" x14ac:dyDescent="0.25">
      <c r="A37" t="s">
        <v>9</v>
      </c>
      <c r="B37">
        <v>10</v>
      </c>
      <c r="C37">
        <v>5</v>
      </c>
      <c r="D37">
        <v>18</v>
      </c>
      <c r="E37">
        <v>3</v>
      </c>
      <c r="F37">
        <v>6</v>
      </c>
      <c r="G37">
        <v>38</v>
      </c>
      <c r="I37" t="s">
        <v>9</v>
      </c>
      <c r="J37" s="1">
        <f>B37/$G37</f>
        <v>0.26315789473684209</v>
      </c>
      <c r="K37" s="1">
        <f t="shared" ref="K37:N45" si="6">C37/$G37</f>
        <v>0.13157894736842105</v>
      </c>
      <c r="L37" s="1">
        <f t="shared" si="6"/>
        <v>0.47368421052631576</v>
      </c>
      <c r="M37" s="1">
        <f t="shared" si="6"/>
        <v>7.8947368421052627E-2</v>
      </c>
      <c r="N37" s="1">
        <f>F37/$G37</f>
        <v>0.15789473684210525</v>
      </c>
    </row>
    <row r="38" spans="1:14" x14ac:dyDescent="0.25">
      <c r="A38" t="s">
        <v>10</v>
      </c>
      <c r="B38">
        <v>40</v>
      </c>
      <c r="C38">
        <v>42</v>
      </c>
      <c r="D38">
        <v>72</v>
      </c>
      <c r="E38">
        <v>6</v>
      </c>
      <c r="F38">
        <v>21</v>
      </c>
      <c r="G38">
        <v>132</v>
      </c>
      <c r="I38" t="s">
        <v>10</v>
      </c>
      <c r="J38" s="1">
        <f t="shared" ref="J38:J45" si="7">B38/$G38</f>
        <v>0.30303030303030304</v>
      </c>
      <c r="K38" s="1">
        <f t="shared" si="6"/>
        <v>0.31818181818181818</v>
      </c>
      <c r="L38" s="1">
        <f t="shared" si="6"/>
        <v>0.54545454545454541</v>
      </c>
      <c r="M38" s="1">
        <f t="shared" si="6"/>
        <v>4.5454545454545456E-2</v>
      </c>
      <c r="N38" s="1">
        <f t="shared" si="6"/>
        <v>0.15909090909090909</v>
      </c>
    </row>
    <row r="39" spans="1:14" x14ac:dyDescent="0.25">
      <c r="A39" t="s">
        <v>11</v>
      </c>
      <c r="B39">
        <v>247</v>
      </c>
      <c r="C39">
        <v>444</v>
      </c>
      <c r="D39">
        <v>566</v>
      </c>
      <c r="E39">
        <v>87</v>
      </c>
      <c r="F39">
        <v>173</v>
      </c>
      <c r="G39">
        <v>1095</v>
      </c>
      <c r="I39" t="s">
        <v>11</v>
      </c>
      <c r="J39" s="1">
        <f t="shared" si="7"/>
        <v>0.22557077625570776</v>
      </c>
      <c r="K39" s="1">
        <f t="shared" si="6"/>
        <v>0.40547945205479452</v>
      </c>
      <c r="L39" s="1">
        <f t="shared" si="6"/>
        <v>0.51689497716894972</v>
      </c>
      <c r="M39" s="1">
        <f t="shared" si="6"/>
        <v>7.9452054794520555E-2</v>
      </c>
      <c r="N39" s="1">
        <f t="shared" si="6"/>
        <v>0.15799086757990868</v>
      </c>
    </row>
    <row r="40" spans="1:14" x14ac:dyDescent="0.25">
      <c r="A40" t="s">
        <v>12</v>
      </c>
      <c r="B40">
        <v>5</v>
      </c>
      <c r="C40">
        <v>4</v>
      </c>
      <c r="D40">
        <v>9</v>
      </c>
      <c r="E40">
        <v>0</v>
      </c>
      <c r="F40">
        <v>1</v>
      </c>
      <c r="G40">
        <v>11</v>
      </c>
      <c r="I40" t="s">
        <v>12</v>
      </c>
      <c r="J40" s="1">
        <f t="shared" si="7"/>
        <v>0.45454545454545453</v>
      </c>
      <c r="K40" s="1">
        <f t="shared" si="6"/>
        <v>0.36363636363636365</v>
      </c>
      <c r="L40" s="1">
        <f t="shared" si="6"/>
        <v>0.81818181818181823</v>
      </c>
      <c r="M40" s="1">
        <f t="shared" si="6"/>
        <v>0</v>
      </c>
      <c r="N40" s="1">
        <f t="shared" si="6"/>
        <v>9.0909090909090912E-2</v>
      </c>
    </row>
    <row r="41" spans="1:14" x14ac:dyDescent="0.25">
      <c r="A41" t="s">
        <v>13</v>
      </c>
      <c r="B41">
        <v>27</v>
      </c>
      <c r="C41">
        <v>30</v>
      </c>
      <c r="D41">
        <v>38</v>
      </c>
      <c r="E41">
        <v>2</v>
      </c>
      <c r="F41">
        <v>7</v>
      </c>
      <c r="G41">
        <v>66</v>
      </c>
      <c r="I41" t="s">
        <v>13</v>
      </c>
      <c r="J41" s="1">
        <f t="shared" si="7"/>
        <v>0.40909090909090912</v>
      </c>
      <c r="K41" s="1">
        <f t="shared" si="6"/>
        <v>0.45454545454545453</v>
      </c>
      <c r="L41" s="1">
        <f t="shared" si="6"/>
        <v>0.5757575757575758</v>
      </c>
      <c r="M41" s="1">
        <f t="shared" si="6"/>
        <v>3.0303030303030304E-2</v>
      </c>
      <c r="N41" s="1">
        <f t="shared" si="6"/>
        <v>0.10606060606060606</v>
      </c>
    </row>
    <row r="42" spans="1:14" x14ac:dyDescent="0.25">
      <c r="A42" t="s">
        <v>14</v>
      </c>
      <c r="B42">
        <v>128</v>
      </c>
      <c r="C42">
        <v>156</v>
      </c>
      <c r="D42">
        <v>174</v>
      </c>
      <c r="E42">
        <v>17</v>
      </c>
      <c r="F42">
        <v>47</v>
      </c>
      <c r="G42">
        <v>318</v>
      </c>
      <c r="I42" t="s">
        <v>14</v>
      </c>
      <c r="J42" s="1">
        <f t="shared" si="7"/>
        <v>0.40251572327044027</v>
      </c>
      <c r="K42" s="1">
        <f t="shared" si="6"/>
        <v>0.49056603773584906</v>
      </c>
      <c r="L42" s="1">
        <f t="shared" si="6"/>
        <v>0.54716981132075471</v>
      </c>
      <c r="M42" s="1">
        <f t="shared" si="6"/>
        <v>5.3459119496855348E-2</v>
      </c>
      <c r="N42" s="1">
        <f t="shared" si="6"/>
        <v>0.14779874213836477</v>
      </c>
    </row>
    <row r="43" spans="1:14" x14ac:dyDescent="0.25">
      <c r="A43" t="s">
        <v>15</v>
      </c>
      <c r="B43">
        <v>16</v>
      </c>
      <c r="C43">
        <v>18</v>
      </c>
      <c r="D43">
        <v>32</v>
      </c>
      <c r="E43">
        <v>5</v>
      </c>
      <c r="F43">
        <v>7</v>
      </c>
      <c r="G43">
        <v>48</v>
      </c>
      <c r="I43" t="s">
        <v>15</v>
      </c>
      <c r="J43" s="1">
        <f t="shared" si="7"/>
        <v>0.33333333333333331</v>
      </c>
      <c r="K43" s="1">
        <f t="shared" si="6"/>
        <v>0.375</v>
      </c>
      <c r="L43" s="1">
        <f t="shared" si="6"/>
        <v>0.66666666666666663</v>
      </c>
      <c r="M43" s="1">
        <f t="shared" si="6"/>
        <v>0.10416666666666667</v>
      </c>
      <c r="N43" s="1">
        <f t="shared" si="6"/>
        <v>0.14583333333333334</v>
      </c>
    </row>
    <row r="44" spans="1:14" x14ac:dyDescent="0.25">
      <c r="A44" t="s">
        <v>16</v>
      </c>
      <c r="B44">
        <v>134</v>
      </c>
      <c r="C44">
        <v>135</v>
      </c>
      <c r="D44">
        <v>194</v>
      </c>
      <c r="E44">
        <v>11</v>
      </c>
      <c r="F44">
        <v>83</v>
      </c>
      <c r="G44">
        <v>383</v>
      </c>
      <c r="I44" t="s">
        <v>16</v>
      </c>
      <c r="J44" s="1">
        <f t="shared" si="7"/>
        <v>0.34986945169712796</v>
      </c>
      <c r="K44" s="1">
        <f t="shared" si="6"/>
        <v>0.35248041775456918</v>
      </c>
      <c r="L44" s="1">
        <f t="shared" si="6"/>
        <v>0.50652741514360311</v>
      </c>
      <c r="M44" s="1">
        <f t="shared" si="6"/>
        <v>2.8720626631853787E-2</v>
      </c>
      <c r="N44" s="1">
        <f t="shared" si="6"/>
        <v>0.21671018276762402</v>
      </c>
    </row>
    <row r="45" spans="1:14" x14ac:dyDescent="0.25">
      <c r="A45" t="s">
        <v>4</v>
      </c>
      <c r="B45">
        <v>607</v>
      </c>
      <c r="C45">
        <v>834</v>
      </c>
      <c r="D45">
        <v>1103</v>
      </c>
      <c r="E45">
        <v>131</v>
      </c>
      <c r="F45">
        <v>345</v>
      </c>
      <c r="G45">
        <v>2091</v>
      </c>
      <c r="I45" t="s">
        <v>4</v>
      </c>
      <c r="J45" s="1">
        <f t="shared" si="7"/>
        <v>0.29029172644667622</v>
      </c>
      <c r="K45" s="1">
        <f t="shared" si="6"/>
        <v>0.39885222381635582</v>
      </c>
      <c r="L45" s="1">
        <f t="shared" si="6"/>
        <v>0.52749880439980867</v>
      </c>
      <c r="M45" s="1">
        <f t="shared" si="6"/>
        <v>6.2649450023912007E-2</v>
      </c>
      <c r="N45" s="1">
        <f t="shared" si="6"/>
        <v>0.16499282639885221</v>
      </c>
    </row>
    <row r="60" spans="1:14" x14ac:dyDescent="0.25">
      <c r="A60" t="s">
        <v>17</v>
      </c>
    </row>
    <row r="61" spans="1:14" x14ac:dyDescent="0.25">
      <c r="B61" t="s">
        <v>62</v>
      </c>
      <c r="C61" t="s">
        <v>63</v>
      </c>
      <c r="D61" t="s">
        <v>64</v>
      </c>
      <c r="E61" t="s">
        <v>65</v>
      </c>
      <c r="F61" t="s">
        <v>38</v>
      </c>
      <c r="G61" t="s">
        <v>4</v>
      </c>
      <c r="J61" t="s">
        <v>62</v>
      </c>
      <c r="K61" t="s">
        <v>63</v>
      </c>
      <c r="L61" t="s">
        <v>64</v>
      </c>
      <c r="M61" t="s">
        <v>65</v>
      </c>
      <c r="N61" t="s">
        <v>38</v>
      </c>
    </row>
    <row r="62" spans="1:14" x14ac:dyDescent="0.25">
      <c r="A62" t="s">
        <v>18</v>
      </c>
      <c r="B62">
        <v>235</v>
      </c>
      <c r="C62">
        <v>310</v>
      </c>
      <c r="D62">
        <v>371</v>
      </c>
      <c r="E62">
        <v>44</v>
      </c>
      <c r="F62">
        <v>122</v>
      </c>
      <c r="G62">
        <v>732</v>
      </c>
      <c r="I62" t="s">
        <v>18</v>
      </c>
      <c r="J62" s="1">
        <f>B62/$G62</f>
        <v>0.32103825136612024</v>
      </c>
      <c r="K62" s="1">
        <f t="shared" ref="K62:N65" si="8">C62/$G62</f>
        <v>0.42349726775956287</v>
      </c>
      <c r="L62" s="1">
        <f t="shared" si="8"/>
        <v>0.50683060109289613</v>
      </c>
      <c r="M62" s="1">
        <f t="shared" si="8"/>
        <v>6.0109289617486336E-2</v>
      </c>
      <c r="N62" s="1">
        <f>F62/$G62</f>
        <v>0.16666666666666666</v>
      </c>
    </row>
    <row r="63" spans="1:14" x14ac:dyDescent="0.25">
      <c r="A63" t="s">
        <v>19</v>
      </c>
      <c r="B63">
        <v>202</v>
      </c>
      <c r="C63">
        <v>268</v>
      </c>
      <c r="D63">
        <v>349</v>
      </c>
      <c r="E63">
        <v>36</v>
      </c>
      <c r="F63">
        <v>118</v>
      </c>
      <c r="G63">
        <v>687</v>
      </c>
      <c r="I63" t="s">
        <v>19</v>
      </c>
      <c r="J63" s="1">
        <f t="shared" ref="J63:J65" si="9">B63/$G63</f>
        <v>0.29403202328966521</v>
      </c>
      <c r="K63" s="1">
        <f t="shared" si="8"/>
        <v>0.3901018922852984</v>
      </c>
      <c r="L63" s="1">
        <f t="shared" si="8"/>
        <v>0.50800582241630277</v>
      </c>
      <c r="M63" s="1">
        <f t="shared" si="8"/>
        <v>5.2401746724890827E-2</v>
      </c>
      <c r="N63" s="1">
        <f t="shared" si="8"/>
        <v>0.1717612809315866</v>
      </c>
    </row>
    <row r="64" spans="1:14" x14ac:dyDescent="0.25">
      <c r="A64" s="4" t="s">
        <v>20</v>
      </c>
      <c r="B64">
        <v>31</v>
      </c>
      <c r="C64">
        <v>54</v>
      </c>
      <c r="D64">
        <v>83</v>
      </c>
      <c r="E64">
        <v>14</v>
      </c>
      <c r="F64">
        <v>17</v>
      </c>
      <c r="G64">
        <v>143</v>
      </c>
      <c r="I64" s="4" t="s">
        <v>20</v>
      </c>
      <c r="J64" s="1">
        <f t="shared" si="9"/>
        <v>0.21678321678321677</v>
      </c>
      <c r="K64" s="1">
        <f t="shared" si="8"/>
        <v>0.3776223776223776</v>
      </c>
      <c r="L64" s="1">
        <f t="shared" si="8"/>
        <v>0.58041958041958042</v>
      </c>
      <c r="M64" s="1">
        <f t="shared" si="8"/>
        <v>9.7902097902097904E-2</v>
      </c>
      <c r="N64" s="1">
        <f t="shared" si="8"/>
        <v>0.11888111888111888</v>
      </c>
    </row>
    <row r="65" spans="1:14" x14ac:dyDescent="0.25">
      <c r="A65" t="s">
        <v>21</v>
      </c>
      <c r="B65">
        <v>29</v>
      </c>
      <c r="C65">
        <v>49</v>
      </c>
      <c r="D65">
        <v>74</v>
      </c>
      <c r="E65">
        <v>7</v>
      </c>
      <c r="F65">
        <v>17</v>
      </c>
      <c r="G65">
        <v>120</v>
      </c>
      <c r="I65" t="s">
        <v>21</v>
      </c>
      <c r="J65" s="1">
        <f t="shared" si="9"/>
        <v>0.24166666666666667</v>
      </c>
      <c r="K65" s="1">
        <f t="shared" si="8"/>
        <v>0.40833333333333333</v>
      </c>
      <c r="L65" s="1">
        <f t="shared" si="8"/>
        <v>0.6166666666666667</v>
      </c>
      <c r="M65" s="1">
        <f t="shared" si="8"/>
        <v>5.8333333333333334E-2</v>
      </c>
      <c r="N65" s="1">
        <f t="shared" si="8"/>
        <v>0.14166666666666666</v>
      </c>
    </row>
    <row r="78" spans="1:14" x14ac:dyDescent="0.25">
      <c r="A78" t="s">
        <v>22</v>
      </c>
    </row>
    <row r="79" spans="1:14" x14ac:dyDescent="0.25">
      <c r="B79" t="s">
        <v>62</v>
      </c>
      <c r="C79" t="s">
        <v>63</v>
      </c>
      <c r="D79" t="s">
        <v>64</v>
      </c>
      <c r="E79" t="s">
        <v>65</v>
      </c>
      <c r="F79" t="s">
        <v>38</v>
      </c>
      <c r="G79" t="s">
        <v>4</v>
      </c>
      <c r="J79" t="s">
        <v>62</v>
      </c>
      <c r="K79" t="s">
        <v>63</v>
      </c>
      <c r="L79" t="s">
        <v>64</v>
      </c>
      <c r="M79" t="s">
        <v>65</v>
      </c>
      <c r="N79" t="s">
        <v>38</v>
      </c>
    </row>
    <row r="80" spans="1:14" x14ac:dyDescent="0.25">
      <c r="A80" t="s">
        <v>23</v>
      </c>
      <c r="B80">
        <v>53</v>
      </c>
      <c r="C80">
        <v>63</v>
      </c>
      <c r="D80">
        <v>94</v>
      </c>
      <c r="E80">
        <v>7</v>
      </c>
      <c r="F80">
        <v>47</v>
      </c>
      <c r="G80">
        <v>188</v>
      </c>
      <c r="I80" t="s">
        <v>23</v>
      </c>
      <c r="J80" s="1">
        <f>B80/$G80</f>
        <v>0.28191489361702127</v>
      </c>
      <c r="K80" s="1">
        <f t="shared" ref="K80:N80" si="10">C80/$G80</f>
        <v>0.33510638297872342</v>
      </c>
      <c r="L80" s="1">
        <f t="shared" si="10"/>
        <v>0.5</v>
      </c>
      <c r="M80" s="1">
        <f t="shared" si="10"/>
        <v>3.7234042553191488E-2</v>
      </c>
      <c r="N80" s="1">
        <f t="shared" si="10"/>
        <v>0.25</v>
      </c>
    </row>
    <row r="81" spans="1:14" x14ac:dyDescent="0.25">
      <c r="A81" t="s">
        <v>24</v>
      </c>
      <c r="B81">
        <v>21</v>
      </c>
      <c r="C81">
        <v>17</v>
      </c>
      <c r="D81">
        <v>25</v>
      </c>
      <c r="E81">
        <v>1</v>
      </c>
      <c r="F81">
        <v>9</v>
      </c>
      <c r="G81">
        <v>46</v>
      </c>
      <c r="I81" t="s">
        <v>24</v>
      </c>
      <c r="J81" s="1">
        <f t="shared" ref="J81:J89" si="11">B81/$G81</f>
        <v>0.45652173913043476</v>
      </c>
      <c r="K81" s="1">
        <f t="shared" ref="K81:K89" si="12">C81/$G81</f>
        <v>0.36956521739130432</v>
      </c>
      <c r="L81" s="1">
        <f t="shared" ref="L81:L89" si="13">D81/$G81</f>
        <v>0.54347826086956519</v>
      </c>
      <c r="M81" s="1">
        <f t="shared" ref="M81:M89" si="14">E81/$G81</f>
        <v>2.1739130434782608E-2</v>
      </c>
      <c r="N81" s="1">
        <f t="shared" ref="N81:N89" si="15">F81/$G81</f>
        <v>0.19565217391304349</v>
      </c>
    </row>
    <row r="82" spans="1:14" x14ac:dyDescent="0.25">
      <c r="A82" t="s">
        <v>25</v>
      </c>
      <c r="B82">
        <v>101</v>
      </c>
      <c r="C82">
        <v>84</v>
      </c>
      <c r="D82">
        <v>86</v>
      </c>
      <c r="E82">
        <v>12</v>
      </c>
      <c r="F82">
        <v>38</v>
      </c>
      <c r="G82">
        <v>208</v>
      </c>
      <c r="I82" t="s">
        <v>25</v>
      </c>
      <c r="J82" s="1">
        <f t="shared" si="11"/>
        <v>0.48557692307692307</v>
      </c>
      <c r="K82" s="1">
        <f t="shared" si="12"/>
        <v>0.40384615384615385</v>
      </c>
      <c r="L82" s="1">
        <f t="shared" si="13"/>
        <v>0.41346153846153844</v>
      </c>
      <c r="M82" s="1">
        <f t="shared" si="14"/>
        <v>5.7692307692307696E-2</v>
      </c>
      <c r="N82" s="1">
        <f t="shared" si="15"/>
        <v>0.18269230769230768</v>
      </c>
    </row>
    <row r="83" spans="1:14" x14ac:dyDescent="0.25">
      <c r="A83" t="s">
        <v>26</v>
      </c>
      <c r="B83">
        <v>11</v>
      </c>
      <c r="C83">
        <v>21</v>
      </c>
      <c r="D83">
        <v>25</v>
      </c>
      <c r="E83">
        <v>5</v>
      </c>
      <c r="F83">
        <v>14</v>
      </c>
      <c r="G83">
        <v>54</v>
      </c>
      <c r="I83" t="s">
        <v>26</v>
      </c>
      <c r="J83" s="1">
        <f t="shared" si="11"/>
        <v>0.20370370370370369</v>
      </c>
      <c r="K83" s="1">
        <f t="shared" si="12"/>
        <v>0.3888888888888889</v>
      </c>
      <c r="L83" s="1">
        <f t="shared" si="13"/>
        <v>0.46296296296296297</v>
      </c>
      <c r="M83" s="1">
        <f t="shared" si="14"/>
        <v>9.2592592592592587E-2</v>
      </c>
      <c r="N83" s="1">
        <f t="shared" si="15"/>
        <v>0.25925925925925924</v>
      </c>
    </row>
    <row r="84" spans="1:14" x14ac:dyDescent="0.25">
      <c r="A84" t="s">
        <v>27</v>
      </c>
      <c r="B84">
        <v>44</v>
      </c>
      <c r="C84">
        <v>58</v>
      </c>
      <c r="D84">
        <v>79</v>
      </c>
      <c r="E84">
        <v>7</v>
      </c>
      <c r="F84">
        <v>19</v>
      </c>
      <c r="G84">
        <v>128</v>
      </c>
      <c r="I84" t="s">
        <v>27</v>
      </c>
      <c r="J84" s="1">
        <f t="shared" si="11"/>
        <v>0.34375</v>
      </c>
      <c r="K84" s="1">
        <f t="shared" si="12"/>
        <v>0.453125</v>
      </c>
      <c r="L84" s="1">
        <f t="shared" si="13"/>
        <v>0.6171875</v>
      </c>
      <c r="M84" s="1">
        <f t="shared" si="14"/>
        <v>5.46875E-2</v>
      </c>
      <c r="N84" s="1">
        <f t="shared" si="15"/>
        <v>0.1484375</v>
      </c>
    </row>
    <row r="85" spans="1:14" x14ac:dyDescent="0.25">
      <c r="A85" t="s">
        <v>28</v>
      </c>
      <c r="B85">
        <v>39</v>
      </c>
      <c r="C85">
        <v>77</v>
      </c>
      <c r="D85">
        <v>140</v>
      </c>
      <c r="E85">
        <v>22</v>
      </c>
      <c r="F85">
        <v>23</v>
      </c>
      <c r="G85">
        <v>215</v>
      </c>
      <c r="I85" t="s">
        <v>28</v>
      </c>
      <c r="J85" s="1">
        <f t="shared" si="11"/>
        <v>0.18139534883720931</v>
      </c>
      <c r="K85" s="1">
        <f t="shared" si="12"/>
        <v>0.35813953488372091</v>
      </c>
      <c r="L85" s="1">
        <f t="shared" si="13"/>
        <v>0.65116279069767447</v>
      </c>
      <c r="M85" s="1">
        <f t="shared" si="14"/>
        <v>0.10232558139534884</v>
      </c>
      <c r="N85" s="1">
        <f t="shared" si="15"/>
        <v>0.10697674418604651</v>
      </c>
    </row>
    <row r="86" spans="1:14" x14ac:dyDescent="0.25">
      <c r="A86" t="s">
        <v>29</v>
      </c>
      <c r="B86">
        <v>32</v>
      </c>
      <c r="C86">
        <v>71</v>
      </c>
      <c r="D86">
        <v>103</v>
      </c>
      <c r="E86">
        <v>13</v>
      </c>
      <c r="F86">
        <v>28</v>
      </c>
      <c r="G86">
        <v>181</v>
      </c>
      <c r="I86" t="s">
        <v>29</v>
      </c>
      <c r="J86" s="1">
        <f t="shared" si="11"/>
        <v>0.17679558011049723</v>
      </c>
      <c r="K86" s="1">
        <f t="shared" si="12"/>
        <v>0.39226519337016574</v>
      </c>
      <c r="L86" s="1">
        <f t="shared" si="13"/>
        <v>0.56906077348066297</v>
      </c>
      <c r="M86" s="1">
        <f t="shared" si="14"/>
        <v>7.18232044198895E-2</v>
      </c>
      <c r="N86" s="1">
        <f t="shared" si="15"/>
        <v>0.15469613259668508</v>
      </c>
    </row>
    <row r="87" spans="1:14" x14ac:dyDescent="0.25">
      <c r="A87" t="s">
        <v>30</v>
      </c>
      <c r="B87">
        <v>108</v>
      </c>
      <c r="C87">
        <v>181</v>
      </c>
      <c r="D87">
        <v>192</v>
      </c>
      <c r="E87">
        <v>27</v>
      </c>
      <c r="F87">
        <v>57</v>
      </c>
      <c r="G87">
        <v>402</v>
      </c>
      <c r="I87" t="s">
        <v>30</v>
      </c>
      <c r="J87" s="1">
        <f t="shared" si="11"/>
        <v>0.26865671641791045</v>
      </c>
      <c r="K87" s="1">
        <f t="shared" si="12"/>
        <v>0.45024875621890548</v>
      </c>
      <c r="L87" s="1">
        <f t="shared" si="13"/>
        <v>0.47761194029850745</v>
      </c>
      <c r="M87" s="1">
        <f t="shared" si="14"/>
        <v>6.7164179104477612E-2</v>
      </c>
      <c r="N87" s="1">
        <f t="shared" si="15"/>
        <v>0.1417910447761194</v>
      </c>
    </row>
    <row r="88" spans="1:14" x14ac:dyDescent="0.25">
      <c r="A88" t="s">
        <v>31</v>
      </c>
      <c r="B88">
        <v>40</v>
      </c>
      <c r="C88">
        <v>40</v>
      </c>
      <c r="D88">
        <v>42</v>
      </c>
      <c r="E88">
        <v>6</v>
      </c>
      <c r="F88">
        <v>18</v>
      </c>
      <c r="G88">
        <v>102</v>
      </c>
      <c r="I88" t="s">
        <v>31</v>
      </c>
      <c r="J88" s="1">
        <f t="shared" si="11"/>
        <v>0.39215686274509803</v>
      </c>
      <c r="K88" s="1">
        <f t="shared" si="12"/>
        <v>0.39215686274509803</v>
      </c>
      <c r="L88" s="1">
        <f t="shared" si="13"/>
        <v>0.41176470588235292</v>
      </c>
      <c r="M88" s="1">
        <f t="shared" si="14"/>
        <v>5.8823529411764705E-2</v>
      </c>
      <c r="N88" s="1">
        <f t="shared" si="15"/>
        <v>0.17647058823529413</v>
      </c>
    </row>
    <row r="89" spans="1:14" x14ac:dyDescent="0.25">
      <c r="A89" t="s">
        <v>32</v>
      </c>
      <c r="B89">
        <v>38</v>
      </c>
      <c r="C89">
        <v>56</v>
      </c>
      <c r="D89">
        <v>63</v>
      </c>
      <c r="E89">
        <v>1</v>
      </c>
      <c r="F89">
        <v>17</v>
      </c>
      <c r="G89">
        <v>122</v>
      </c>
      <c r="I89" t="s">
        <v>32</v>
      </c>
      <c r="J89" s="1">
        <f t="shared" si="11"/>
        <v>0.31147540983606559</v>
      </c>
      <c r="K89" s="1">
        <f t="shared" si="12"/>
        <v>0.45901639344262296</v>
      </c>
      <c r="L89" s="1">
        <f t="shared" si="13"/>
        <v>0.51639344262295084</v>
      </c>
      <c r="M89" s="1">
        <f t="shared" si="14"/>
        <v>8.1967213114754103E-3</v>
      </c>
      <c r="N89" s="1">
        <f t="shared" si="15"/>
        <v>0.13934426229508196</v>
      </c>
    </row>
    <row r="101" spans="1:15" x14ac:dyDescent="0.25">
      <c r="A101" s="2" t="s">
        <v>33</v>
      </c>
    </row>
    <row r="102" spans="1:15" x14ac:dyDescent="0.25">
      <c r="B102" t="s">
        <v>62</v>
      </c>
      <c r="C102" t="s">
        <v>63</v>
      </c>
      <c r="D102" t="s">
        <v>64</v>
      </c>
      <c r="E102" t="s">
        <v>65</v>
      </c>
      <c r="F102" t="s">
        <v>38</v>
      </c>
      <c r="G102" t="s">
        <v>4</v>
      </c>
      <c r="J102" t="s">
        <v>62</v>
      </c>
      <c r="K102" t="s">
        <v>63</v>
      </c>
      <c r="L102" t="s">
        <v>64</v>
      </c>
      <c r="M102" t="s">
        <v>65</v>
      </c>
      <c r="N102" t="s">
        <v>38</v>
      </c>
    </row>
    <row r="103" spans="1:15" x14ac:dyDescent="0.25">
      <c r="A103" t="s">
        <v>34</v>
      </c>
      <c r="B103">
        <v>380</v>
      </c>
      <c r="C103">
        <v>540</v>
      </c>
      <c r="D103">
        <v>734</v>
      </c>
      <c r="E103">
        <v>83</v>
      </c>
      <c r="F103">
        <v>212</v>
      </c>
      <c r="G103">
        <v>1334</v>
      </c>
      <c r="I103" t="s">
        <v>34</v>
      </c>
      <c r="J103" s="1">
        <f>B103/$G103</f>
        <v>0.28485757121439281</v>
      </c>
      <c r="K103" s="1">
        <f t="shared" ref="K103:N103" si="16">C103/$G103</f>
        <v>0.40479760119940028</v>
      </c>
      <c r="L103" s="1">
        <f t="shared" si="16"/>
        <v>0.5502248875562219</v>
      </c>
      <c r="M103" s="1">
        <f t="shared" si="16"/>
        <v>6.2218890554722642E-2</v>
      </c>
      <c r="N103" s="1">
        <f t="shared" si="16"/>
        <v>0.15892053973013492</v>
      </c>
      <c r="O103">
        <f>G103/$G103</f>
        <v>1</v>
      </c>
    </row>
    <row r="104" spans="1:15" x14ac:dyDescent="0.25">
      <c r="A104" t="s">
        <v>35</v>
      </c>
      <c r="B104">
        <v>206</v>
      </c>
      <c r="C104">
        <v>273</v>
      </c>
      <c r="D104">
        <v>338</v>
      </c>
      <c r="E104">
        <v>45</v>
      </c>
      <c r="F104">
        <v>94</v>
      </c>
      <c r="G104">
        <v>657</v>
      </c>
      <c r="I104" t="s">
        <v>35</v>
      </c>
      <c r="J104" s="1">
        <f t="shared" ref="J104:J107" si="17">B104/$G104</f>
        <v>0.31354642313546421</v>
      </c>
      <c r="K104" s="1">
        <f t="shared" ref="K104:K107" si="18">C104/$G104</f>
        <v>0.41552511415525112</v>
      </c>
      <c r="L104" s="1">
        <f t="shared" ref="L104:L107" si="19">D104/$G104</f>
        <v>0.51445966514459662</v>
      </c>
      <c r="M104" s="1">
        <f t="shared" ref="M104:M107" si="20">E104/$G104</f>
        <v>6.8493150684931503E-2</v>
      </c>
      <c r="N104" s="1">
        <f t="shared" ref="N104:N107" si="21">F104/$G104</f>
        <v>0.14307458143074581</v>
      </c>
      <c r="O104">
        <f t="shared" ref="O104:O107" si="22">G104/$G104</f>
        <v>1</v>
      </c>
    </row>
    <row r="105" spans="1:15" x14ac:dyDescent="0.25">
      <c r="A105" t="s">
        <v>36</v>
      </c>
      <c r="B105">
        <v>5</v>
      </c>
      <c r="C105">
        <v>10</v>
      </c>
      <c r="D105">
        <v>13</v>
      </c>
      <c r="E105">
        <v>0</v>
      </c>
      <c r="F105">
        <v>15</v>
      </c>
      <c r="G105">
        <v>36</v>
      </c>
      <c r="I105" t="s">
        <v>36</v>
      </c>
      <c r="J105" s="1">
        <f t="shared" si="17"/>
        <v>0.1388888888888889</v>
      </c>
      <c r="K105" s="1">
        <f t="shared" si="18"/>
        <v>0.27777777777777779</v>
      </c>
      <c r="L105" s="1">
        <f t="shared" si="19"/>
        <v>0.3611111111111111</v>
      </c>
      <c r="M105" s="1">
        <f t="shared" si="20"/>
        <v>0</v>
      </c>
      <c r="N105" s="1">
        <f t="shared" si="21"/>
        <v>0.41666666666666669</v>
      </c>
      <c r="O105">
        <f t="shared" si="22"/>
        <v>1</v>
      </c>
    </row>
    <row r="106" spans="1:15" x14ac:dyDescent="0.25">
      <c r="A106" t="s">
        <v>37</v>
      </c>
      <c r="B106">
        <v>12</v>
      </c>
      <c r="C106">
        <v>9</v>
      </c>
      <c r="D106">
        <v>15</v>
      </c>
      <c r="E106">
        <v>5</v>
      </c>
      <c r="F106">
        <v>16</v>
      </c>
      <c r="G106">
        <v>47</v>
      </c>
      <c r="I106" t="s">
        <v>37</v>
      </c>
      <c r="J106" s="1">
        <f t="shared" si="17"/>
        <v>0.25531914893617019</v>
      </c>
      <c r="K106" s="1">
        <f t="shared" si="18"/>
        <v>0.19148936170212766</v>
      </c>
      <c r="L106" s="1">
        <f t="shared" si="19"/>
        <v>0.31914893617021278</v>
      </c>
      <c r="M106" s="1">
        <f t="shared" si="20"/>
        <v>0.10638297872340426</v>
      </c>
      <c r="N106" s="1">
        <f t="shared" si="21"/>
        <v>0.34042553191489361</v>
      </c>
      <c r="O106">
        <f t="shared" si="22"/>
        <v>1</v>
      </c>
    </row>
    <row r="107" spans="1:15" x14ac:dyDescent="0.25">
      <c r="A107" t="s">
        <v>38</v>
      </c>
      <c r="B107">
        <v>5</v>
      </c>
      <c r="C107">
        <v>4</v>
      </c>
      <c r="D107">
        <v>6</v>
      </c>
      <c r="E107">
        <v>0</v>
      </c>
      <c r="F107">
        <v>5</v>
      </c>
      <c r="G107">
        <v>16</v>
      </c>
      <c r="I107" t="s">
        <v>38</v>
      </c>
      <c r="J107" s="1">
        <f t="shared" si="17"/>
        <v>0.3125</v>
      </c>
      <c r="K107" s="1">
        <f t="shared" si="18"/>
        <v>0.25</v>
      </c>
      <c r="L107" s="1">
        <f t="shared" si="19"/>
        <v>0.375</v>
      </c>
      <c r="M107" s="1">
        <f t="shared" si="20"/>
        <v>0</v>
      </c>
      <c r="N107" s="1">
        <f t="shared" si="21"/>
        <v>0.3125</v>
      </c>
      <c r="O107">
        <f t="shared" si="22"/>
        <v>1</v>
      </c>
    </row>
    <row r="108" spans="1:15" x14ac:dyDescent="0.25">
      <c r="F108" s="3"/>
      <c r="N108" s="1"/>
    </row>
    <row r="109" spans="1:15" x14ac:dyDescent="0.25">
      <c r="F109" s="3"/>
    </row>
    <row r="110" spans="1:15" x14ac:dyDescent="0.25">
      <c r="F110" s="3"/>
    </row>
    <row r="111" spans="1:15" x14ac:dyDescent="0.25">
      <c r="F111" s="3"/>
    </row>
    <row r="112" spans="1:15" x14ac:dyDescent="0.25">
      <c r="F112" s="3"/>
    </row>
    <row r="117" spans="1:15" x14ac:dyDescent="0.25">
      <c r="A117" s="2" t="s">
        <v>39</v>
      </c>
    </row>
    <row r="118" spans="1:15" x14ac:dyDescent="0.25">
      <c r="B118" t="s">
        <v>62</v>
      </c>
      <c r="C118" t="s">
        <v>63</v>
      </c>
      <c r="D118" t="s">
        <v>64</v>
      </c>
      <c r="E118" t="s">
        <v>65</v>
      </c>
      <c r="F118" t="s">
        <v>38</v>
      </c>
      <c r="G118" t="s">
        <v>4</v>
      </c>
      <c r="J118" t="s">
        <v>62</v>
      </c>
      <c r="K118" t="s">
        <v>63</v>
      </c>
      <c r="L118" t="s">
        <v>64</v>
      </c>
      <c r="M118" t="s">
        <v>65</v>
      </c>
      <c r="N118" t="s">
        <v>38</v>
      </c>
    </row>
    <row r="119" spans="1:15" x14ac:dyDescent="0.25">
      <c r="A119" t="s">
        <v>40</v>
      </c>
      <c r="B119">
        <v>306</v>
      </c>
      <c r="C119">
        <v>391</v>
      </c>
      <c r="D119">
        <v>489</v>
      </c>
      <c r="E119">
        <v>24</v>
      </c>
      <c r="F119">
        <v>146</v>
      </c>
      <c r="G119">
        <v>857</v>
      </c>
      <c r="I119" t="s">
        <v>40</v>
      </c>
      <c r="J119" s="1">
        <f>B119/$G119</f>
        <v>0.3570595099183197</v>
      </c>
      <c r="K119" s="1">
        <f t="shared" ref="K119:K122" si="23">C119/$G119</f>
        <v>0.45624270711785297</v>
      </c>
      <c r="L119" s="1">
        <f t="shared" ref="L119:L122" si="24">D119/$G119</f>
        <v>0.57059509918319717</v>
      </c>
      <c r="M119" s="1">
        <f t="shared" ref="M119:M122" si="25">E119/$G119</f>
        <v>2.8004667444574097E-2</v>
      </c>
      <c r="N119" s="1">
        <f t="shared" ref="N119:N122" si="26">F119/$G119</f>
        <v>0.17036172695449242</v>
      </c>
    </row>
    <row r="120" spans="1:15" x14ac:dyDescent="0.25">
      <c r="A120" t="s">
        <v>41</v>
      </c>
      <c r="B120">
        <v>234</v>
      </c>
      <c r="C120">
        <v>352</v>
      </c>
      <c r="D120">
        <v>486</v>
      </c>
      <c r="E120">
        <v>61</v>
      </c>
      <c r="F120">
        <v>136</v>
      </c>
      <c r="G120">
        <v>919</v>
      </c>
      <c r="I120" t="s">
        <v>41</v>
      </c>
      <c r="J120" s="1">
        <f t="shared" ref="J120:J122" si="27">B120/$G120</f>
        <v>0.25462459194776932</v>
      </c>
      <c r="K120" s="1">
        <f t="shared" si="23"/>
        <v>0.38302502720348203</v>
      </c>
      <c r="L120" s="1">
        <f t="shared" si="24"/>
        <v>0.52883569096844396</v>
      </c>
      <c r="M120" s="1">
        <f t="shared" si="25"/>
        <v>6.6376496191512507E-2</v>
      </c>
      <c r="N120" s="1">
        <f t="shared" si="26"/>
        <v>0.14798694232861806</v>
      </c>
    </row>
    <row r="121" spans="1:15" x14ac:dyDescent="0.25">
      <c r="A121" t="s">
        <v>42</v>
      </c>
      <c r="B121">
        <v>93</v>
      </c>
      <c r="C121">
        <v>126</v>
      </c>
      <c r="D121">
        <v>159</v>
      </c>
      <c r="E121">
        <v>51</v>
      </c>
      <c r="F121">
        <v>56</v>
      </c>
      <c r="G121">
        <v>379</v>
      </c>
      <c r="I121" t="s">
        <v>42</v>
      </c>
      <c r="J121" s="1">
        <f t="shared" si="27"/>
        <v>0.24538258575197888</v>
      </c>
      <c r="K121" s="1">
        <f t="shared" si="23"/>
        <v>0.33245382585751981</v>
      </c>
      <c r="L121" s="1">
        <f t="shared" si="24"/>
        <v>0.41952506596306066</v>
      </c>
      <c r="M121" s="1">
        <f t="shared" si="25"/>
        <v>0.13456464379947231</v>
      </c>
      <c r="N121" s="1">
        <f t="shared" si="26"/>
        <v>0.14775725593667546</v>
      </c>
    </row>
    <row r="122" spans="1:15" x14ac:dyDescent="0.25">
      <c r="A122" t="s">
        <v>43</v>
      </c>
      <c r="B122">
        <v>6</v>
      </c>
      <c r="C122">
        <v>8</v>
      </c>
      <c r="D122">
        <v>18</v>
      </c>
      <c r="E122">
        <v>4</v>
      </c>
      <c r="F122">
        <v>12</v>
      </c>
      <c r="G122">
        <v>43</v>
      </c>
      <c r="I122" t="s">
        <v>43</v>
      </c>
      <c r="J122" s="1">
        <f t="shared" si="27"/>
        <v>0.13953488372093023</v>
      </c>
      <c r="K122" s="1">
        <f t="shared" si="23"/>
        <v>0.18604651162790697</v>
      </c>
      <c r="L122" s="1">
        <f t="shared" si="24"/>
        <v>0.41860465116279072</v>
      </c>
      <c r="M122" s="1">
        <f t="shared" si="25"/>
        <v>9.3023255813953487E-2</v>
      </c>
      <c r="N122" s="1">
        <f t="shared" si="26"/>
        <v>0.27906976744186046</v>
      </c>
    </row>
    <row r="123" spans="1:15" x14ac:dyDescent="0.25">
      <c r="F123" s="3"/>
      <c r="K123" s="1"/>
      <c r="L123" s="1"/>
      <c r="M123" s="1"/>
      <c r="N123" s="1"/>
      <c r="O123" s="1"/>
    </row>
    <row r="124" spans="1:15" x14ac:dyDescent="0.25">
      <c r="F124" s="3"/>
      <c r="K124" s="1"/>
      <c r="L124" s="1"/>
      <c r="M124" s="1"/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E43D-677E-4FDA-BB9B-0CC06BCB5283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588C-46F3-473E-8746-AC2E914D3F29}">
  <dimension ref="A1:K124"/>
  <sheetViews>
    <sheetView topLeftCell="H1" workbookViewId="0">
      <selection sqref="A1:V15"/>
    </sheetView>
  </sheetViews>
  <sheetFormatPr defaultColWidth="8.85546875" defaultRowHeight="15" x14ac:dyDescent="0.25"/>
  <cols>
    <col min="1" max="1" width="22.85546875" customWidth="1"/>
  </cols>
  <sheetData>
    <row r="1" spans="1:10" x14ac:dyDescent="0.25">
      <c r="A1" s="2" t="s">
        <v>272</v>
      </c>
    </row>
    <row r="2" spans="1:10" x14ac:dyDescent="0.25">
      <c r="B2" t="s">
        <v>273</v>
      </c>
      <c r="C2" t="s">
        <v>274</v>
      </c>
      <c r="D2" t="s">
        <v>275</v>
      </c>
      <c r="E2" t="s">
        <v>4</v>
      </c>
      <c r="H2" t="s">
        <v>273</v>
      </c>
      <c r="I2" t="s">
        <v>274</v>
      </c>
      <c r="J2" t="s">
        <v>275</v>
      </c>
    </row>
    <row r="3" spans="1:10" x14ac:dyDescent="0.25">
      <c r="A3" t="s">
        <v>5</v>
      </c>
      <c r="B3">
        <v>1226</v>
      </c>
      <c r="C3">
        <v>604</v>
      </c>
      <c r="D3">
        <v>971</v>
      </c>
      <c r="E3">
        <v>2197</v>
      </c>
      <c r="G3" s="1"/>
      <c r="H3" s="1">
        <f>B3/$E3</f>
        <v>0.55803368229403727</v>
      </c>
      <c r="I3" s="1">
        <f t="shared" ref="I3:J3" si="0">C3/$E3</f>
        <v>0.27492034592626308</v>
      </c>
      <c r="J3" s="1">
        <f t="shared" si="0"/>
        <v>0.44196631770596267</v>
      </c>
    </row>
    <row r="9" spans="1:10" x14ac:dyDescent="0.25">
      <c r="A9" s="2"/>
    </row>
    <row r="12" spans="1:10" x14ac:dyDescent="0.25">
      <c r="F12" s="1"/>
      <c r="G12" s="1"/>
      <c r="H12" s="1"/>
    </row>
    <row r="20" spans="1:10" x14ac:dyDescent="0.25">
      <c r="A20" s="2" t="s">
        <v>272</v>
      </c>
      <c r="B20" t="s">
        <v>273</v>
      </c>
      <c r="C20" t="s">
        <v>274</v>
      </c>
      <c r="D20" t="s">
        <v>275</v>
      </c>
      <c r="E20" t="s">
        <v>4</v>
      </c>
      <c r="H20" t="s">
        <v>273</v>
      </c>
      <c r="I20" t="s">
        <v>274</v>
      </c>
      <c r="J20" t="s">
        <v>275</v>
      </c>
    </row>
    <row r="21" spans="1:10" x14ac:dyDescent="0.25">
      <c r="A21" t="s">
        <v>7</v>
      </c>
      <c r="B21">
        <v>543</v>
      </c>
      <c r="C21">
        <v>339</v>
      </c>
      <c r="D21">
        <v>595</v>
      </c>
      <c r="E21">
        <v>1126</v>
      </c>
      <c r="G21" t="s">
        <v>7</v>
      </c>
      <c r="H21" s="1">
        <f t="shared" ref="H21:J22" si="1">B21/$E21</f>
        <v>0.48223801065719363</v>
      </c>
      <c r="I21" s="1">
        <f t="shared" si="1"/>
        <v>0.30106571936056836</v>
      </c>
      <c r="J21" s="1">
        <f t="shared" si="1"/>
        <v>0.52841918294849022</v>
      </c>
    </row>
    <row r="22" spans="1:10" x14ac:dyDescent="0.25">
      <c r="A22" t="s">
        <v>6</v>
      </c>
      <c r="B22">
        <v>562</v>
      </c>
      <c r="C22">
        <v>214</v>
      </c>
      <c r="D22">
        <v>302</v>
      </c>
      <c r="E22">
        <v>868</v>
      </c>
      <c r="G22" t="s">
        <v>6</v>
      </c>
      <c r="H22" s="1">
        <f t="shared" si="1"/>
        <v>0.64746543778801846</v>
      </c>
      <c r="I22" s="1">
        <f t="shared" si="1"/>
        <v>0.24654377880184331</v>
      </c>
      <c r="J22" s="1">
        <f t="shared" si="1"/>
        <v>0.34792626728110598</v>
      </c>
    </row>
    <row r="35" spans="1:10" x14ac:dyDescent="0.25">
      <c r="A35" s="2" t="s">
        <v>272</v>
      </c>
    </row>
    <row r="36" spans="1:10" x14ac:dyDescent="0.25">
      <c r="B36" t="s">
        <v>273</v>
      </c>
      <c r="C36" t="s">
        <v>274</v>
      </c>
      <c r="D36" t="s">
        <v>275</v>
      </c>
      <c r="E36" t="s">
        <v>4</v>
      </c>
      <c r="H36" t="s">
        <v>273</v>
      </c>
      <c r="I36" t="s">
        <v>274</v>
      </c>
      <c r="J36" t="s">
        <v>275</v>
      </c>
    </row>
    <row r="37" spans="1:10" x14ac:dyDescent="0.25">
      <c r="A37" t="s">
        <v>9</v>
      </c>
      <c r="B37">
        <v>26</v>
      </c>
      <c r="C37">
        <v>7</v>
      </c>
      <c r="D37">
        <v>11</v>
      </c>
      <c r="E37">
        <v>38</v>
      </c>
      <c r="G37" t="s">
        <v>9</v>
      </c>
      <c r="H37" s="1">
        <f t="shared" ref="H37:H45" si="2">B37/$E37</f>
        <v>0.68421052631578949</v>
      </c>
      <c r="I37" s="1">
        <f t="shared" ref="I37:I45" si="3">C37/$E37</f>
        <v>0.18421052631578946</v>
      </c>
      <c r="J37" s="1">
        <f t="shared" ref="J37:J45" si="4">D37/$E37</f>
        <v>0.28947368421052633</v>
      </c>
    </row>
    <row r="38" spans="1:10" x14ac:dyDescent="0.25">
      <c r="A38" t="s">
        <v>10</v>
      </c>
      <c r="B38">
        <v>57</v>
      </c>
      <c r="C38">
        <v>43</v>
      </c>
      <c r="D38">
        <v>53</v>
      </c>
      <c r="E38">
        <v>132</v>
      </c>
      <c r="G38" t="s">
        <v>10</v>
      </c>
      <c r="H38" s="1">
        <f t="shared" si="2"/>
        <v>0.43181818181818182</v>
      </c>
      <c r="I38" s="1">
        <f t="shared" si="3"/>
        <v>0.32575757575757575</v>
      </c>
      <c r="J38" s="1">
        <f t="shared" si="4"/>
        <v>0.40151515151515149</v>
      </c>
    </row>
    <row r="39" spans="1:10" x14ac:dyDescent="0.25">
      <c r="A39" t="s">
        <v>11</v>
      </c>
      <c r="B39">
        <v>686</v>
      </c>
      <c r="C39">
        <v>270</v>
      </c>
      <c r="D39">
        <v>414</v>
      </c>
      <c r="E39">
        <v>1093</v>
      </c>
      <c r="G39" t="s">
        <v>11</v>
      </c>
      <c r="H39" s="1">
        <f t="shared" si="2"/>
        <v>0.62763037511436415</v>
      </c>
      <c r="I39" s="1">
        <f t="shared" si="3"/>
        <v>0.24702653247941445</v>
      </c>
      <c r="J39" s="1">
        <f t="shared" si="4"/>
        <v>0.3787740164684355</v>
      </c>
    </row>
    <row r="40" spans="1:10" x14ac:dyDescent="0.25">
      <c r="A40" t="s">
        <v>12</v>
      </c>
      <c r="B40">
        <v>5</v>
      </c>
      <c r="C40">
        <v>4</v>
      </c>
      <c r="D40">
        <v>4</v>
      </c>
      <c r="E40">
        <v>11</v>
      </c>
      <c r="G40" t="s">
        <v>12</v>
      </c>
      <c r="H40" s="1">
        <f t="shared" si="2"/>
        <v>0.45454545454545453</v>
      </c>
      <c r="I40" s="1">
        <f t="shared" si="3"/>
        <v>0.36363636363636365</v>
      </c>
      <c r="J40" s="1">
        <f t="shared" si="4"/>
        <v>0.36363636363636365</v>
      </c>
    </row>
    <row r="41" spans="1:10" x14ac:dyDescent="0.25">
      <c r="A41" t="s">
        <v>13</v>
      </c>
      <c r="B41">
        <v>35</v>
      </c>
      <c r="C41">
        <v>19</v>
      </c>
      <c r="D41">
        <v>40</v>
      </c>
      <c r="E41">
        <v>66</v>
      </c>
      <c r="G41" t="s">
        <v>13</v>
      </c>
      <c r="H41" s="1">
        <f t="shared" si="2"/>
        <v>0.53030303030303028</v>
      </c>
      <c r="I41" s="1">
        <f t="shared" si="3"/>
        <v>0.2878787878787879</v>
      </c>
      <c r="J41" s="1">
        <f t="shared" si="4"/>
        <v>0.60606060606060608</v>
      </c>
    </row>
    <row r="42" spans="1:10" x14ac:dyDescent="0.25">
      <c r="A42" t="s">
        <v>14</v>
      </c>
      <c r="B42">
        <v>131</v>
      </c>
      <c r="C42">
        <v>106</v>
      </c>
      <c r="D42">
        <v>178</v>
      </c>
      <c r="E42">
        <v>317</v>
      </c>
      <c r="G42" t="s">
        <v>14</v>
      </c>
      <c r="H42" s="1">
        <f t="shared" si="2"/>
        <v>0.41324921135646686</v>
      </c>
      <c r="I42" s="1">
        <f t="shared" si="3"/>
        <v>0.33438485804416401</v>
      </c>
      <c r="J42" s="1">
        <f t="shared" si="4"/>
        <v>0.56151419558359617</v>
      </c>
    </row>
    <row r="43" spans="1:10" x14ac:dyDescent="0.25">
      <c r="A43" t="s">
        <v>15</v>
      </c>
      <c r="B43">
        <v>25</v>
      </c>
      <c r="C43">
        <v>17</v>
      </c>
      <c r="D43">
        <v>25</v>
      </c>
      <c r="E43">
        <v>48</v>
      </c>
      <c r="G43" t="s">
        <v>15</v>
      </c>
      <c r="H43" s="1">
        <f t="shared" si="2"/>
        <v>0.52083333333333337</v>
      </c>
      <c r="I43" s="1">
        <f t="shared" si="3"/>
        <v>0.35416666666666669</v>
      </c>
      <c r="J43" s="1">
        <f t="shared" si="4"/>
        <v>0.52083333333333337</v>
      </c>
    </row>
    <row r="44" spans="1:10" x14ac:dyDescent="0.25">
      <c r="A44" t="s">
        <v>16</v>
      </c>
      <c r="B44">
        <v>180</v>
      </c>
      <c r="C44">
        <v>104</v>
      </c>
      <c r="D44">
        <v>209</v>
      </c>
      <c r="E44">
        <v>382</v>
      </c>
      <c r="G44" t="s">
        <v>16</v>
      </c>
      <c r="H44" s="1">
        <f t="shared" si="2"/>
        <v>0.47120418848167539</v>
      </c>
      <c r="I44" s="1">
        <f t="shared" si="3"/>
        <v>0.27225130890052357</v>
      </c>
      <c r="J44" s="1">
        <f t="shared" si="4"/>
        <v>0.54712041884816753</v>
      </c>
    </row>
    <row r="45" spans="1:10" x14ac:dyDescent="0.25">
      <c r="A45" t="s">
        <v>4</v>
      </c>
      <c r="B45">
        <v>1163</v>
      </c>
      <c r="C45">
        <v>570</v>
      </c>
      <c r="D45">
        <v>934</v>
      </c>
      <c r="E45">
        <v>2087</v>
      </c>
      <c r="G45" t="s">
        <v>4</v>
      </c>
      <c r="H45" s="1">
        <f t="shared" si="2"/>
        <v>0.55725922376617154</v>
      </c>
      <c r="I45" s="1">
        <f t="shared" si="3"/>
        <v>0.27311931001437473</v>
      </c>
      <c r="J45" s="1">
        <f t="shared" si="4"/>
        <v>0.44753234307618589</v>
      </c>
    </row>
    <row r="60" spans="1:10" x14ac:dyDescent="0.25">
      <c r="A60" s="2" t="s">
        <v>272</v>
      </c>
    </row>
    <row r="61" spans="1:10" x14ac:dyDescent="0.25">
      <c r="B61" t="s">
        <v>273</v>
      </c>
      <c r="C61" t="s">
        <v>274</v>
      </c>
      <c r="D61" t="s">
        <v>275</v>
      </c>
      <c r="E61" t="s">
        <v>4</v>
      </c>
      <c r="H61" t="s">
        <v>273</v>
      </c>
      <c r="I61" t="s">
        <v>274</v>
      </c>
      <c r="J61" t="s">
        <v>275</v>
      </c>
    </row>
    <row r="62" spans="1:10" x14ac:dyDescent="0.25">
      <c r="A62" t="s">
        <v>18</v>
      </c>
      <c r="B62">
        <v>393</v>
      </c>
      <c r="C62">
        <v>219</v>
      </c>
      <c r="D62">
        <v>319</v>
      </c>
      <c r="E62">
        <v>731</v>
      </c>
      <c r="G62" t="s">
        <v>18</v>
      </c>
      <c r="H62" s="1">
        <f t="shared" ref="H62:J65" si="5">B62/$E62</f>
        <v>0.53761969904240769</v>
      </c>
      <c r="I62" s="1">
        <f t="shared" si="5"/>
        <v>0.29958960328317374</v>
      </c>
      <c r="J62" s="1">
        <f t="shared" si="5"/>
        <v>0.43638850889192887</v>
      </c>
    </row>
    <row r="63" spans="1:10" x14ac:dyDescent="0.25">
      <c r="A63" t="s">
        <v>19</v>
      </c>
      <c r="B63">
        <v>368</v>
      </c>
      <c r="C63">
        <v>177</v>
      </c>
      <c r="D63">
        <v>322</v>
      </c>
      <c r="E63">
        <v>681</v>
      </c>
      <c r="G63" t="s">
        <v>19</v>
      </c>
      <c r="H63" s="1">
        <f t="shared" si="5"/>
        <v>0.54038179148311305</v>
      </c>
      <c r="I63" s="1">
        <f t="shared" si="5"/>
        <v>0.25991189427312777</v>
      </c>
      <c r="J63" s="1">
        <f t="shared" si="5"/>
        <v>0.47283406754772395</v>
      </c>
    </row>
    <row r="64" spans="1:10" x14ac:dyDescent="0.25">
      <c r="A64" s="4" t="s">
        <v>20</v>
      </c>
      <c r="B64">
        <v>105</v>
      </c>
      <c r="C64">
        <v>35</v>
      </c>
      <c r="D64">
        <v>55</v>
      </c>
      <c r="E64">
        <v>142</v>
      </c>
      <c r="G64" s="4" t="s">
        <v>20</v>
      </c>
      <c r="H64" s="1">
        <f t="shared" si="5"/>
        <v>0.73943661971830987</v>
      </c>
      <c r="I64" s="1">
        <f t="shared" si="5"/>
        <v>0.24647887323943662</v>
      </c>
      <c r="J64" s="1">
        <f t="shared" si="5"/>
        <v>0.38732394366197181</v>
      </c>
    </row>
    <row r="65" spans="1:10" x14ac:dyDescent="0.25">
      <c r="A65" t="s">
        <v>21</v>
      </c>
      <c r="B65">
        <v>74</v>
      </c>
      <c r="C65">
        <v>34</v>
      </c>
      <c r="D65">
        <v>50</v>
      </c>
      <c r="E65">
        <v>120</v>
      </c>
      <c r="G65" t="s">
        <v>21</v>
      </c>
      <c r="H65" s="1">
        <f t="shared" si="5"/>
        <v>0.6166666666666667</v>
      </c>
      <c r="I65" s="1">
        <f t="shared" si="5"/>
        <v>0.28333333333333333</v>
      </c>
      <c r="J65" s="1">
        <f t="shared" si="5"/>
        <v>0.41666666666666669</v>
      </c>
    </row>
    <row r="78" spans="1:10" x14ac:dyDescent="0.25">
      <c r="A78" s="2" t="s">
        <v>272</v>
      </c>
    </row>
    <row r="79" spans="1:10" x14ac:dyDescent="0.25">
      <c r="B79" t="s">
        <v>273</v>
      </c>
      <c r="C79" t="s">
        <v>274</v>
      </c>
      <c r="D79" t="s">
        <v>275</v>
      </c>
      <c r="E79" t="s">
        <v>4</v>
      </c>
      <c r="H79" t="s">
        <v>273</v>
      </c>
      <c r="I79" t="s">
        <v>274</v>
      </c>
      <c r="J79" t="s">
        <v>275</v>
      </c>
    </row>
    <row r="80" spans="1:10" x14ac:dyDescent="0.25">
      <c r="A80" t="s">
        <v>23</v>
      </c>
      <c r="B80">
        <v>109</v>
      </c>
      <c r="C80">
        <v>51</v>
      </c>
      <c r="D80">
        <v>92</v>
      </c>
      <c r="E80">
        <v>188</v>
      </c>
      <c r="G80" t="s">
        <v>23</v>
      </c>
      <c r="H80" s="1">
        <f t="shared" ref="H80:H89" si="6">B80/$E80</f>
        <v>0.57978723404255317</v>
      </c>
      <c r="I80" s="1">
        <f t="shared" ref="I80:I89" si="7">C80/$E80</f>
        <v>0.27127659574468083</v>
      </c>
      <c r="J80" s="1">
        <f t="shared" ref="J80:J89" si="8">D80/$E80</f>
        <v>0.48936170212765956</v>
      </c>
    </row>
    <row r="81" spans="1:10" x14ac:dyDescent="0.25">
      <c r="A81" t="s">
        <v>24</v>
      </c>
      <c r="B81">
        <v>27</v>
      </c>
      <c r="C81">
        <v>23</v>
      </c>
      <c r="D81">
        <v>24</v>
      </c>
      <c r="E81">
        <v>45</v>
      </c>
      <c r="G81" t="s">
        <v>24</v>
      </c>
      <c r="H81" s="1">
        <f t="shared" si="6"/>
        <v>0.6</v>
      </c>
      <c r="I81" s="1">
        <f t="shared" si="7"/>
        <v>0.51111111111111107</v>
      </c>
      <c r="J81" s="1">
        <f t="shared" si="8"/>
        <v>0.53333333333333333</v>
      </c>
    </row>
    <row r="82" spans="1:10" x14ac:dyDescent="0.25">
      <c r="A82" t="s">
        <v>25</v>
      </c>
      <c r="B82">
        <v>80</v>
      </c>
      <c r="C82">
        <v>81</v>
      </c>
      <c r="D82">
        <v>94</v>
      </c>
      <c r="E82">
        <v>207</v>
      </c>
      <c r="G82" t="s">
        <v>25</v>
      </c>
      <c r="H82" s="1">
        <f t="shared" si="6"/>
        <v>0.38647342995169082</v>
      </c>
      <c r="I82" s="1">
        <f t="shared" si="7"/>
        <v>0.39130434782608697</v>
      </c>
      <c r="J82" s="1">
        <f t="shared" si="8"/>
        <v>0.45410628019323673</v>
      </c>
    </row>
    <row r="83" spans="1:10" x14ac:dyDescent="0.25">
      <c r="A83" t="s">
        <v>26</v>
      </c>
      <c r="B83">
        <v>35</v>
      </c>
      <c r="C83">
        <v>16</v>
      </c>
      <c r="D83">
        <v>18</v>
      </c>
      <c r="E83">
        <v>54</v>
      </c>
      <c r="G83" t="s">
        <v>26</v>
      </c>
      <c r="H83" s="1">
        <f t="shared" si="6"/>
        <v>0.64814814814814814</v>
      </c>
      <c r="I83" s="1">
        <f t="shared" si="7"/>
        <v>0.29629629629629628</v>
      </c>
      <c r="J83" s="1">
        <f t="shared" si="8"/>
        <v>0.33333333333333331</v>
      </c>
    </row>
    <row r="84" spans="1:10" x14ac:dyDescent="0.25">
      <c r="A84" t="s">
        <v>27</v>
      </c>
      <c r="B84">
        <v>79</v>
      </c>
      <c r="C84">
        <v>42</v>
      </c>
      <c r="D84">
        <v>63</v>
      </c>
      <c r="E84">
        <v>128</v>
      </c>
      <c r="G84" t="s">
        <v>27</v>
      </c>
      <c r="H84" s="1">
        <f t="shared" si="6"/>
        <v>0.6171875</v>
      </c>
      <c r="I84" s="1">
        <f t="shared" si="7"/>
        <v>0.328125</v>
      </c>
      <c r="J84" s="1">
        <f t="shared" si="8"/>
        <v>0.4921875</v>
      </c>
    </row>
    <row r="85" spans="1:10" x14ac:dyDescent="0.25">
      <c r="A85" t="s">
        <v>28</v>
      </c>
      <c r="B85">
        <v>168</v>
      </c>
      <c r="C85">
        <v>40</v>
      </c>
      <c r="D85">
        <v>67</v>
      </c>
      <c r="E85">
        <v>216</v>
      </c>
      <c r="G85" t="s">
        <v>28</v>
      </c>
      <c r="H85" s="1">
        <f t="shared" si="6"/>
        <v>0.77777777777777779</v>
      </c>
      <c r="I85" s="1">
        <f t="shared" si="7"/>
        <v>0.18518518518518517</v>
      </c>
      <c r="J85" s="1">
        <f t="shared" si="8"/>
        <v>0.31018518518518517</v>
      </c>
    </row>
    <row r="86" spans="1:10" x14ac:dyDescent="0.25">
      <c r="A86" t="s">
        <v>29</v>
      </c>
      <c r="B86">
        <v>99</v>
      </c>
      <c r="C86">
        <v>33</v>
      </c>
      <c r="D86">
        <v>88</v>
      </c>
      <c r="E86">
        <v>181</v>
      </c>
      <c r="G86" t="s">
        <v>29</v>
      </c>
      <c r="H86" s="1">
        <f t="shared" si="6"/>
        <v>0.54696132596685088</v>
      </c>
      <c r="I86" s="1">
        <f t="shared" si="7"/>
        <v>0.18232044198895028</v>
      </c>
      <c r="J86" s="1">
        <f t="shared" si="8"/>
        <v>0.48618784530386738</v>
      </c>
    </row>
    <row r="87" spans="1:10" x14ac:dyDescent="0.25">
      <c r="A87" t="s">
        <v>30</v>
      </c>
      <c r="B87">
        <v>226</v>
      </c>
      <c r="C87">
        <v>103</v>
      </c>
      <c r="D87">
        <v>174</v>
      </c>
      <c r="E87">
        <v>401</v>
      </c>
      <c r="G87" t="s">
        <v>30</v>
      </c>
      <c r="H87" s="1">
        <f t="shared" si="6"/>
        <v>0.56359102244389025</v>
      </c>
      <c r="I87" s="1">
        <f t="shared" si="7"/>
        <v>0.256857855361596</v>
      </c>
      <c r="J87" s="1">
        <f t="shared" si="8"/>
        <v>0.43391521197007482</v>
      </c>
    </row>
    <row r="88" spans="1:10" x14ac:dyDescent="0.25">
      <c r="A88" t="s">
        <v>31</v>
      </c>
      <c r="B88">
        <v>47</v>
      </c>
      <c r="C88">
        <v>31</v>
      </c>
      <c r="D88">
        <v>51</v>
      </c>
      <c r="E88">
        <v>102</v>
      </c>
      <c r="G88" t="s">
        <v>31</v>
      </c>
      <c r="H88" s="1">
        <f t="shared" si="6"/>
        <v>0.46078431372549017</v>
      </c>
      <c r="I88" s="1">
        <f t="shared" si="7"/>
        <v>0.30392156862745096</v>
      </c>
      <c r="J88" s="1">
        <f t="shared" si="8"/>
        <v>0.5</v>
      </c>
    </row>
    <row r="89" spans="1:10" x14ac:dyDescent="0.25">
      <c r="A89" t="s">
        <v>32</v>
      </c>
      <c r="B89">
        <v>65</v>
      </c>
      <c r="C89">
        <v>35</v>
      </c>
      <c r="D89">
        <v>54</v>
      </c>
      <c r="E89">
        <v>122</v>
      </c>
      <c r="G89" t="s">
        <v>32</v>
      </c>
      <c r="H89" s="1">
        <f t="shared" si="6"/>
        <v>0.53278688524590168</v>
      </c>
      <c r="I89" s="1">
        <f t="shared" si="7"/>
        <v>0.28688524590163933</v>
      </c>
      <c r="J89" s="1">
        <f t="shared" si="8"/>
        <v>0.44262295081967212</v>
      </c>
    </row>
    <row r="101" spans="1:10" x14ac:dyDescent="0.25">
      <c r="A101" s="2" t="s">
        <v>272</v>
      </c>
    </row>
    <row r="102" spans="1:10" x14ac:dyDescent="0.25">
      <c r="B102" t="s">
        <v>273</v>
      </c>
      <c r="C102" t="s">
        <v>274</v>
      </c>
      <c r="D102" t="s">
        <v>275</v>
      </c>
      <c r="E102" t="s">
        <v>4</v>
      </c>
      <c r="H102" t="s">
        <v>273</v>
      </c>
      <c r="I102" t="s">
        <v>274</v>
      </c>
      <c r="J102" t="s">
        <v>275</v>
      </c>
    </row>
    <row r="103" spans="1:10" x14ac:dyDescent="0.25">
      <c r="A103" t="s">
        <v>34</v>
      </c>
      <c r="B103">
        <v>722</v>
      </c>
      <c r="C103">
        <v>366</v>
      </c>
      <c r="D103">
        <v>640</v>
      </c>
      <c r="E103">
        <v>1330</v>
      </c>
      <c r="G103" t="s">
        <v>34</v>
      </c>
      <c r="H103" s="1">
        <f t="shared" ref="H103:J107" si="9">B103/$E103</f>
        <v>0.54285714285714282</v>
      </c>
      <c r="I103" s="1">
        <f t="shared" si="9"/>
        <v>0.27518796992481204</v>
      </c>
      <c r="J103" s="1">
        <f t="shared" si="9"/>
        <v>0.48120300751879697</v>
      </c>
    </row>
    <row r="104" spans="1:10" x14ac:dyDescent="0.25">
      <c r="A104" t="s">
        <v>35</v>
      </c>
      <c r="B104">
        <v>394</v>
      </c>
      <c r="C104">
        <v>179</v>
      </c>
      <c r="D104">
        <v>238</v>
      </c>
      <c r="E104">
        <v>658</v>
      </c>
      <c r="G104" t="s">
        <v>35</v>
      </c>
      <c r="H104" s="1">
        <f t="shared" si="9"/>
        <v>0.59878419452887544</v>
      </c>
      <c r="I104" s="1">
        <f t="shared" si="9"/>
        <v>0.27203647416413373</v>
      </c>
      <c r="J104" s="1">
        <f t="shared" si="9"/>
        <v>0.36170212765957449</v>
      </c>
    </row>
    <row r="105" spans="1:10" x14ac:dyDescent="0.25">
      <c r="A105" t="s">
        <v>36</v>
      </c>
      <c r="B105">
        <v>14</v>
      </c>
      <c r="C105">
        <v>14</v>
      </c>
      <c r="D105">
        <v>25</v>
      </c>
      <c r="E105">
        <v>36</v>
      </c>
      <c r="G105" t="s">
        <v>36</v>
      </c>
      <c r="H105" s="1">
        <f t="shared" si="9"/>
        <v>0.3888888888888889</v>
      </c>
      <c r="I105" s="1">
        <f t="shared" si="9"/>
        <v>0.3888888888888889</v>
      </c>
      <c r="J105" s="1">
        <f t="shared" si="9"/>
        <v>0.69444444444444442</v>
      </c>
    </row>
    <row r="106" spans="1:10" x14ac:dyDescent="0.25">
      <c r="A106" t="s">
        <v>37</v>
      </c>
      <c r="B106">
        <v>23</v>
      </c>
      <c r="C106">
        <v>12</v>
      </c>
      <c r="D106">
        <v>20</v>
      </c>
      <c r="E106">
        <v>46</v>
      </c>
      <c r="G106" t="s">
        <v>37</v>
      </c>
      <c r="H106" s="1">
        <f t="shared" si="9"/>
        <v>0.5</v>
      </c>
      <c r="I106" s="1">
        <f t="shared" si="9"/>
        <v>0.2608695652173913</v>
      </c>
      <c r="J106" s="1">
        <f t="shared" si="9"/>
        <v>0.43478260869565216</v>
      </c>
    </row>
    <row r="107" spans="1:10" x14ac:dyDescent="0.25">
      <c r="A107" t="s">
        <v>38</v>
      </c>
      <c r="B107">
        <v>10</v>
      </c>
      <c r="C107">
        <v>2</v>
      </c>
      <c r="D107">
        <v>7</v>
      </c>
      <c r="E107">
        <v>16</v>
      </c>
      <c r="G107" t="s">
        <v>38</v>
      </c>
      <c r="H107" s="1">
        <f t="shared" si="9"/>
        <v>0.625</v>
      </c>
      <c r="I107" s="1">
        <f t="shared" si="9"/>
        <v>0.125</v>
      </c>
      <c r="J107" s="1">
        <f t="shared" si="9"/>
        <v>0.4375</v>
      </c>
    </row>
    <row r="108" spans="1:10" x14ac:dyDescent="0.25">
      <c r="J108" s="1"/>
    </row>
    <row r="117" spans="1:11" x14ac:dyDescent="0.25">
      <c r="A117" s="2" t="s">
        <v>272</v>
      </c>
    </row>
    <row r="118" spans="1:11" x14ac:dyDescent="0.25">
      <c r="B118" t="s">
        <v>273</v>
      </c>
      <c r="C118" t="s">
        <v>274</v>
      </c>
      <c r="D118" t="s">
        <v>275</v>
      </c>
      <c r="E118" t="s">
        <v>4</v>
      </c>
      <c r="H118" t="s">
        <v>273</v>
      </c>
      <c r="I118" t="s">
        <v>274</v>
      </c>
      <c r="J118" t="s">
        <v>275</v>
      </c>
    </row>
    <row r="119" spans="1:11" x14ac:dyDescent="0.25">
      <c r="A119" t="s">
        <v>40</v>
      </c>
      <c r="B119">
        <v>408</v>
      </c>
      <c r="C119">
        <v>274</v>
      </c>
      <c r="D119">
        <v>476</v>
      </c>
      <c r="E119">
        <v>854</v>
      </c>
      <c r="G119" t="s">
        <v>40</v>
      </c>
      <c r="H119" s="1">
        <f t="shared" ref="H119:J122" si="10">B119/$E119</f>
        <v>0.47775175644028101</v>
      </c>
      <c r="I119" s="1">
        <f t="shared" si="10"/>
        <v>0.32084309133489464</v>
      </c>
      <c r="J119" s="1">
        <f t="shared" si="10"/>
        <v>0.55737704918032782</v>
      </c>
    </row>
    <row r="120" spans="1:11" x14ac:dyDescent="0.25">
      <c r="A120" t="s">
        <v>41</v>
      </c>
      <c r="B120">
        <v>543</v>
      </c>
      <c r="C120">
        <v>228</v>
      </c>
      <c r="D120">
        <v>386</v>
      </c>
      <c r="E120">
        <v>919</v>
      </c>
      <c r="G120" t="s">
        <v>41</v>
      </c>
      <c r="H120" s="1">
        <f t="shared" si="10"/>
        <v>0.59085963003264419</v>
      </c>
      <c r="I120" s="1">
        <f t="shared" si="10"/>
        <v>0.24809575625680086</v>
      </c>
      <c r="J120" s="1">
        <f t="shared" si="10"/>
        <v>0.42002176278563658</v>
      </c>
    </row>
    <row r="121" spans="1:11" x14ac:dyDescent="0.25">
      <c r="A121" t="s">
        <v>42</v>
      </c>
      <c r="B121">
        <v>241</v>
      </c>
      <c r="C121">
        <v>94</v>
      </c>
      <c r="D121">
        <v>101</v>
      </c>
      <c r="E121">
        <v>379</v>
      </c>
      <c r="G121" t="s">
        <v>42</v>
      </c>
      <c r="H121" s="1">
        <f t="shared" si="10"/>
        <v>0.63588390501319259</v>
      </c>
      <c r="I121" s="1">
        <f t="shared" si="10"/>
        <v>0.24802110817941952</v>
      </c>
      <c r="J121" s="1">
        <f t="shared" si="10"/>
        <v>0.26649076517150394</v>
      </c>
    </row>
    <row r="122" spans="1:11" x14ac:dyDescent="0.25">
      <c r="A122" t="s">
        <v>43</v>
      </c>
      <c r="B122">
        <v>33</v>
      </c>
      <c r="C122">
        <v>6</v>
      </c>
      <c r="D122">
        <v>7</v>
      </c>
      <c r="E122">
        <v>43</v>
      </c>
      <c r="G122" t="s">
        <v>43</v>
      </c>
      <c r="H122" s="1">
        <f t="shared" si="10"/>
        <v>0.76744186046511631</v>
      </c>
      <c r="I122" s="1">
        <f t="shared" si="10"/>
        <v>0.13953488372093023</v>
      </c>
      <c r="J122" s="1">
        <f t="shared" si="10"/>
        <v>0.16279069767441862</v>
      </c>
    </row>
    <row r="123" spans="1:11" x14ac:dyDescent="0.25">
      <c r="I123" s="1"/>
      <c r="J123" s="1"/>
      <c r="K123" s="1"/>
    </row>
    <row r="124" spans="1:11" x14ac:dyDescent="0.25">
      <c r="I124" s="1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934D-803E-4536-AAE5-84826613F9C2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EC12-A1B4-4F12-8822-44495EC48B3D}">
  <dimension ref="A1:K121"/>
  <sheetViews>
    <sheetView zoomScale="85" zoomScaleNormal="85" workbookViewId="0">
      <selection activeCell="E4" sqref="E4"/>
    </sheetView>
  </sheetViews>
  <sheetFormatPr defaultColWidth="8.85546875" defaultRowHeight="15" x14ac:dyDescent="0.25"/>
  <cols>
    <col min="1" max="1" width="32" bestFit="1" customWidth="1"/>
  </cols>
  <sheetData>
    <row r="1" spans="1:11" x14ac:dyDescent="0.25">
      <c r="A1" t="s">
        <v>276</v>
      </c>
    </row>
    <row r="2" spans="1:11" x14ac:dyDescent="0.25">
      <c r="B2" t="s">
        <v>1</v>
      </c>
      <c r="C2" t="s">
        <v>2</v>
      </c>
      <c r="D2" t="s">
        <v>3</v>
      </c>
      <c r="E2" t="s">
        <v>4</v>
      </c>
      <c r="H2" t="s">
        <v>1</v>
      </c>
      <c r="I2" t="s">
        <v>2</v>
      </c>
      <c r="J2" t="s">
        <v>3</v>
      </c>
    </row>
    <row r="3" spans="1:11" x14ac:dyDescent="0.25">
      <c r="A3" t="s">
        <v>277</v>
      </c>
      <c r="B3">
        <v>217</v>
      </c>
      <c r="C3">
        <v>1045</v>
      </c>
      <c r="D3">
        <v>4410</v>
      </c>
      <c r="E3">
        <v>5672</v>
      </c>
      <c r="G3" t="s">
        <v>277</v>
      </c>
      <c r="H3" s="1">
        <f>B3/$E3</f>
        <v>3.8258110014104375E-2</v>
      </c>
      <c r="I3" s="1">
        <f t="shared" ref="I3:J3" si="0">C3/$E3</f>
        <v>0.18423836389280676</v>
      </c>
      <c r="J3" s="1">
        <f t="shared" si="0"/>
        <v>0.77750352609308881</v>
      </c>
    </row>
    <row r="12" spans="1:11" x14ac:dyDescent="0.25">
      <c r="A12" t="s">
        <v>278</v>
      </c>
    </row>
    <row r="13" spans="1:11" x14ac:dyDescent="0.25">
      <c r="B13" t="s">
        <v>1</v>
      </c>
      <c r="C13" t="s">
        <v>2</v>
      </c>
      <c r="D13" t="s">
        <v>3</v>
      </c>
      <c r="E13" t="s">
        <v>173</v>
      </c>
      <c r="H13" t="s">
        <v>1</v>
      </c>
      <c r="I13" t="s">
        <v>2</v>
      </c>
      <c r="J13" t="s">
        <v>3</v>
      </c>
      <c r="K13" t="s">
        <v>173</v>
      </c>
    </row>
    <row r="14" spans="1:11" x14ac:dyDescent="0.25">
      <c r="A14" t="s">
        <v>6</v>
      </c>
      <c r="B14">
        <v>114</v>
      </c>
      <c r="C14">
        <v>441</v>
      </c>
      <c r="D14">
        <v>1874</v>
      </c>
      <c r="E14">
        <v>2429</v>
      </c>
      <c r="G14" t="s">
        <v>6</v>
      </c>
      <c r="H14" s="1">
        <f>B14/$E14</f>
        <v>4.693289419514203E-2</v>
      </c>
      <c r="I14" s="1">
        <f t="shared" ref="I14:I15" si="1">C14/$E14</f>
        <v>0.18155619596541786</v>
      </c>
      <c r="J14" s="1">
        <f t="shared" ref="J14:J15" si="2">D14/$E14</f>
        <v>0.77151090983944015</v>
      </c>
    </row>
    <row r="15" spans="1:11" x14ac:dyDescent="0.25">
      <c r="A15" t="s">
        <v>7</v>
      </c>
      <c r="B15">
        <v>71</v>
      </c>
      <c r="C15">
        <v>453</v>
      </c>
      <c r="D15">
        <v>2038</v>
      </c>
      <c r="E15">
        <v>2562</v>
      </c>
      <c r="G15" t="s">
        <v>7</v>
      </c>
      <c r="H15" s="1">
        <f t="shared" ref="H15" si="3">B15/$E15</f>
        <v>2.7712724434035909E-2</v>
      </c>
      <c r="I15" s="1">
        <f t="shared" si="1"/>
        <v>0.17681498829039813</v>
      </c>
      <c r="J15" s="1">
        <f t="shared" si="2"/>
        <v>0.79547228727556596</v>
      </c>
    </row>
    <row r="16" spans="1:11" x14ac:dyDescent="0.25">
      <c r="H16" s="1"/>
      <c r="I16" s="1"/>
      <c r="J16" s="1"/>
    </row>
    <row r="17" spans="1:10" x14ac:dyDescent="0.25">
      <c r="H17" s="1"/>
      <c r="I17" s="1"/>
      <c r="J17" s="1"/>
    </row>
    <row r="18" spans="1:10" x14ac:dyDescent="0.25">
      <c r="H18" s="1"/>
      <c r="I18" s="1"/>
      <c r="J18" s="1"/>
    </row>
    <row r="19" spans="1:10" x14ac:dyDescent="0.25">
      <c r="H19" s="1"/>
      <c r="I19" s="1"/>
      <c r="J19" s="1"/>
    </row>
    <row r="20" spans="1:10" x14ac:dyDescent="0.25">
      <c r="H20" s="1"/>
      <c r="I20" s="1"/>
      <c r="J20" s="1"/>
    </row>
    <row r="21" spans="1:10" x14ac:dyDescent="0.25">
      <c r="H21" s="1"/>
      <c r="I21" s="1"/>
      <c r="J21" s="1"/>
    </row>
    <row r="22" spans="1:10" x14ac:dyDescent="0.25">
      <c r="H22" s="1"/>
      <c r="I22" s="1"/>
      <c r="J22" s="1"/>
    </row>
    <row r="23" spans="1:10" x14ac:dyDescent="0.25">
      <c r="H23" s="1"/>
      <c r="I23" s="1"/>
      <c r="J23" s="1"/>
    </row>
    <row r="30" spans="1:10" x14ac:dyDescent="0.25">
      <c r="A30" t="s">
        <v>279</v>
      </c>
    </row>
    <row r="31" spans="1:10" x14ac:dyDescent="0.25">
      <c r="B31" t="s">
        <v>1</v>
      </c>
      <c r="C31" t="s">
        <v>2</v>
      </c>
      <c r="D31" t="s">
        <v>3</v>
      </c>
      <c r="H31" t="s">
        <v>1</v>
      </c>
      <c r="I31" t="s">
        <v>2</v>
      </c>
      <c r="J31" t="s">
        <v>3</v>
      </c>
    </row>
    <row r="32" spans="1:10" x14ac:dyDescent="0.25">
      <c r="A32" t="s">
        <v>12</v>
      </c>
      <c r="B32">
        <v>0</v>
      </c>
      <c r="C32">
        <v>8</v>
      </c>
      <c r="D32">
        <v>21</v>
      </c>
      <c r="E32">
        <f>SUM(B32:D32)</f>
        <v>29</v>
      </c>
      <c r="G32" t="s">
        <v>12</v>
      </c>
      <c r="H32" s="1">
        <f>B32/$E32</f>
        <v>0</v>
      </c>
      <c r="I32" s="1">
        <f t="shared" ref="I32:J32" si="4">C32/$E32</f>
        <v>0.27586206896551724</v>
      </c>
      <c r="J32" s="1">
        <f t="shared" si="4"/>
        <v>0.72413793103448276</v>
      </c>
    </row>
    <row r="33" spans="1:10" x14ac:dyDescent="0.25">
      <c r="A33" t="s">
        <v>207</v>
      </c>
      <c r="B33">
        <v>4</v>
      </c>
      <c r="C33">
        <v>12</v>
      </c>
      <c r="D33">
        <v>96</v>
      </c>
      <c r="E33">
        <f t="shared" ref="E33:E40" si="5">SUM(B33:D33)</f>
        <v>112</v>
      </c>
      <c r="G33" t="s">
        <v>207</v>
      </c>
      <c r="H33" s="1">
        <f t="shared" ref="H33:H40" si="6">B33/$E33</f>
        <v>3.5714285714285712E-2</v>
      </c>
      <c r="I33" s="1">
        <f t="shared" ref="I33:I40" si="7">C33/$E33</f>
        <v>0.10714285714285714</v>
      </c>
      <c r="J33" s="1">
        <f t="shared" ref="J33:J40" si="8">D33/$E33</f>
        <v>0.8571428571428571</v>
      </c>
    </row>
    <row r="34" spans="1:10" x14ac:dyDescent="0.25">
      <c r="A34" t="s">
        <v>15</v>
      </c>
      <c r="B34">
        <v>5</v>
      </c>
      <c r="C34">
        <v>33</v>
      </c>
      <c r="D34">
        <v>126</v>
      </c>
      <c r="E34">
        <f t="shared" si="5"/>
        <v>164</v>
      </c>
      <c r="G34" t="s">
        <v>15</v>
      </c>
      <c r="H34" s="1">
        <f t="shared" si="6"/>
        <v>3.048780487804878E-2</v>
      </c>
      <c r="I34" s="1">
        <f t="shared" si="7"/>
        <v>0.20121951219512196</v>
      </c>
      <c r="J34" s="1">
        <f t="shared" si="8"/>
        <v>0.76829268292682928</v>
      </c>
    </row>
    <row r="35" spans="1:10" x14ac:dyDescent="0.25">
      <c r="A35" t="s">
        <v>13</v>
      </c>
      <c r="B35">
        <v>7</v>
      </c>
      <c r="C35">
        <v>22</v>
      </c>
      <c r="D35">
        <v>139</v>
      </c>
      <c r="E35">
        <f t="shared" si="5"/>
        <v>168</v>
      </c>
      <c r="G35" t="s">
        <v>13</v>
      </c>
      <c r="H35" s="1">
        <f t="shared" si="6"/>
        <v>4.1666666666666664E-2</v>
      </c>
      <c r="I35" s="1">
        <f t="shared" si="7"/>
        <v>0.13095238095238096</v>
      </c>
      <c r="J35" s="1">
        <f t="shared" si="8"/>
        <v>0.82738095238095233</v>
      </c>
    </row>
    <row r="36" spans="1:10" x14ac:dyDescent="0.25">
      <c r="A36" t="s">
        <v>10</v>
      </c>
      <c r="B36">
        <v>9</v>
      </c>
      <c r="C36">
        <v>66</v>
      </c>
      <c r="D36">
        <v>283</v>
      </c>
      <c r="E36">
        <f t="shared" si="5"/>
        <v>358</v>
      </c>
      <c r="G36" t="s">
        <v>10</v>
      </c>
      <c r="H36" s="1">
        <f t="shared" si="6"/>
        <v>2.5139664804469275E-2</v>
      </c>
      <c r="I36" s="1">
        <f t="shared" si="7"/>
        <v>0.18435754189944134</v>
      </c>
      <c r="J36" s="1">
        <f t="shared" si="8"/>
        <v>0.79050279329608941</v>
      </c>
    </row>
    <row r="37" spans="1:10" x14ac:dyDescent="0.25">
      <c r="A37" t="s">
        <v>14</v>
      </c>
      <c r="B37">
        <v>37</v>
      </c>
      <c r="C37">
        <v>163</v>
      </c>
      <c r="D37">
        <v>468</v>
      </c>
      <c r="E37">
        <f t="shared" si="5"/>
        <v>668</v>
      </c>
      <c r="G37" t="s">
        <v>14</v>
      </c>
      <c r="H37" s="1">
        <f t="shared" si="6"/>
        <v>5.5389221556886227E-2</v>
      </c>
      <c r="I37" s="1">
        <f t="shared" si="7"/>
        <v>0.2440119760479042</v>
      </c>
      <c r="J37" s="1">
        <f t="shared" si="8"/>
        <v>0.70059880239520955</v>
      </c>
    </row>
    <row r="38" spans="1:10" x14ac:dyDescent="0.25">
      <c r="A38" t="s">
        <v>16</v>
      </c>
      <c r="B38">
        <v>44</v>
      </c>
      <c r="C38">
        <v>158</v>
      </c>
      <c r="D38">
        <v>579</v>
      </c>
      <c r="E38">
        <f t="shared" si="5"/>
        <v>781</v>
      </c>
      <c r="G38" t="s">
        <v>16</v>
      </c>
      <c r="H38" s="1">
        <f t="shared" si="6"/>
        <v>5.6338028169014086E-2</v>
      </c>
      <c r="I38" s="1">
        <f t="shared" si="7"/>
        <v>0.20230473751600511</v>
      </c>
      <c r="J38" s="1">
        <f t="shared" si="8"/>
        <v>0.7413572343149808</v>
      </c>
    </row>
    <row r="39" spans="1:10" x14ac:dyDescent="0.25">
      <c r="A39" t="s">
        <v>11</v>
      </c>
      <c r="B39">
        <v>92</v>
      </c>
      <c r="C39">
        <v>524</v>
      </c>
      <c r="D39">
        <v>2458</v>
      </c>
      <c r="E39">
        <f t="shared" si="5"/>
        <v>3074</v>
      </c>
      <c r="G39" t="s">
        <v>11</v>
      </c>
      <c r="H39" s="1">
        <f t="shared" si="6"/>
        <v>2.992843201040989E-2</v>
      </c>
      <c r="I39" s="1">
        <f t="shared" si="7"/>
        <v>0.17046193884189981</v>
      </c>
      <c r="J39" s="1">
        <f t="shared" si="8"/>
        <v>0.79960962914769029</v>
      </c>
    </row>
    <row r="40" spans="1:10" x14ac:dyDescent="0.25">
      <c r="A40" t="s">
        <v>4</v>
      </c>
      <c r="B40">
        <v>198</v>
      </c>
      <c r="C40">
        <v>986</v>
      </c>
      <c r="D40">
        <v>4170</v>
      </c>
      <c r="E40">
        <f t="shared" si="5"/>
        <v>5354</v>
      </c>
      <c r="G40" t="s">
        <v>4</v>
      </c>
      <c r="H40" s="1">
        <f t="shared" si="6"/>
        <v>3.6981695928277922E-2</v>
      </c>
      <c r="I40" s="1">
        <f t="shared" si="7"/>
        <v>0.18416137467314159</v>
      </c>
      <c r="J40" s="1">
        <f t="shared" si="8"/>
        <v>0.77885692939858053</v>
      </c>
    </row>
    <row r="54" spans="1:11" x14ac:dyDescent="0.25">
      <c r="A54" t="s">
        <v>280</v>
      </c>
    </row>
    <row r="55" spans="1:11" x14ac:dyDescent="0.25">
      <c r="B55" t="s">
        <v>1</v>
      </c>
      <c r="C55" t="s">
        <v>2</v>
      </c>
      <c r="D55" t="s">
        <v>3</v>
      </c>
      <c r="E55" t="s">
        <v>173</v>
      </c>
      <c r="H55" t="s">
        <v>1</v>
      </c>
      <c r="I55" t="s">
        <v>2</v>
      </c>
      <c r="J55" t="s">
        <v>3</v>
      </c>
      <c r="K55" t="s">
        <v>173</v>
      </c>
    </row>
    <row r="56" spans="1:11" x14ac:dyDescent="0.25">
      <c r="A56" t="s">
        <v>40</v>
      </c>
      <c r="B56">
        <v>78</v>
      </c>
      <c r="C56">
        <v>288</v>
      </c>
      <c r="D56">
        <v>1213</v>
      </c>
      <c r="E56">
        <v>1579</v>
      </c>
      <c r="G56" t="s">
        <v>40</v>
      </c>
      <c r="H56" s="1">
        <f>B56/$E56</f>
        <v>4.9398353388220392E-2</v>
      </c>
      <c r="I56" s="1">
        <f t="shared" ref="I56:J56" si="9">C56/$E56</f>
        <v>0.1823939202026599</v>
      </c>
      <c r="J56" s="1">
        <f t="shared" si="9"/>
        <v>0.76820772640911972</v>
      </c>
      <c r="K56">
        <v>1579</v>
      </c>
    </row>
    <row r="57" spans="1:11" x14ac:dyDescent="0.25">
      <c r="A57" t="s">
        <v>145</v>
      </c>
      <c r="B57">
        <v>68</v>
      </c>
      <c r="C57">
        <v>422</v>
      </c>
      <c r="D57">
        <v>1811</v>
      </c>
      <c r="E57">
        <v>2301</v>
      </c>
      <c r="G57" t="s">
        <v>145</v>
      </c>
      <c r="H57" s="1">
        <f t="shared" ref="H57:H58" si="10">B57/$E57</f>
        <v>2.9552368535419381E-2</v>
      </c>
      <c r="I57" s="1">
        <f t="shared" ref="I57:I59" si="11">C57/$E57</f>
        <v>0.18339852238157323</v>
      </c>
      <c r="J57" s="1">
        <f t="shared" ref="J57:J59" si="12">D57/$E57</f>
        <v>0.7870491090830074</v>
      </c>
      <c r="K57">
        <v>2301</v>
      </c>
    </row>
    <row r="58" spans="1:11" x14ac:dyDescent="0.25">
      <c r="A58" t="s">
        <v>42</v>
      </c>
      <c r="B58">
        <v>55</v>
      </c>
      <c r="C58">
        <v>242</v>
      </c>
      <c r="D58">
        <v>1054</v>
      </c>
      <c r="E58">
        <v>1351</v>
      </c>
      <c r="G58" t="s">
        <v>42</v>
      </c>
      <c r="H58" s="1">
        <f t="shared" si="10"/>
        <v>4.0710584752035532E-2</v>
      </c>
      <c r="I58" s="1">
        <f t="shared" si="11"/>
        <v>0.17912657290895634</v>
      </c>
      <c r="J58" s="1">
        <f t="shared" si="12"/>
        <v>0.78016284233900812</v>
      </c>
      <c r="K58">
        <v>202</v>
      </c>
    </row>
    <row r="59" spans="1:11" x14ac:dyDescent="0.25">
      <c r="A59" t="s">
        <v>43</v>
      </c>
      <c r="B59">
        <v>9</v>
      </c>
      <c r="C59">
        <v>66</v>
      </c>
      <c r="D59">
        <v>202</v>
      </c>
      <c r="E59">
        <v>278</v>
      </c>
      <c r="G59" t="s">
        <v>43</v>
      </c>
      <c r="H59" s="1">
        <f>B59/$E59</f>
        <v>3.237410071942446E-2</v>
      </c>
      <c r="I59" s="1">
        <f t="shared" si="11"/>
        <v>0.23741007194244604</v>
      </c>
      <c r="J59" s="1">
        <f t="shared" si="12"/>
        <v>0.72661870503597126</v>
      </c>
      <c r="K59">
        <v>278</v>
      </c>
    </row>
    <row r="70" spans="1:11" x14ac:dyDescent="0.25">
      <c r="A70" t="s">
        <v>281</v>
      </c>
    </row>
    <row r="71" spans="1:11" x14ac:dyDescent="0.25">
      <c r="B71" t="s">
        <v>1</v>
      </c>
      <c r="C71" t="s">
        <v>2</v>
      </c>
      <c r="D71" t="s">
        <v>3</v>
      </c>
      <c r="E71" t="s">
        <v>173</v>
      </c>
      <c r="H71" t="s">
        <v>1</v>
      </c>
      <c r="I71" t="s">
        <v>2</v>
      </c>
      <c r="J71" t="s">
        <v>3</v>
      </c>
      <c r="K71" t="s">
        <v>173</v>
      </c>
    </row>
    <row r="72" spans="1:11" x14ac:dyDescent="0.25">
      <c r="A72" t="s">
        <v>23</v>
      </c>
      <c r="B72">
        <v>21</v>
      </c>
      <c r="C72">
        <v>70</v>
      </c>
      <c r="D72">
        <v>320</v>
      </c>
      <c r="E72">
        <v>411</v>
      </c>
      <c r="G72" t="s">
        <v>23</v>
      </c>
      <c r="H72" s="1">
        <f>B72/$E72</f>
        <v>5.1094890510948905E-2</v>
      </c>
      <c r="I72" s="1">
        <f t="shared" ref="I72:I75" si="13">C72/$E72</f>
        <v>0.170316301703163</v>
      </c>
      <c r="J72" s="1">
        <f t="shared" ref="J72:J75" si="14">D72/$E72</f>
        <v>0.77858880778588813</v>
      </c>
      <c r="K72">
        <v>1579</v>
      </c>
    </row>
    <row r="73" spans="1:11" x14ac:dyDescent="0.25">
      <c r="A73" t="s">
        <v>24</v>
      </c>
      <c r="B73">
        <v>4</v>
      </c>
      <c r="C73">
        <v>16</v>
      </c>
      <c r="D73">
        <v>70</v>
      </c>
      <c r="E73">
        <v>90</v>
      </c>
      <c r="G73" t="s">
        <v>24</v>
      </c>
      <c r="H73" s="1">
        <f t="shared" ref="H73:H74" si="15">B73/$E73</f>
        <v>4.4444444444444446E-2</v>
      </c>
      <c r="I73" s="1">
        <f t="shared" si="13"/>
        <v>0.17777777777777778</v>
      </c>
      <c r="J73" s="1">
        <f t="shared" si="14"/>
        <v>0.77777777777777779</v>
      </c>
      <c r="K73">
        <v>2301</v>
      </c>
    </row>
    <row r="74" spans="1:11" x14ac:dyDescent="0.25">
      <c r="A74" t="s">
        <v>86</v>
      </c>
      <c r="B74">
        <v>28</v>
      </c>
      <c r="C74">
        <v>131</v>
      </c>
      <c r="D74">
        <v>348</v>
      </c>
      <c r="E74">
        <v>507</v>
      </c>
      <c r="G74" t="s">
        <v>86</v>
      </c>
      <c r="H74" s="1">
        <f t="shared" si="15"/>
        <v>5.5226824457593686E-2</v>
      </c>
      <c r="I74" s="1">
        <f t="shared" si="13"/>
        <v>0.2583826429980276</v>
      </c>
      <c r="J74" s="1">
        <f t="shared" si="14"/>
        <v>0.68639053254437865</v>
      </c>
      <c r="K74">
        <v>202</v>
      </c>
    </row>
    <row r="75" spans="1:11" x14ac:dyDescent="0.25">
      <c r="A75" t="s">
        <v>87</v>
      </c>
      <c r="B75">
        <v>7</v>
      </c>
      <c r="C75">
        <v>22</v>
      </c>
      <c r="D75">
        <v>112</v>
      </c>
      <c r="E75">
        <v>141</v>
      </c>
      <c r="G75" t="s">
        <v>87</v>
      </c>
      <c r="H75" s="1">
        <f>B75/$E75</f>
        <v>4.9645390070921988E-2</v>
      </c>
      <c r="I75" s="1">
        <f t="shared" si="13"/>
        <v>0.15602836879432624</v>
      </c>
      <c r="J75" s="1">
        <f t="shared" si="14"/>
        <v>0.79432624113475181</v>
      </c>
      <c r="K75">
        <v>278</v>
      </c>
    </row>
    <row r="76" spans="1:11" x14ac:dyDescent="0.25">
      <c r="A76" t="s">
        <v>27</v>
      </c>
      <c r="B76">
        <v>9</v>
      </c>
      <c r="C76">
        <v>51</v>
      </c>
      <c r="D76">
        <v>226</v>
      </c>
      <c r="E76">
        <v>286</v>
      </c>
      <c r="G76" t="s">
        <v>27</v>
      </c>
      <c r="H76" s="1">
        <f t="shared" ref="H76:H81" si="16">B76/$E76</f>
        <v>3.1468531468531472E-2</v>
      </c>
      <c r="I76" s="1">
        <f t="shared" ref="I76:I81" si="17">C76/$E76</f>
        <v>0.17832167832167833</v>
      </c>
      <c r="J76" s="1">
        <f t="shared" ref="J76:J81" si="18">D76/$E76</f>
        <v>0.79020979020979021</v>
      </c>
      <c r="K76">
        <v>279</v>
      </c>
    </row>
    <row r="77" spans="1:11" x14ac:dyDescent="0.25">
      <c r="A77" t="s">
        <v>88</v>
      </c>
      <c r="B77">
        <v>9</v>
      </c>
      <c r="C77">
        <v>65</v>
      </c>
      <c r="D77">
        <v>343</v>
      </c>
      <c r="E77">
        <v>417</v>
      </c>
      <c r="G77" t="s">
        <v>88</v>
      </c>
      <c r="H77" s="1">
        <f t="shared" si="16"/>
        <v>2.1582733812949641E-2</v>
      </c>
      <c r="I77" s="1">
        <f t="shared" si="17"/>
        <v>0.15587529976019185</v>
      </c>
      <c r="J77" s="1">
        <f t="shared" si="18"/>
        <v>0.82254196642685851</v>
      </c>
      <c r="K77">
        <v>280</v>
      </c>
    </row>
    <row r="78" spans="1:11" x14ac:dyDescent="0.25">
      <c r="A78" t="s">
        <v>29</v>
      </c>
      <c r="B78">
        <v>16</v>
      </c>
      <c r="C78">
        <v>90</v>
      </c>
      <c r="D78">
        <v>428</v>
      </c>
      <c r="E78">
        <v>534</v>
      </c>
      <c r="G78" t="s">
        <v>29</v>
      </c>
      <c r="H78" s="1">
        <f t="shared" si="16"/>
        <v>2.9962546816479401E-2</v>
      </c>
      <c r="I78" s="1">
        <f t="shared" si="17"/>
        <v>0.16853932584269662</v>
      </c>
      <c r="J78" s="1">
        <f t="shared" si="18"/>
        <v>0.80149812734082393</v>
      </c>
      <c r="K78">
        <v>281</v>
      </c>
    </row>
    <row r="79" spans="1:11" x14ac:dyDescent="0.25">
      <c r="A79" t="s">
        <v>30</v>
      </c>
      <c r="B79">
        <v>36</v>
      </c>
      <c r="C79">
        <v>186</v>
      </c>
      <c r="D79">
        <v>831</v>
      </c>
      <c r="E79">
        <v>1053</v>
      </c>
      <c r="G79" t="s">
        <v>30</v>
      </c>
      <c r="H79" s="1">
        <f t="shared" si="16"/>
        <v>3.4188034188034191E-2</v>
      </c>
      <c r="I79" s="1">
        <f t="shared" si="17"/>
        <v>0.17663817663817663</v>
      </c>
      <c r="J79" s="1">
        <f t="shared" si="18"/>
        <v>0.78917378917378922</v>
      </c>
      <c r="K79">
        <v>282</v>
      </c>
    </row>
    <row r="80" spans="1:11" x14ac:dyDescent="0.25">
      <c r="A80" t="s">
        <v>31</v>
      </c>
      <c r="B80">
        <v>20</v>
      </c>
      <c r="C80">
        <v>59</v>
      </c>
      <c r="D80">
        <v>227</v>
      </c>
      <c r="E80">
        <v>306</v>
      </c>
      <c r="G80" t="s">
        <v>31</v>
      </c>
      <c r="H80" s="1">
        <f t="shared" si="16"/>
        <v>6.535947712418301E-2</v>
      </c>
      <c r="I80" s="1">
        <f t="shared" si="17"/>
        <v>0.19281045751633988</v>
      </c>
      <c r="J80" s="1">
        <f t="shared" si="18"/>
        <v>0.74183006535947715</v>
      </c>
      <c r="K80">
        <v>283</v>
      </c>
    </row>
    <row r="81" spans="1:11" x14ac:dyDescent="0.25">
      <c r="A81" t="s">
        <v>32</v>
      </c>
      <c r="B81">
        <v>14</v>
      </c>
      <c r="C81">
        <v>64</v>
      </c>
      <c r="D81">
        <v>242</v>
      </c>
      <c r="E81">
        <v>320</v>
      </c>
      <c r="G81" t="s">
        <v>32</v>
      </c>
      <c r="H81" s="1">
        <f t="shared" si="16"/>
        <v>4.3749999999999997E-2</v>
      </c>
      <c r="I81" s="1">
        <f t="shared" si="17"/>
        <v>0.2</v>
      </c>
      <c r="J81" s="1">
        <f t="shared" si="18"/>
        <v>0.75624999999999998</v>
      </c>
      <c r="K81">
        <v>284</v>
      </c>
    </row>
    <row r="90" spans="1:11" x14ac:dyDescent="0.25">
      <c r="A90" t="s">
        <v>282</v>
      </c>
    </row>
    <row r="91" spans="1:11" x14ac:dyDescent="0.25">
      <c r="B91" t="s">
        <v>1</v>
      </c>
      <c r="C91" t="s">
        <v>2</v>
      </c>
      <c r="D91" t="s">
        <v>3</v>
      </c>
      <c r="E91" t="s">
        <v>173</v>
      </c>
      <c r="H91" t="s">
        <v>1</v>
      </c>
      <c r="I91" t="s">
        <v>2</v>
      </c>
      <c r="J91" t="s">
        <v>3</v>
      </c>
    </row>
    <row r="92" spans="1:11" x14ac:dyDescent="0.25">
      <c r="A92" t="s">
        <v>18</v>
      </c>
      <c r="B92">
        <v>72</v>
      </c>
      <c r="C92">
        <v>348</v>
      </c>
      <c r="D92">
        <v>1379</v>
      </c>
      <c r="E92">
        <v>1799</v>
      </c>
      <c r="G92" t="s">
        <v>18</v>
      </c>
      <c r="H92" s="1">
        <f>B92/$E92</f>
        <v>4.0022234574763754E-2</v>
      </c>
      <c r="I92" s="1">
        <f t="shared" ref="I92:I95" si="19">C92/$E92</f>
        <v>0.1934408004446915</v>
      </c>
      <c r="J92" s="1">
        <f t="shared" ref="J92:J95" si="20">D92/$E92</f>
        <v>0.7665369649805448</v>
      </c>
    </row>
    <row r="93" spans="1:11" x14ac:dyDescent="0.25">
      <c r="A93" t="s">
        <v>19</v>
      </c>
      <c r="B93">
        <v>76</v>
      </c>
      <c r="C93">
        <v>336</v>
      </c>
      <c r="D93">
        <v>1388</v>
      </c>
      <c r="E93">
        <v>1800</v>
      </c>
      <c r="G93" t="s">
        <v>19</v>
      </c>
      <c r="H93" s="1">
        <f t="shared" ref="H93:H94" si="21">B93/$E93</f>
        <v>4.2222222222222223E-2</v>
      </c>
      <c r="I93" s="1">
        <f t="shared" si="19"/>
        <v>0.18666666666666668</v>
      </c>
      <c r="J93" s="1">
        <f t="shared" si="20"/>
        <v>0.77111111111111108</v>
      </c>
    </row>
    <row r="94" spans="1:11" x14ac:dyDescent="0.25">
      <c r="A94" t="s">
        <v>20</v>
      </c>
      <c r="B94">
        <v>10</v>
      </c>
      <c r="C94">
        <v>48</v>
      </c>
      <c r="D94">
        <v>245</v>
      </c>
      <c r="E94">
        <v>303</v>
      </c>
      <c r="G94" t="s">
        <v>20</v>
      </c>
      <c r="H94" s="1">
        <f t="shared" si="21"/>
        <v>3.3003300330033E-2</v>
      </c>
      <c r="I94" s="1">
        <f t="shared" si="19"/>
        <v>0.15841584158415842</v>
      </c>
      <c r="J94" s="1">
        <f t="shared" si="20"/>
        <v>0.8085808580858086</v>
      </c>
    </row>
    <row r="95" spans="1:11" x14ac:dyDescent="0.25">
      <c r="A95" t="s">
        <v>21</v>
      </c>
      <c r="B95">
        <v>10</v>
      </c>
      <c r="C95">
        <v>35</v>
      </c>
      <c r="D95">
        <v>222</v>
      </c>
      <c r="E95">
        <v>267</v>
      </c>
      <c r="G95" t="s">
        <v>21</v>
      </c>
      <c r="H95" s="1">
        <f>B95/$E95</f>
        <v>3.7453183520599252E-2</v>
      </c>
      <c r="I95" s="1">
        <f t="shared" si="19"/>
        <v>0.13108614232209737</v>
      </c>
      <c r="J95" s="1">
        <f t="shared" si="20"/>
        <v>0.8314606741573034</v>
      </c>
    </row>
    <row r="96" spans="1:11" x14ac:dyDescent="0.25">
      <c r="H96" s="1"/>
      <c r="I96" s="1"/>
      <c r="J96" s="1"/>
    </row>
    <row r="97" spans="1:10" x14ac:dyDescent="0.25">
      <c r="H97" s="1"/>
      <c r="I97" s="1"/>
      <c r="J97" s="1"/>
    </row>
    <row r="98" spans="1:10" x14ac:dyDescent="0.25">
      <c r="H98" s="1"/>
      <c r="I98" s="1"/>
      <c r="J98" s="1"/>
    </row>
    <row r="99" spans="1:10" x14ac:dyDescent="0.25">
      <c r="H99" s="1"/>
      <c r="I99" s="1"/>
      <c r="J99" s="1"/>
    </row>
    <row r="100" spans="1:10" x14ac:dyDescent="0.25">
      <c r="H100" s="1"/>
      <c r="I100" s="1"/>
      <c r="J100" s="1"/>
    </row>
    <row r="101" spans="1:10" x14ac:dyDescent="0.25">
      <c r="H101" s="1"/>
      <c r="I101" s="1"/>
      <c r="J101" s="1"/>
    </row>
    <row r="110" spans="1:10" x14ac:dyDescent="0.25">
      <c r="A110" t="s">
        <v>283</v>
      </c>
    </row>
    <row r="111" spans="1:10" x14ac:dyDescent="0.25">
      <c r="B111" t="s">
        <v>1</v>
      </c>
      <c r="C111" t="s">
        <v>2</v>
      </c>
      <c r="D111" t="s">
        <v>3</v>
      </c>
      <c r="E111" t="s">
        <v>173</v>
      </c>
      <c r="H111" t="s">
        <v>1</v>
      </c>
      <c r="I111" t="s">
        <v>2</v>
      </c>
      <c r="J111" t="s">
        <v>3</v>
      </c>
    </row>
    <row r="112" spans="1:10" x14ac:dyDescent="0.25">
      <c r="A112" t="s">
        <v>34</v>
      </c>
      <c r="B112">
        <v>96</v>
      </c>
      <c r="C112">
        <v>488</v>
      </c>
      <c r="D112">
        <v>2625</v>
      </c>
      <c r="E112">
        <v>3209</v>
      </c>
      <c r="G112" t="s">
        <v>34</v>
      </c>
      <c r="H112" s="1">
        <f t="shared" ref="H112:J115" si="22">B112/$E112</f>
        <v>2.991586163913992E-2</v>
      </c>
      <c r="I112" s="1">
        <f t="shared" si="22"/>
        <v>0.15207229666562791</v>
      </c>
      <c r="J112" s="1">
        <f t="shared" si="22"/>
        <v>0.81801184169523211</v>
      </c>
    </row>
    <row r="113" spans="1:11" x14ac:dyDescent="0.25">
      <c r="A113" t="s">
        <v>35</v>
      </c>
      <c r="B113">
        <v>92</v>
      </c>
      <c r="C113">
        <v>430</v>
      </c>
      <c r="D113">
        <v>1350</v>
      </c>
      <c r="E113">
        <v>1872</v>
      </c>
      <c r="G113" t="s">
        <v>35</v>
      </c>
      <c r="H113" s="1">
        <f t="shared" si="22"/>
        <v>4.9145299145299144E-2</v>
      </c>
      <c r="I113" s="1">
        <f t="shared" si="22"/>
        <v>0.22970085470085469</v>
      </c>
      <c r="J113" s="1">
        <f t="shared" si="22"/>
        <v>0.72115384615384615</v>
      </c>
    </row>
    <row r="114" spans="1:11" x14ac:dyDescent="0.25">
      <c r="A114" t="s">
        <v>89</v>
      </c>
      <c r="B114">
        <v>5</v>
      </c>
      <c r="C114">
        <v>15</v>
      </c>
      <c r="D114">
        <v>90</v>
      </c>
      <c r="E114">
        <v>110</v>
      </c>
      <c r="G114" t="s">
        <v>89</v>
      </c>
      <c r="H114" s="1">
        <f t="shared" si="22"/>
        <v>4.5454545454545456E-2</v>
      </c>
      <c r="I114" s="1">
        <f t="shared" si="22"/>
        <v>0.13636363636363635</v>
      </c>
      <c r="J114" s="1">
        <f t="shared" si="22"/>
        <v>0.81818181818181823</v>
      </c>
    </row>
    <row r="115" spans="1:11" x14ac:dyDescent="0.25">
      <c r="A115" t="s">
        <v>37</v>
      </c>
      <c r="B115">
        <v>7</v>
      </c>
      <c r="C115">
        <v>48</v>
      </c>
      <c r="D115">
        <v>70</v>
      </c>
      <c r="E115">
        <v>125</v>
      </c>
      <c r="G115" t="s">
        <v>37</v>
      </c>
      <c r="H115" s="1">
        <f t="shared" si="22"/>
        <v>5.6000000000000001E-2</v>
      </c>
      <c r="I115" s="1">
        <f t="shared" si="22"/>
        <v>0.38400000000000001</v>
      </c>
      <c r="J115" s="1">
        <f t="shared" si="22"/>
        <v>0.56000000000000005</v>
      </c>
    </row>
    <row r="116" spans="1:11" x14ac:dyDescent="0.25">
      <c r="I116" s="1"/>
      <c r="J116" s="1"/>
      <c r="K116" s="1"/>
    </row>
    <row r="117" spans="1:11" x14ac:dyDescent="0.25">
      <c r="I117" s="1"/>
      <c r="J117" s="1"/>
      <c r="K117" s="1"/>
    </row>
    <row r="118" spans="1:11" x14ac:dyDescent="0.25">
      <c r="I118" s="1"/>
      <c r="J118" s="1"/>
      <c r="K118" s="1"/>
    </row>
    <row r="119" spans="1:11" x14ac:dyDescent="0.25">
      <c r="I119" s="1"/>
      <c r="J119" s="1"/>
      <c r="K119" s="1"/>
    </row>
    <row r="120" spans="1:11" x14ac:dyDescent="0.25">
      <c r="I120" s="1"/>
      <c r="J120" s="1"/>
      <c r="K120" s="1"/>
    </row>
    <row r="121" spans="1:11" x14ac:dyDescent="0.25">
      <c r="I121" s="1"/>
      <c r="J121" s="1"/>
      <c r="K121" s="1"/>
    </row>
  </sheetData>
  <sortState xmlns:xlrd2="http://schemas.microsoft.com/office/spreadsheetml/2017/richdata2" ref="A32:Q40">
    <sortCondition ref="Q32:Q40"/>
  </sortState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5B73-D995-437D-B3B8-C80BD4F2B4D8}">
  <dimension ref="A1:P84"/>
  <sheetViews>
    <sheetView topLeftCell="J1" zoomScaleNormal="100" workbookViewId="0">
      <selection activeCell="AB11" sqref="A11:AB19"/>
    </sheetView>
  </sheetViews>
  <sheetFormatPr defaultColWidth="8.85546875" defaultRowHeight="15" x14ac:dyDescent="0.25"/>
  <cols>
    <col min="2" max="2" width="11.42578125" bestFit="1" customWidth="1"/>
  </cols>
  <sheetData>
    <row r="1" spans="1:16" x14ac:dyDescent="0.25">
      <c r="A1" t="s">
        <v>284</v>
      </c>
    </row>
    <row r="2" spans="1:16" x14ac:dyDescent="0.25">
      <c r="B2" t="s">
        <v>285</v>
      </c>
      <c r="C2" t="s">
        <v>286</v>
      </c>
      <c r="D2" t="s">
        <v>287</v>
      </c>
      <c r="E2" t="s">
        <v>288</v>
      </c>
      <c r="F2" t="s">
        <v>289</v>
      </c>
      <c r="G2" t="s">
        <v>38</v>
      </c>
      <c r="H2" t="s">
        <v>4</v>
      </c>
      <c r="K2" t="s">
        <v>285</v>
      </c>
      <c r="L2" t="s">
        <v>286</v>
      </c>
      <c r="M2" t="s">
        <v>287</v>
      </c>
      <c r="N2" t="s">
        <v>288</v>
      </c>
      <c r="O2" t="s">
        <v>289</v>
      </c>
      <c r="P2" t="s">
        <v>38</v>
      </c>
    </row>
    <row r="3" spans="1:16" x14ac:dyDescent="0.25">
      <c r="A3" t="s">
        <v>7</v>
      </c>
      <c r="B3">
        <v>2798</v>
      </c>
      <c r="C3">
        <v>1452</v>
      </c>
      <c r="D3">
        <v>928</v>
      </c>
      <c r="E3">
        <v>1622</v>
      </c>
      <c r="F3">
        <v>463</v>
      </c>
      <c r="G3">
        <v>1038</v>
      </c>
      <c r="H3">
        <v>5286</v>
      </c>
      <c r="J3" t="s">
        <v>7</v>
      </c>
      <c r="K3" s="3">
        <f t="shared" ref="K3:P3" si="0">B3/$H3</f>
        <v>0.52932273931138862</v>
      </c>
      <c r="L3" s="3">
        <f t="shared" si="0"/>
        <v>0.27468785471055618</v>
      </c>
      <c r="M3" s="3">
        <f t="shared" si="0"/>
        <v>0.17555807794173289</v>
      </c>
      <c r="N3" s="3">
        <f t="shared" si="0"/>
        <v>0.30684827847143398</v>
      </c>
      <c r="O3" s="3">
        <f t="shared" si="0"/>
        <v>8.7589860007567161E-2</v>
      </c>
      <c r="P3" s="3">
        <f t="shared" si="0"/>
        <v>0.1963677639046538</v>
      </c>
    </row>
    <row r="11" spans="1:16" x14ac:dyDescent="0.25">
      <c r="A11" s="2" t="s">
        <v>290</v>
      </c>
    </row>
    <row r="13" spans="1:16" x14ac:dyDescent="0.25">
      <c r="B13" t="s">
        <v>285</v>
      </c>
      <c r="C13" t="s">
        <v>286</v>
      </c>
      <c r="D13" t="s">
        <v>287</v>
      </c>
      <c r="E13" t="s">
        <v>288</v>
      </c>
      <c r="F13" t="s">
        <v>289</v>
      </c>
      <c r="G13" t="s">
        <v>38</v>
      </c>
      <c r="H13" t="s">
        <v>4</v>
      </c>
      <c r="K13" t="s">
        <v>285</v>
      </c>
      <c r="L13" t="s">
        <v>286</v>
      </c>
      <c r="M13" t="s">
        <v>287</v>
      </c>
      <c r="N13" t="s">
        <v>288</v>
      </c>
      <c r="O13" t="s">
        <v>289</v>
      </c>
      <c r="P13" t="s">
        <v>38</v>
      </c>
    </row>
    <row r="14" spans="1:16" x14ac:dyDescent="0.25">
      <c r="A14" t="s">
        <v>7</v>
      </c>
      <c r="B14">
        <v>1123</v>
      </c>
      <c r="C14">
        <v>852</v>
      </c>
      <c r="D14">
        <v>414</v>
      </c>
      <c r="E14">
        <v>606</v>
      </c>
      <c r="F14">
        <v>208</v>
      </c>
      <c r="G14">
        <v>518</v>
      </c>
      <c r="H14">
        <v>2230</v>
      </c>
      <c r="J14" t="s">
        <v>7</v>
      </c>
      <c r="K14" s="3">
        <f t="shared" ref="K14:P15" si="1">B14/$H14</f>
        <v>0.50358744394618837</v>
      </c>
      <c r="L14" s="3">
        <f t="shared" si="1"/>
        <v>0.38206278026905832</v>
      </c>
      <c r="M14" s="3">
        <f t="shared" si="1"/>
        <v>0.18565022421524663</v>
      </c>
      <c r="N14" s="3">
        <f t="shared" si="1"/>
        <v>0.27174887892376681</v>
      </c>
      <c r="O14" s="3">
        <f t="shared" si="1"/>
        <v>9.3273542600896861E-2</v>
      </c>
      <c r="P14" s="3">
        <f t="shared" si="1"/>
        <v>0.23228699551569507</v>
      </c>
    </row>
    <row r="15" spans="1:16" x14ac:dyDescent="0.25">
      <c r="A15" t="s">
        <v>6</v>
      </c>
      <c r="B15">
        <v>1395</v>
      </c>
      <c r="C15">
        <v>540</v>
      </c>
      <c r="D15">
        <v>418</v>
      </c>
      <c r="E15">
        <v>854</v>
      </c>
      <c r="F15">
        <v>206</v>
      </c>
      <c r="G15">
        <v>449</v>
      </c>
      <c r="H15">
        <v>2548</v>
      </c>
      <c r="J15" t="s">
        <v>6</v>
      </c>
      <c r="K15" s="3">
        <f t="shared" si="1"/>
        <v>0.54748822605965464</v>
      </c>
      <c r="L15" s="3">
        <f t="shared" si="1"/>
        <v>0.2119309262166405</v>
      </c>
      <c r="M15" s="3">
        <f t="shared" si="1"/>
        <v>0.1640502354788069</v>
      </c>
      <c r="N15" s="3">
        <f t="shared" si="1"/>
        <v>0.33516483516483514</v>
      </c>
      <c r="O15" s="3">
        <f t="shared" si="1"/>
        <v>8.0847723704866564E-2</v>
      </c>
      <c r="P15" s="3">
        <f t="shared" si="1"/>
        <v>0.17621664050235478</v>
      </c>
    </row>
    <row r="21" spans="1:16" x14ac:dyDescent="0.25">
      <c r="A21" s="2" t="s">
        <v>291</v>
      </c>
    </row>
    <row r="23" spans="1:16" x14ac:dyDescent="0.25">
      <c r="B23" t="s">
        <v>285</v>
      </c>
      <c r="C23" t="s">
        <v>286</v>
      </c>
      <c r="D23" t="s">
        <v>287</v>
      </c>
      <c r="E23" t="s">
        <v>288</v>
      </c>
      <c r="F23" t="s">
        <v>289</v>
      </c>
      <c r="G23" t="s">
        <v>38</v>
      </c>
      <c r="H23" t="s">
        <v>4</v>
      </c>
      <c r="K23" t="s">
        <v>285</v>
      </c>
      <c r="L23" t="s">
        <v>286</v>
      </c>
      <c r="M23" t="s">
        <v>287</v>
      </c>
      <c r="N23" t="s">
        <v>288</v>
      </c>
      <c r="O23" t="s">
        <v>289</v>
      </c>
      <c r="P23" t="s">
        <v>38</v>
      </c>
    </row>
    <row r="24" spans="1:16" x14ac:dyDescent="0.25">
      <c r="A24" t="s">
        <v>55</v>
      </c>
      <c r="B24">
        <v>54</v>
      </c>
      <c r="C24">
        <v>31</v>
      </c>
      <c r="D24">
        <v>20</v>
      </c>
      <c r="E24">
        <v>23</v>
      </c>
      <c r="F24">
        <v>5</v>
      </c>
      <c r="G24">
        <v>27</v>
      </c>
      <c r="H24">
        <v>109</v>
      </c>
      <c r="J24" t="s">
        <v>55</v>
      </c>
      <c r="K24" s="3">
        <f t="shared" ref="K24:P31" si="2">B24/$H24</f>
        <v>0.49541284403669728</v>
      </c>
      <c r="L24" s="3">
        <f t="shared" si="2"/>
        <v>0.28440366972477066</v>
      </c>
      <c r="M24" s="3">
        <f t="shared" si="2"/>
        <v>0.1834862385321101</v>
      </c>
      <c r="N24" s="3">
        <f t="shared" si="2"/>
        <v>0.21100917431192662</v>
      </c>
      <c r="O24" s="3">
        <f t="shared" si="2"/>
        <v>4.5871559633027525E-2</v>
      </c>
      <c r="P24" s="3">
        <f t="shared" si="2"/>
        <v>0.24770642201834864</v>
      </c>
    </row>
    <row r="25" spans="1:16" x14ac:dyDescent="0.25">
      <c r="A25" t="s">
        <v>10</v>
      </c>
      <c r="B25">
        <v>176</v>
      </c>
      <c r="C25">
        <v>102</v>
      </c>
      <c r="D25">
        <v>48</v>
      </c>
      <c r="E25">
        <v>113</v>
      </c>
      <c r="F25">
        <v>30</v>
      </c>
      <c r="G25">
        <v>107</v>
      </c>
      <c r="H25">
        <v>355</v>
      </c>
      <c r="J25" t="s">
        <v>10</v>
      </c>
      <c r="K25" s="3">
        <f t="shared" si="2"/>
        <v>0.49577464788732395</v>
      </c>
      <c r="L25" s="3">
        <f t="shared" si="2"/>
        <v>0.28732394366197184</v>
      </c>
      <c r="M25" s="3">
        <f t="shared" si="2"/>
        <v>0.13521126760563379</v>
      </c>
      <c r="N25" s="3">
        <f t="shared" si="2"/>
        <v>0.3183098591549296</v>
      </c>
      <c r="O25" s="3">
        <f t="shared" si="2"/>
        <v>8.4507042253521125E-2</v>
      </c>
      <c r="P25" s="3">
        <f t="shared" si="2"/>
        <v>0.30140845070422534</v>
      </c>
    </row>
    <row r="26" spans="1:16" x14ac:dyDescent="0.25">
      <c r="A26" t="s">
        <v>56</v>
      </c>
      <c r="B26">
        <v>1655</v>
      </c>
      <c r="C26">
        <v>705</v>
      </c>
      <c r="D26">
        <v>482</v>
      </c>
      <c r="E26">
        <v>996</v>
      </c>
      <c r="F26">
        <v>245</v>
      </c>
      <c r="G26">
        <v>551</v>
      </c>
      <c r="H26">
        <v>3057</v>
      </c>
      <c r="J26" t="s">
        <v>56</v>
      </c>
      <c r="K26" s="3">
        <f t="shared" si="2"/>
        <v>0.54138043833824012</v>
      </c>
      <c r="L26" s="3">
        <f t="shared" si="2"/>
        <v>0.23061825318940138</v>
      </c>
      <c r="M26" s="3">
        <f t="shared" si="2"/>
        <v>0.15767091920183185</v>
      </c>
      <c r="N26" s="3">
        <f t="shared" si="2"/>
        <v>0.32580961727183511</v>
      </c>
      <c r="O26" s="3">
        <f t="shared" si="2"/>
        <v>8.0143931959437351E-2</v>
      </c>
      <c r="P26" s="3">
        <f t="shared" si="2"/>
        <v>0.18024206738632648</v>
      </c>
    </row>
    <row r="27" spans="1:16" x14ac:dyDescent="0.25">
      <c r="A27" t="s">
        <v>57</v>
      </c>
      <c r="B27">
        <v>20</v>
      </c>
      <c r="C27">
        <v>11</v>
      </c>
      <c r="D27">
        <v>7</v>
      </c>
      <c r="E27">
        <v>8</v>
      </c>
      <c r="F27">
        <v>2</v>
      </c>
      <c r="G27">
        <v>7</v>
      </c>
      <c r="H27">
        <v>30</v>
      </c>
      <c r="J27" t="s">
        <v>57</v>
      </c>
      <c r="K27" s="3">
        <f t="shared" si="2"/>
        <v>0.66666666666666663</v>
      </c>
      <c r="L27" s="3">
        <f t="shared" si="2"/>
        <v>0.36666666666666664</v>
      </c>
      <c r="M27" s="3">
        <f t="shared" si="2"/>
        <v>0.23333333333333334</v>
      </c>
      <c r="N27" s="3">
        <f t="shared" si="2"/>
        <v>0.26666666666666666</v>
      </c>
      <c r="O27" s="3">
        <f t="shared" si="2"/>
        <v>6.6666666666666666E-2</v>
      </c>
      <c r="P27" s="3">
        <f t="shared" si="2"/>
        <v>0.23333333333333334</v>
      </c>
    </row>
    <row r="28" spans="1:16" x14ac:dyDescent="0.25">
      <c r="A28" t="s">
        <v>13</v>
      </c>
      <c r="B28">
        <v>77</v>
      </c>
      <c r="C28">
        <v>73</v>
      </c>
      <c r="D28">
        <v>32</v>
      </c>
      <c r="E28">
        <v>42</v>
      </c>
      <c r="F28">
        <v>18</v>
      </c>
      <c r="G28">
        <v>28</v>
      </c>
      <c r="H28">
        <v>157</v>
      </c>
      <c r="J28" t="s">
        <v>13</v>
      </c>
      <c r="K28" s="3">
        <f t="shared" si="2"/>
        <v>0.49044585987261147</v>
      </c>
      <c r="L28" s="3">
        <f t="shared" si="2"/>
        <v>0.46496815286624205</v>
      </c>
      <c r="M28" s="3">
        <f t="shared" si="2"/>
        <v>0.20382165605095542</v>
      </c>
      <c r="N28" s="3">
        <f t="shared" si="2"/>
        <v>0.26751592356687898</v>
      </c>
      <c r="O28" s="3">
        <f t="shared" si="2"/>
        <v>0.11464968152866242</v>
      </c>
      <c r="P28" s="3">
        <f t="shared" si="2"/>
        <v>0.17834394904458598</v>
      </c>
    </row>
    <row r="29" spans="1:16" x14ac:dyDescent="0.25">
      <c r="A29" t="s">
        <v>14</v>
      </c>
      <c r="B29">
        <v>330</v>
      </c>
      <c r="C29">
        <v>244</v>
      </c>
      <c r="D29">
        <v>137</v>
      </c>
      <c r="E29">
        <v>188</v>
      </c>
      <c r="F29">
        <v>78</v>
      </c>
      <c r="G29">
        <v>118</v>
      </c>
      <c r="H29">
        <v>619</v>
      </c>
      <c r="J29" t="s">
        <v>14</v>
      </c>
      <c r="K29" s="3">
        <f t="shared" si="2"/>
        <v>0.53311793214862679</v>
      </c>
      <c r="L29" s="3">
        <f t="shared" si="2"/>
        <v>0.39418416801292405</v>
      </c>
      <c r="M29" s="3">
        <f t="shared" si="2"/>
        <v>0.22132471728594508</v>
      </c>
      <c r="N29" s="3">
        <f t="shared" si="2"/>
        <v>0.30371567043618741</v>
      </c>
      <c r="O29" s="3">
        <f t="shared" si="2"/>
        <v>0.12600969305331181</v>
      </c>
      <c r="P29" s="3">
        <f t="shared" si="2"/>
        <v>0.19063004846526657</v>
      </c>
    </row>
    <row r="30" spans="1:16" x14ac:dyDescent="0.25">
      <c r="A30" t="s">
        <v>15</v>
      </c>
      <c r="B30">
        <v>59</v>
      </c>
      <c r="C30">
        <v>46</v>
      </c>
      <c r="D30">
        <v>18</v>
      </c>
      <c r="E30">
        <v>28</v>
      </c>
      <c r="F30">
        <v>10</v>
      </c>
      <c r="G30">
        <v>22</v>
      </c>
      <c r="H30">
        <v>118</v>
      </c>
      <c r="J30" t="s">
        <v>15</v>
      </c>
      <c r="K30" s="3">
        <f t="shared" si="2"/>
        <v>0.5</v>
      </c>
      <c r="L30" s="3">
        <f t="shared" si="2"/>
        <v>0.38983050847457629</v>
      </c>
      <c r="M30" s="3">
        <f t="shared" si="2"/>
        <v>0.15254237288135594</v>
      </c>
      <c r="N30" s="3">
        <f t="shared" si="2"/>
        <v>0.23728813559322035</v>
      </c>
      <c r="O30" s="3">
        <f t="shared" si="2"/>
        <v>8.4745762711864403E-2</v>
      </c>
      <c r="P30" s="3">
        <f t="shared" si="2"/>
        <v>0.1864406779661017</v>
      </c>
    </row>
    <row r="31" spans="1:16" x14ac:dyDescent="0.25">
      <c r="A31" t="s">
        <v>16</v>
      </c>
      <c r="B31">
        <v>341</v>
      </c>
      <c r="C31">
        <v>272</v>
      </c>
      <c r="D31">
        <v>156</v>
      </c>
      <c r="E31">
        <v>176</v>
      </c>
      <c r="F31">
        <v>68</v>
      </c>
      <c r="G31">
        <v>164</v>
      </c>
      <c r="H31">
        <v>684</v>
      </c>
      <c r="J31" t="s">
        <v>16</v>
      </c>
      <c r="K31" s="3">
        <f t="shared" si="2"/>
        <v>0.49853801169590645</v>
      </c>
      <c r="L31" s="3">
        <f t="shared" si="2"/>
        <v>0.39766081871345027</v>
      </c>
      <c r="M31" s="3">
        <f t="shared" si="2"/>
        <v>0.22807017543859648</v>
      </c>
      <c r="N31" s="3">
        <f t="shared" si="2"/>
        <v>0.25730994152046782</v>
      </c>
      <c r="O31" s="3">
        <f t="shared" si="2"/>
        <v>9.9415204678362568E-2</v>
      </c>
      <c r="P31" s="3">
        <f t="shared" si="2"/>
        <v>0.23976608187134502</v>
      </c>
    </row>
    <row r="32" spans="1:16" x14ac:dyDescent="0.25">
      <c r="K32" s="3"/>
      <c r="L32" s="3"/>
      <c r="M32" s="3"/>
      <c r="N32" s="3"/>
      <c r="O32" s="3"/>
      <c r="P32" s="3"/>
    </row>
    <row r="33" spans="1:16" x14ac:dyDescent="0.25">
      <c r="K33" s="3"/>
      <c r="L33" s="3"/>
      <c r="M33" s="3"/>
      <c r="N33" s="3"/>
      <c r="O33" s="3"/>
      <c r="P33" s="3"/>
    </row>
    <row r="34" spans="1:16" x14ac:dyDescent="0.25">
      <c r="K34" s="3"/>
      <c r="L34" s="3"/>
      <c r="M34" s="3"/>
      <c r="N34" s="3"/>
      <c r="O34" s="3"/>
      <c r="P34" s="3"/>
    </row>
    <row r="35" spans="1:16" x14ac:dyDescent="0.25">
      <c r="K35" s="3"/>
      <c r="L35" s="3"/>
      <c r="M35" s="3"/>
      <c r="N35" s="3"/>
      <c r="O35" s="3"/>
      <c r="P35" s="3"/>
    </row>
    <row r="36" spans="1:16" x14ac:dyDescent="0.25">
      <c r="K36" s="3"/>
      <c r="L36" s="3"/>
      <c r="M36" s="3"/>
      <c r="N36" s="3"/>
      <c r="O36" s="3"/>
      <c r="P36" s="3"/>
    </row>
    <row r="37" spans="1:16" x14ac:dyDescent="0.25">
      <c r="K37" s="3"/>
      <c r="L37" s="3"/>
      <c r="M37" s="3"/>
      <c r="N37" s="3"/>
      <c r="O37" s="3"/>
      <c r="P37" s="3"/>
    </row>
    <row r="38" spans="1:16" x14ac:dyDescent="0.25">
      <c r="K38" s="3"/>
      <c r="L38" s="3"/>
      <c r="M38" s="3"/>
      <c r="N38" s="3"/>
      <c r="O38" s="3"/>
      <c r="P38" s="3"/>
    </row>
    <row r="39" spans="1:16" x14ac:dyDescent="0.25">
      <c r="K39" s="3"/>
      <c r="L39" s="3"/>
      <c r="M39" s="3"/>
      <c r="N39" s="3"/>
      <c r="O39" s="3"/>
      <c r="P39" s="3"/>
    </row>
    <row r="40" spans="1:16" x14ac:dyDescent="0.25">
      <c r="K40" s="3"/>
      <c r="L40" s="3"/>
      <c r="M40" s="3"/>
      <c r="N40" s="3"/>
      <c r="O40" s="3"/>
      <c r="P40" s="3"/>
    </row>
    <row r="41" spans="1:16" x14ac:dyDescent="0.25">
      <c r="K41" s="3"/>
      <c r="L41" s="3"/>
      <c r="M41" s="3"/>
      <c r="N41" s="3"/>
      <c r="O41" s="3"/>
      <c r="P41" s="3"/>
    </row>
    <row r="42" spans="1:16" x14ac:dyDescent="0.25">
      <c r="K42" s="3"/>
      <c r="L42" s="3"/>
      <c r="M42" s="3"/>
      <c r="N42" s="3"/>
      <c r="O42" s="3"/>
      <c r="P42" s="3"/>
    </row>
    <row r="43" spans="1:16" x14ac:dyDescent="0.25">
      <c r="K43" s="3"/>
      <c r="L43" s="3"/>
      <c r="M43" s="3"/>
      <c r="N43" s="3"/>
      <c r="O43" s="3"/>
      <c r="P43" s="3"/>
    </row>
    <row r="44" spans="1:16" x14ac:dyDescent="0.25">
      <c r="K44" s="3"/>
      <c r="L44" s="3"/>
      <c r="M44" s="3"/>
      <c r="N44" s="3"/>
      <c r="O44" s="3"/>
      <c r="P44" s="3"/>
    </row>
    <row r="45" spans="1:16" x14ac:dyDescent="0.25">
      <c r="A45" s="2" t="s">
        <v>292</v>
      </c>
    </row>
    <row r="47" spans="1:16" x14ac:dyDescent="0.25">
      <c r="B47" t="s">
        <v>285</v>
      </c>
      <c r="C47" t="s">
        <v>286</v>
      </c>
      <c r="D47" t="s">
        <v>287</v>
      </c>
      <c r="E47" t="s">
        <v>288</v>
      </c>
      <c r="F47" t="s">
        <v>289</v>
      </c>
      <c r="G47" t="s">
        <v>38</v>
      </c>
      <c r="H47" t="s">
        <v>4</v>
      </c>
      <c r="K47" t="s">
        <v>285</v>
      </c>
      <c r="L47" t="s">
        <v>286</v>
      </c>
      <c r="M47" t="s">
        <v>287</v>
      </c>
      <c r="N47" t="s">
        <v>288</v>
      </c>
      <c r="O47" t="s">
        <v>289</v>
      </c>
      <c r="P47" t="s">
        <v>38</v>
      </c>
    </row>
    <row r="48" spans="1:16" x14ac:dyDescent="0.25">
      <c r="A48" t="s">
        <v>34</v>
      </c>
      <c r="B48">
        <v>1613</v>
      </c>
      <c r="C48">
        <v>852</v>
      </c>
      <c r="D48">
        <v>490</v>
      </c>
      <c r="E48">
        <v>992</v>
      </c>
      <c r="F48">
        <v>255</v>
      </c>
      <c r="G48">
        <v>657</v>
      </c>
      <c r="H48">
        <v>3125</v>
      </c>
      <c r="J48" t="s">
        <v>34</v>
      </c>
      <c r="K48" s="3">
        <f t="shared" ref="K48:P49" si="3">B48/$H48</f>
        <v>0.51615999999999995</v>
      </c>
      <c r="L48" s="3">
        <f t="shared" si="3"/>
        <v>0.27263999999999999</v>
      </c>
      <c r="M48" s="3">
        <f t="shared" si="3"/>
        <v>0.15679999999999999</v>
      </c>
      <c r="N48" s="3">
        <f t="shared" si="3"/>
        <v>0.31744</v>
      </c>
      <c r="O48" s="3">
        <f t="shared" si="3"/>
        <v>8.1600000000000006E-2</v>
      </c>
      <c r="P48" s="3">
        <f t="shared" si="3"/>
        <v>0.21024000000000001</v>
      </c>
    </row>
    <row r="49" spans="1:16" x14ac:dyDescent="0.25">
      <c r="A49" t="s">
        <v>35</v>
      </c>
      <c r="B49">
        <v>981</v>
      </c>
      <c r="C49">
        <v>561</v>
      </c>
      <c r="D49">
        <v>371</v>
      </c>
      <c r="E49">
        <v>516</v>
      </c>
      <c r="F49">
        <v>174</v>
      </c>
      <c r="G49">
        <v>303</v>
      </c>
      <c r="H49">
        <v>1760</v>
      </c>
      <c r="J49" t="s">
        <v>35</v>
      </c>
      <c r="K49" s="3">
        <f t="shared" si="3"/>
        <v>0.55738636363636362</v>
      </c>
      <c r="L49" s="3">
        <f t="shared" si="3"/>
        <v>0.31874999999999998</v>
      </c>
      <c r="M49" s="3">
        <f t="shared" si="3"/>
        <v>0.21079545454545454</v>
      </c>
      <c r="N49" s="3">
        <f t="shared" si="3"/>
        <v>0.29318181818181815</v>
      </c>
      <c r="O49" s="3">
        <f t="shared" si="3"/>
        <v>9.8863636363636362E-2</v>
      </c>
      <c r="P49" s="3">
        <f t="shared" si="3"/>
        <v>0.1721590909090909</v>
      </c>
    </row>
    <row r="53" spans="1:16" x14ac:dyDescent="0.25">
      <c r="A53" s="2" t="s">
        <v>293</v>
      </c>
    </row>
    <row r="55" spans="1:16" x14ac:dyDescent="0.25">
      <c r="B55" t="s">
        <v>285</v>
      </c>
      <c r="C55" t="s">
        <v>286</v>
      </c>
      <c r="D55" t="s">
        <v>287</v>
      </c>
      <c r="E55" t="s">
        <v>288</v>
      </c>
      <c r="F55" t="s">
        <v>289</v>
      </c>
      <c r="G55" t="s">
        <v>38</v>
      </c>
      <c r="H55" t="s">
        <v>4</v>
      </c>
      <c r="K55" t="s">
        <v>285</v>
      </c>
      <c r="L55" t="s">
        <v>286</v>
      </c>
      <c r="M55" t="s">
        <v>287</v>
      </c>
      <c r="N55" t="s">
        <v>288</v>
      </c>
      <c r="O55" t="s">
        <v>289</v>
      </c>
      <c r="P55" t="s">
        <v>38</v>
      </c>
    </row>
    <row r="56" spans="1:16" x14ac:dyDescent="0.25">
      <c r="A56" t="s">
        <v>23</v>
      </c>
      <c r="B56">
        <v>189</v>
      </c>
      <c r="C56">
        <v>129</v>
      </c>
      <c r="D56">
        <v>88</v>
      </c>
      <c r="E56">
        <v>100</v>
      </c>
      <c r="F56">
        <v>38</v>
      </c>
      <c r="G56">
        <v>80</v>
      </c>
      <c r="H56">
        <v>386</v>
      </c>
      <c r="J56" t="s">
        <v>23</v>
      </c>
      <c r="K56" s="3">
        <f t="shared" ref="K56:K65" si="4">B56/$H56</f>
        <v>0.48963730569948188</v>
      </c>
      <c r="L56" s="3">
        <f t="shared" ref="L56:L65" si="5">C56/$H56</f>
        <v>0.33419689119170987</v>
      </c>
      <c r="M56" s="3">
        <f t="shared" ref="M56:M65" si="6">D56/$H56</f>
        <v>0.22797927461139897</v>
      </c>
      <c r="N56" s="3">
        <f t="shared" ref="N56:N65" si="7">E56/$H56</f>
        <v>0.25906735751295334</v>
      </c>
      <c r="O56" s="3">
        <f t="shared" ref="O56:O65" si="8">F56/$H56</f>
        <v>9.8445595854922283E-2</v>
      </c>
      <c r="P56" s="3">
        <f t="shared" ref="P56:P65" si="9">G56/$H56</f>
        <v>0.20725388601036268</v>
      </c>
    </row>
    <row r="57" spans="1:16" x14ac:dyDescent="0.25">
      <c r="A57" t="s">
        <v>24</v>
      </c>
      <c r="B57">
        <v>40</v>
      </c>
      <c r="C57">
        <v>26</v>
      </c>
      <c r="D57">
        <v>18</v>
      </c>
      <c r="E57">
        <v>26</v>
      </c>
      <c r="F57">
        <v>6</v>
      </c>
      <c r="G57">
        <v>16</v>
      </c>
      <c r="H57">
        <v>84</v>
      </c>
      <c r="J57" t="s">
        <v>24</v>
      </c>
      <c r="K57" s="3">
        <f t="shared" si="4"/>
        <v>0.47619047619047616</v>
      </c>
      <c r="L57" s="3">
        <f t="shared" si="5"/>
        <v>0.30952380952380953</v>
      </c>
      <c r="M57" s="3">
        <f t="shared" si="6"/>
        <v>0.21428571428571427</v>
      </c>
      <c r="N57" s="3">
        <f t="shared" si="7"/>
        <v>0.30952380952380953</v>
      </c>
      <c r="O57" s="3">
        <f t="shared" si="8"/>
        <v>7.1428571428571425E-2</v>
      </c>
      <c r="P57" s="3">
        <f t="shared" si="9"/>
        <v>0.19047619047619047</v>
      </c>
    </row>
    <row r="58" spans="1:16" x14ac:dyDescent="0.25">
      <c r="A58" t="s">
        <v>25</v>
      </c>
      <c r="B58">
        <v>239</v>
      </c>
      <c r="C58">
        <v>154</v>
      </c>
      <c r="D58">
        <v>99</v>
      </c>
      <c r="E58">
        <v>121</v>
      </c>
      <c r="F58">
        <v>46</v>
      </c>
      <c r="G58">
        <v>110</v>
      </c>
      <c r="H58">
        <v>450</v>
      </c>
      <c r="J58" t="s">
        <v>25</v>
      </c>
      <c r="K58" s="3">
        <f t="shared" si="4"/>
        <v>0.53111111111111109</v>
      </c>
      <c r="L58" s="3">
        <f t="shared" si="5"/>
        <v>0.34222222222222221</v>
      </c>
      <c r="M58" s="3">
        <f t="shared" si="6"/>
        <v>0.22</v>
      </c>
      <c r="N58" s="3">
        <f t="shared" si="7"/>
        <v>0.2688888888888889</v>
      </c>
      <c r="O58" s="3">
        <f t="shared" si="8"/>
        <v>0.10222222222222223</v>
      </c>
      <c r="P58" s="3">
        <f t="shared" si="9"/>
        <v>0.24444444444444444</v>
      </c>
    </row>
    <row r="59" spans="1:16" x14ac:dyDescent="0.25">
      <c r="A59" t="s">
        <v>26</v>
      </c>
      <c r="B59">
        <v>75</v>
      </c>
      <c r="C59">
        <v>35</v>
      </c>
      <c r="D59">
        <v>19</v>
      </c>
      <c r="E59">
        <v>36</v>
      </c>
      <c r="F59">
        <v>9</v>
      </c>
      <c r="G59">
        <v>24</v>
      </c>
      <c r="H59">
        <v>135</v>
      </c>
      <c r="J59" t="s">
        <v>26</v>
      </c>
      <c r="K59" s="3">
        <f t="shared" si="4"/>
        <v>0.55555555555555558</v>
      </c>
      <c r="L59" s="3">
        <f t="shared" si="5"/>
        <v>0.25925925925925924</v>
      </c>
      <c r="M59" s="3">
        <f t="shared" si="6"/>
        <v>0.14074074074074075</v>
      </c>
      <c r="N59" s="3">
        <f t="shared" si="7"/>
        <v>0.26666666666666666</v>
      </c>
      <c r="O59" s="3">
        <f t="shared" si="8"/>
        <v>6.6666666666666666E-2</v>
      </c>
      <c r="P59" s="3">
        <f t="shared" si="9"/>
        <v>0.17777777777777778</v>
      </c>
    </row>
    <row r="60" spans="1:16" x14ac:dyDescent="0.25">
      <c r="A60" t="s">
        <v>27</v>
      </c>
      <c r="B60">
        <v>147</v>
      </c>
      <c r="C60">
        <v>67</v>
      </c>
      <c r="D60">
        <v>40</v>
      </c>
      <c r="E60">
        <v>88</v>
      </c>
      <c r="F60">
        <v>28</v>
      </c>
      <c r="G60">
        <v>56</v>
      </c>
      <c r="H60">
        <v>262</v>
      </c>
      <c r="J60" t="s">
        <v>27</v>
      </c>
      <c r="K60" s="3">
        <f t="shared" si="4"/>
        <v>0.56106870229007633</v>
      </c>
      <c r="L60" s="3">
        <f t="shared" si="5"/>
        <v>0.25572519083969464</v>
      </c>
      <c r="M60" s="3">
        <f t="shared" si="6"/>
        <v>0.15267175572519084</v>
      </c>
      <c r="N60" s="3">
        <f t="shared" si="7"/>
        <v>0.33587786259541985</v>
      </c>
      <c r="O60" s="3">
        <f t="shared" si="8"/>
        <v>0.10687022900763359</v>
      </c>
      <c r="P60" s="3">
        <f t="shared" si="9"/>
        <v>0.21374045801526717</v>
      </c>
    </row>
    <row r="61" spans="1:16" x14ac:dyDescent="0.25">
      <c r="A61" t="s">
        <v>28</v>
      </c>
      <c r="B61">
        <v>231</v>
      </c>
      <c r="C61">
        <v>108</v>
      </c>
      <c r="D61">
        <v>69</v>
      </c>
      <c r="E61">
        <v>117</v>
      </c>
      <c r="F61">
        <v>34</v>
      </c>
      <c r="G61">
        <v>79</v>
      </c>
      <c r="H61">
        <v>405</v>
      </c>
      <c r="J61" t="s">
        <v>28</v>
      </c>
      <c r="K61" s="3">
        <f t="shared" si="4"/>
        <v>0.57037037037037042</v>
      </c>
      <c r="L61" s="3">
        <f t="shared" si="5"/>
        <v>0.26666666666666666</v>
      </c>
      <c r="M61" s="3">
        <f t="shared" si="6"/>
        <v>0.17037037037037037</v>
      </c>
      <c r="N61" s="3">
        <f t="shared" si="7"/>
        <v>0.28888888888888886</v>
      </c>
      <c r="O61" s="3">
        <f t="shared" si="8"/>
        <v>8.3950617283950618E-2</v>
      </c>
      <c r="P61" s="3">
        <f t="shared" si="9"/>
        <v>0.19506172839506172</v>
      </c>
    </row>
    <row r="62" spans="1:16" x14ac:dyDescent="0.25">
      <c r="A62" t="s">
        <v>29</v>
      </c>
      <c r="B62">
        <v>251</v>
      </c>
      <c r="C62">
        <v>146</v>
      </c>
      <c r="D62">
        <v>82</v>
      </c>
      <c r="E62">
        <v>154</v>
      </c>
      <c r="F62">
        <v>40</v>
      </c>
      <c r="G62">
        <v>107</v>
      </c>
      <c r="H62">
        <v>509</v>
      </c>
      <c r="J62" t="s">
        <v>29</v>
      </c>
      <c r="K62" s="3">
        <f t="shared" si="4"/>
        <v>0.49312377210216107</v>
      </c>
      <c r="L62" s="3">
        <f t="shared" si="5"/>
        <v>0.2868369351669941</v>
      </c>
      <c r="M62" s="3">
        <f t="shared" si="6"/>
        <v>0.16110019646365423</v>
      </c>
      <c r="N62" s="3">
        <f t="shared" si="7"/>
        <v>0.30255402750491162</v>
      </c>
      <c r="O62" s="3">
        <f t="shared" si="8"/>
        <v>7.8585461689587424E-2</v>
      </c>
      <c r="P62" s="3">
        <f t="shared" si="9"/>
        <v>0.21021611001964635</v>
      </c>
    </row>
    <row r="63" spans="1:16" x14ac:dyDescent="0.25">
      <c r="A63" t="s">
        <v>30</v>
      </c>
      <c r="B63">
        <v>533</v>
      </c>
      <c r="C63">
        <v>281</v>
      </c>
      <c r="D63">
        <v>183</v>
      </c>
      <c r="E63">
        <v>337</v>
      </c>
      <c r="F63">
        <v>93</v>
      </c>
      <c r="G63">
        <v>186</v>
      </c>
      <c r="H63">
        <v>1007</v>
      </c>
      <c r="J63" t="s">
        <v>30</v>
      </c>
      <c r="K63" s="3">
        <f t="shared" si="4"/>
        <v>0.52929493545183715</v>
      </c>
      <c r="L63" s="3">
        <f t="shared" si="5"/>
        <v>0.27904667328699106</v>
      </c>
      <c r="M63" s="3">
        <f t="shared" si="6"/>
        <v>0.18172790466732869</v>
      </c>
      <c r="N63" s="3">
        <f t="shared" si="7"/>
        <v>0.33465739821251239</v>
      </c>
      <c r="O63" s="3">
        <f t="shared" si="8"/>
        <v>9.2353525322740812E-2</v>
      </c>
      <c r="P63" s="3">
        <f t="shared" si="9"/>
        <v>0.18470705064548162</v>
      </c>
    </row>
    <row r="64" spans="1:16" x14ac:dyDescent="0.25">
      <c r="A64" t="s">
        <v>31</v>
      </c>
      <c r="B64">
        <v>139</v>
      </c>
      <c r="C64">
        <v>86</v>
      </c>
      <c r="D64">
        <v>49</v>
      </c>
      <c r="E64">
        <v>89</v>
      </c>
      <c r="F64">
        <v>27</v>
      </c>
      <c r="G64">
        <v>70</v>
      </c>
      <c r="H64">
        <v>280</v>
      </c>
      <c r="J64" t="s">
        <v>31</v>
      </c>
      <c r="K64" s="3">
        <f t="shared" si="4"/>
        <v>0.49642857142857144</v>
      </c>
      <c r="L64" s="3">
        <f t="shared" si="5"/>
        <v>0.30714285714285716</v>
      </c>
      <c r="M64" s="3">
        <f t="shared" si="6"/>
        <v>0.17499999999999999</v>
      </c>
      <c r="N64" s="3">
        <f t="shared" si="7"/>
        <v>0.31785714285714284</v>
      </c>
      <c r="O64" s="3">
        <f t="shared" si="8"/>
        <v>9.6428571428571433E-2</v>
      </c>
      <c r="P64" s="3">
        <f t="shared" si="9"/>
        <v>0.25</v>
      </c>
    </row>
    <row r="65" spans="1:16" x14ac:dyDescent="0.25">
      <c r="A65" t="s">
        <v>32</v>
      </c>
      <c r="B65">
        <v>152</v>
      </c>
      <c r="C65">
        <v>99</v>
      </c>
      <c r="D65">
        <v>46</v>
      </c>
      <c r="E65">
        <v>97</v>
      </c>
      <c r="F65">
        <v>25</v>
      </c>
      <c r="G65">
        <v>58</v>
      </c>
      <c r="H65">
        <v>294</v>
      </c>
      <c r="J65" t="s">
        <v>32</v>
      </c>
      <c r="K65" s="3">
        <f t="shared" si="4"/>
        <v>0.51700680272108845</v>
      </c>
      <c r="L65" s="3">
        <f t="shared" si="5"/>
        <v>0.33673469387755101</v>
      </c>
      <c r="M65" s="3">
        <f t="shared" si="6"/>
        <v>0.15646258503401361</v>
      </c>
      <c r="N65" s="3">
        <f t="shared" si="7"/>
        <v>0.32993197278911562</v>
      </c>
      <c r="O65" s="3">
        <f t="shared" si="8"/>
        <v>8.5034013605442174E-2</v>
      </c>
      <c r="P65" s="3">
        <f t="shared" si="9"/>
        <v>0.19727891156462585</v>
      </c>
    </row>
    <row r="69" spans="1:16" x14ac:dyDescent="0.25">
      <c r="A69" s="2" t="s">
        <v>294</v>
      </c>
    </row>
    <row r="70" spans="1:16" x14ac:dyDescent="0.25">
      <c r="B70" t="s">
        <v>285</v>
      </c>
      <c r="C70" t="s">
        <v>286</v>
      </c>
      <c r="D70" t="s">
        <v>287</v>
      </c>
      <c r="E70" t="s">
        <v>288</v>
      </c>
      <c r="F70" t="s">
        <v>289</v>
      </c>
      <c r="G70" t="s">
        <v>38</v>
      </c>
      <c r="H70" t="s">
        <v>4</v>
      </c>
      <c r="K70" t="s">
        <v>285</v>
      </c>
      <c r="L70" t="s">
        <v>286</v>
      </c>
      <c r="M70" t="s">
        <v>287</v>
      </c>
      <c r="N70" t="s">
        <v>288</v>
      </c>
      <c r="O70" t="s">
        <v>289</v>
      </c>
      <c r="P70" t="s">
        <v>38</v>
      </c>
    </row>
    <row r="71" spans="1:16" x14ac:dyDescent="0.25">
      <c r="A71" t="s">
        <v>18</v>
      </c>
      <c r="B71">
        <v>899</v>
      </c>
      <c r="C71">
        <v>474</v>
      </c>
      <c r="D71">
        <v>294</v>
      </c>
      <c r="E71">
        <v>509</v>
      </c>
      <c r="F71">
        <v>149</v>
      </c>
      <c r="G71">
        <v>368</v>
      </c>
      <c r="H71">
        <v>1686</v>
      </c>
      <c r="J71" t="s">
        <v>18</v>
      </c>
      <c r="K71" s="3">
        <f t="shared" ref="K71:P74" si="10">B71/$H71</f>
        <v>0.53321470937129301</v>
      </c>
      <c r="L71" s="3">
        <f t="shared" si="10"/>
        <v>0.28113879003558717</v>
      </c>
      <c r="M71" s="3">
        <f t="shared" si="10"/>
        <v>0.17437722419928825</v>
      </c>
      <c r="N71" s="3">
        <f t="shared" si="10"/>
        <v>0.30189798339264534</v>
      </c>
      <c r="O71" s="3">
        <f t="shared" si="10"/>
        <v>8.8374851720047456E-2</v>
      </c>
      <c r="P71" s="3">
        <f t="shared" si="10"/>
        <v>0.21826809015421114</v>
      </c>
    </row>
    <row r="72" spans="1:16" x14ac:dyDescent="0.25">
      <c r="A72" t="s">
        <v>19</v>
      </c>
      <c r="B72">
        <v>853</v>
      </c>
      <c r="C72">
        <v>523</v>
      </c>
      <c r="D72">
        <v>322</v>
      </c>
      <c r="E72">
        <v>523</v>
      </c>
      <c r="F72">
        <v>153</v>
      </c>
      <c r="G72">
        <v>330</v>
      </c>
      <c r="H72">
        <v>1679</v>
      </c>
      <c r="J72" t="s">
        <v>19</v>
      </c>
      <c r="K72" s="3">
        <f t="shared" si="10"/>
        <v>0.50804050029779635</v>
      </c>
      <c r="L72" s="3">
        <f t="shared" si="10"/>
        <v>0.31149493746277546</v>
      </c>
      <c r="M72" s="3">
        <f t="shared" si="10"/>
        <v>0.19178082191780821</v>
      </c>
      <c r="N72" s="3">
        <f t="shared" si="10"/>
        <v>0.31149493746277546</v>
      </c>
      <c r="O72" s="3">
        <f t="shared" si="10"/>
        <v>9.1125670041691489E-2</v>
      </c>
      <c r="P72" s="3">
        <f t="shared" si="10"/>
        <v>0.19654556283502084</v>
      </c>
    </row>
    <row r="73" spans="1:16" x14ac:dyDescent="0.25">
      <c r="A73" t="s">
        <v>20</v>
      </c>
      <c r="B73">
        <v>163</v>
      </c>
      <c r="C73">
        <v>86</v>
      </c>
      <c r="D73">
        <v>51</v>
      </c>
      <c r="E73">
        <v>85</v>
      </c>
      <c r="F73">
        <v>21</v>
      </c>
      <c r="G73">
        <v>52</v>
      </c>
      <c r="H73">
        <v>290</v>
      </c>
      <c r="J73" t="s">
        <v>20</v>
      </c>
      <c r="K73" s="3">
        <f t="shared" si="10"/>
        <v>0.56206896551724139</v>
      </c>
      <c r="L73" s="3">
        <f t="shared" si="10"/>
        <v>0.29655172413793102</v>
      </c>
      <c r="M73" s="3">
        <f t="shared" si="10"/>
        <v>0.17586206896551723</v>
      </c>
      <c r="N73" s="3">
        <f t="shared" si="10"/>
        <v>0.29310344827586204</v>
      </c>
      <c r="O73" s="3">
        <f t="shared" si="10"/>
        <v>7.2413793103448282E-2</v>
      </c>
      <c r="P73" s="3">
        <f t="shared" si="10"/>
        <v>0.1793103448275862</v>
      </c>
    </row>
    <row r="74" spans="1:16" x14ac:dyDescent="0.25">
      <c r="A74" t="s">
        <v>21</v>
      </c>
      <c r="B74">
        <v>133</v>
      </c>
      <c r="C74">
        <v>75</v>
      </c>
      <c r="D74">
        <v>39</v>
      </c>
      <c r="E74">
        <v>84</v>
      </c>
      <c r="F74">
        <v>26</v>
      </c>
      <c r="G74">
        <v>55</v>
      </c>
      <c r="H74">
        <v>258</v>
      </c>
      <c r="J74" t="s">
        <v>21</v>
      </c>
      <c r="K74" s="3">
        <f t="shared" si="10"/>
        <v>0.51550387596899228</v>
      </c>
      <c r="L74" s="3">
        <f t="shared" si="10"/>
        <v>0.29069767441860467</v>
      </c>
      <c r="M74" s="3">
        <f t="shared" si="10"/>
        <v>0.15116279069767441</v>
      </c>
      <c r="N74" s="3">
        <f t="shared" si="10"/>
        <v>0.32558139534883723</v>
      </c>
      <c r="O74" s="3">
        <f t="shared" si="10"/>
        <v>0.10077519379844961</v>
      </c>
      <c r="P74" s="3">
        <f t="shared" si="10"/>
        <v>0.2131782945736434</v>
      </c>
    </row>
    <row r="77" spans="1:16" x14ac:dyDescent="0.25">
      <c r="A77" s="2" t="s">
        <v>295</v>
      </c>
    </row>
    <row r="80" spans="1:16" x14ac:dyDescent="0.25">
      <c r="B80" t="s">
        <v>285</v>
      </c>
      <c r="C80" t="s">
        <v>286</v>
      </c>
      <c r="D80" t="s">
        <v>287</v>
      </c>
      <c r="E80" t="s">
        <v>288</v>
      </c>
      <c r="F80" t="s">
        <v>289</v>
      </c>
      <c r="G80" t="s">
        <v>38</v>
      </c>
      <c r="H80" t="s">
        <v>4</v>
      </c>
      <c r="K80" t="s">
        <v>285</v>
      </c>
      <c r="L80" t="s">
        <v>286</v>
      </c>
      <c r="M80" t="s">
        <v>287</v>
      </c>
      <c r="N80" t="s">
        <v>288</v>
      </c>
      <c r="O80" t="s">
        <v>289</v>
      </c>
      <c r="P80" t="s">
        <v>38</v>
      </c>
    </row>
    <row r="81" spans="1:16" x14ac:dyDescent="0.25">
      <c r="A81" t="s">
        <v>40</v>
      </c>
      <c r="B81">
        <v>760</v>
      </c>
      <c r="C81">
        <v>513</v>
      </c>
      <c r="D81">
        <v>253</v>
      </c>
      <c r="E81">
        <v>402</v>
      </c>
      <c r="F81">
        <v>169</v>
      </c>
      <c r="G81">
        <v>323</v>
      </c>
      <c r="H81">
        <v>1439</v>
      </c>
      <c r="J81" t="s">
        <v>40</v>
      </c>
      <c r="K81" s="3">
        <f t="shared" ref="K81:P84" si="11">B81/$H81</f>
        <v>0.5281445448227936</v>
      </c>
      <c r="L81" s="3">
        <f t="shared" si="11"/>
        <v>0.35649756775538566</v>
      </c>
      <c r="M81" s="3">
        <f t="shared" si="11"/>
        <v>0.17581653926337734</v>
      </c>
      <c r="N81" s="3">
        <f t="shared" si="11"/>
        <v>0.27936066712995133</v>
      </c>
      <c r="O81" s="3">
        <f t="shared" si="11"/>
        <v>0.11744266851980542</v>
      </c>
      <c r="P81" s="3">
        <f t="shared" si="11"/>
        <v>0.22446143154968728</v>
      </c>
    </row>
    <row r="82" spans="1:16" x14ac:dyDescent="0.25">
      <c r="A82" t="s">
        <v>41</v>
      </c>
      <c r="B82">
        <v>1207</v>
      </c>
      <c r="C82">
        <v>647</v>
      </c>
      <c r="D82">
        <v>392</v>
      </c>
      <c r="E82">
        <v>707</v>
      </c>
      <c r="F82">
        <v>176</v>
      </c>
      <c r="G82">
        <v>412</v>
      </c>
      <c r="H82">
        <v>2231</v>
      </c>
      <c r="J82" t="s">
        <v>41</v>
      </c>
      <c r="K82" s="3">
        <f t="shared" si="11"/>
        <v>0.54101299865531149</v>
      </c>
      <c r="L82" s="3">
        <f t="shared" si="11"/>
        <v>0.29000448229493503</v>
      </c>
      <c r="M82" s="3">
        <f t="shared" si="11"/>
        <v>0.17570596145226355</v>
      </c>
      <c r="N82" s="3">
        <f t="shared" si="11"/>
        <v>0.31689825190497534</v>
      </c>
      <c r="O82" s="3">
        <f t="shared" si="11"/>
        <v>7.8888390856118332E-2</v>
      </c>
      <c r="P82" s="3">
        <f t="shared" si="11"/>
        <v>0.184670551322277</v>
      </c>
    </row>
    <row r="83" spans="1:16" x14ac:dyDescent="0.25">
      <c r="A83" t="s">
        <v>42</v>
      </c>
      <c r="B83">
        <v>693</v>
      </c>
      <c r="C83">
        <v>323</v>
      </c>
      <c r="D83">
        <v>235</v>
      </c>
      <c r="E83">
        <v>424</v>
      </c>
      <c r="F83">
        <v>100</v>
      </c>
      <c r="G83">
        <v>249</v>
      </c>
      <c r="H83">
        <v>1336</v>
      </c>
      <c r="J83" t="s">
        <v>42</v>
      </c>
      <c r="K83" s="3">
        <f t="shared" si="11"/>
        <v>0.51871257485029942</v>
      </c>
      <c r="L83" s="3">
        <f t="shared" si="11"/>
        <v>0.24176646706586827</v>
      </c>
      <c r="M83" s="3">
        <f t="shared" si="11"/>
        <v>0.17589820359281438</v>
      </c>
      <c r="N83" s="3">
        <f t="shared" si="11"/>
        <v>0.31736526946107785</v>
      </c>
      <c r="O83" s="3">
        <f t="shared" si="11"/>
        <v>7.4850299401197598E-2</v>
      </c>
      <c r="P83" s="3">
        <f t="shared" si="11"/>
        <v>0.18637724550898205</v>
      </c>
    </row>
    <row r="84" spans="1:16" x14ac:dyDescent="0.25">
      <c r="A84" t="s">
        <v>43</v>
      </c>
      <c r="B84">
        <v>136</v>
      </c>
      <c r="C84">
        <v>59</v>
      </c>
      <c r="D84">
        <v>47</v>
      </c>
      <c r="E84">
        <v>89</v>
      </c>
      <c r="F84">
        <v>18</v>
      </c>
      <c r="G84">
        <v>53</v>
      </c>
      <c r="H84">
        <v>276</v>
      </c>
      <c r="J84" t="s">
        <v>43</v>
      </c>
      <c r="K84" s="3">
        <f t="shared" si="11"/>
        <v>0.49275362318840582</v>
      </c>
      <c r="L84" s="3">
        <f t="shared" si="11"/>
        <v>0.21376811594202899</v>
      </c>
      <c r="M84" s="3">
        <f t="shared" si="11"/>
        <v>0.17028985507246377</v>
      </c>
      <c r="N84" s="3">
        <f t="shared" si="11"/>
        <v>0.32246376811594202</v>
      </c>
      <c r="O84" s="3">
        <f t="shared" si="11"/>
        <v>6.5217391304347824E-2</v>
      </c>
      <c r="P84" s="3">
        <f t="shared" si="11"/>
        <v>0.19202898550724637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0387-E5A3-449D-B033-94C7CE3C6C3A}">
  <dimension ref="A1:W97"/>
  <sheetViews>
    <sheetView topLeftCell="P1" zoomScale="81" zoomScaleNormal="81" workbookViewId="0">
      <selection activeCell="AL23" sqref="AL23"/>
    </sheetView>
  </sheetViews>
  <sheetFormatPr defaultColWidth="8.85546875" defaultRowHeight="15" x14ac:dyDescent="0.25"/>
  <cols>
    <col min="1" max="1" width="32" bestFit="1" customWidth="1"/>
  </cols>
  <sheetData>
    <row r="1" spans="1:23" x14ac:dyDescent="0.25">
      <c r="A1" t="s">
        <v>296</v>
      </c>
      <c r="B1" t="s">
        <v>1</v>
      </c>
      <c r="C1" t="s">
        <v>2</v>
      </c>
      <c r="D1" t="s">
        <v>3</v>
      </c>
      <c r="H1" t="s">
        <v>1</v>
      </c>
      <c r="I1" t="s">
        <v>2</v>
      </c>
      <c r="J1" t="s">
        <v>3</v>
      </c>
    </row>
    <row r="2" spans="1:23" x14ac:dyDescent="0.25">
      <c r="B2">
        <v>2328</v>
      </c>
      <c r="C2">
        <v>1965</v>
      </c>
      <c r="D2">
        <v>1297</v>
      </c>
      <c r="E2">
        <v>5590</v>
      </c>
      <c r="H2" s="1">
        <f>B2/$E2</f>
        <v>0.41645796064400714</v>
      </c>
      <c r="I2" s="1">
        <f>C2/$E2</f>
        <v>0.35152057245080504</v>
      </c>
      <c r="J2" s="1">
        <f>D2/$E2</f>
        <v>0.23202146690518782</v>
      </c>
      <c r="U2" t="s">
        <v>3</v>
      </c>
      <c r="V2" t="s">
        <v>2</v>
      </c>
      <c r="W2" t="s">
        <v>1</v>
      </c>
    </row>
    <row r="3" spans="1:23" x14ac:dyDescent="0.25">
      <c r="T3" t="s">
        <v>340</v>
      </c>
      <c r="U3" s="1">
        <v>0.23202146690518782</v>
      </c>
      <c r="V3" s="1">
        <v>0.35152057245080504</v>
      </c>
      <c r="W3" s="1">
        <v>0.41645796064400714</v>
      </c>
    </row>
    <row r="4" spans="1:23" x14ac:dyDescent="0.25">
      <c r="T4" t="s">
        <v>341</v>
      </c>
      <c r="U4" s="3">
        <v>0.4</v>
      </c>
      <c r="V4" s="3">
        <v>0.18</v>
      </c>
      <c r="W4" s="3">
        <v>0.42</v>
      </c>
    </row>
    <row r="7" spans="1:23" x14ac:dyDescent="0.25">
      <c r="W7" s="1"/>
    </row>
    <row r="9" spans="1:23" x14ac:dyDescent="0.25">
      <c r="A9" t="s">
        <v>297</v>
      </c>
    </row>
    <row r="10" spans="1:23" x14ac:dyDescent="0.25">
      <c r="B10" t="s">
        <v>1</v>
      </c>
      <c r="C10" t="s">
        <v>2</v>
      </c>
      <c r="D10" t="s">
        <v>3</v>
      </c>
      <c r="H10" t="s">
        <v>1</v>
      </c>
      <c r="I10" t="s">
        <v>2</v>
      </c>
      <c r="J10" t="s">
        <v>3</v>
      </c>
    </row>
    <row r="11" spans="1:23" x14ac:dyDescent="0.25">
      <c r="A11" t="s">
        <v>6</v>
      </c>
      <c r="B11">
        <v>1063</v>
      </c>
      <c r="C11">
        <v>1029</v>
      </c>
      <c r="D11">
        <v>541</v>
      </c>
      <c r="E11">
        <v>2633</v>
      </c>
      <c r="G11" t="s">
        <v>6</v>
      </c>
      <c r="H11" s="1">
        <f>B11/$E11</f>
        <v>0.40372199012533233</v>
      </c>
      <c r="I11" s="1">
        <f t="shared" ref="I11:I12" si="0">C11/$E11</f>
        <v>0.39080896315989366</v>
      </c>
      <c r="J11" s="1">
        <f t="shared" ref="J11:J12" si="1">D11/$E11</f>
        <v>0.20546904671477403</v>
      </c>
      <c r="U11" s="3"/>
      <c r="V11" s="3"/>
      <c r="W11" s="3"/>
    </row>
    <row r="12" spans="1:23" x14ac:dyDescent="0.25">
      <c r="A12" t="s">
        <v>7</v>
      </c>
      <c r="B12">
        <v>2121</v>
      </c>
      <c r="C12">
        <v>1724</v>
      </c>
      <c r="D12">
        <v>1204</v>
      </c>
      <c r="E12">
        <v>5049</v>
      </c>
      <c r="G12" t="s">
        <v>7</v>
      </c>
      <c r="H12" s="1">
        <f t="shared" ref="H12" si="2">B12/$E12</f>
        <v>0.42008318478906714</v>
      </c>
      <c r="I12" s="1">
        <f t="shared" si="0"/>
        <v>0.34145375321845911</v>
      </c>
      <c r="J12" s="1">
        <f t="shared" si="1"/>
        <v>0.23846306199247375</v>
      </c>
    </row>
    <row r="19" spans="1:10" ht="15" customHeight="1" x14ac:dyDescent="0.25"/>
    <row r="25" spans="1:10" x14ac:dyDescent="0.25">
      <c r="A25" t="s">
        <v>298</v>
      </c>
    </row>
    <row r="26" spans="1:10" x14ac:dyDescent="0.25">
      <c r="B26" t="s">
        <v>1</v>
      </c>
      <c r="C26" t="s">
        <v>2</v>
      </c>
      <c r="D26" t="s">
        <v>3</v>
      </c>
      <c r="H26" t="s">
        <v>1</v>
      </c>
      <c r="I26" t="s">
        <v>2</v>
      </c>
      <c r="J26" t="s">
        <v>3</v>
      </c>
    </row>
    <row r="27" spans="1:10" x14ac:dyDescent="0.25">
      <c r="A27" t="s">
        <v>9</v>
      </c>
      <c r="B27">
        <v>48</v>
      </c>
      <c r="C27">
        <v>31</v>
      </c>
      <c r="D27">
        <v>36</v>
      </c>
      <c r="E27">
        <v>115</v>
      </c>
      <c r="G27" t="s">
        <v>9</v>
      </c>
      <c r="H27" s="1">
        <f>B27/$E27</f>
        <v>0.41739130434782606</v>
      </c>
      <c r="I27" s="1">
        <f t="shared" ref="I27:J27" si="3">C27/$E27</f>
        <v>0.26956521739130435</v>
      </c>
      <c r="J27" s="1">
        <f t="shared" si="3"/>
        <v>0.31304347826086959</v>
      </c>
    </row>
    <row r="28" spans="1:10" x14ac:dyDescent="0.25">
      <c r="A28" t="s">
        <v>10</v>
      </c>
      <c r="B28">
        <v>156</v>
      </c>
      <c r="C28">
        <v>104</v>
      </c>
      <c r="D28">
        <v>108</v>
      </c>
      <c r="E28">
        <v>368</v>
      </c>
      <c r="G28" t="s">
        <v>10</v>
      </c>
      <c r="H28" s="1">
        <f t="shared" ref="H28:H35" si="4">B28/$E28</f>
        <v>0.42391304347826086</v>
      </c>
      <c r="I28" s="1">
        <f t="shared" ref="I28:I35" si="5">C28/$E28</f>
        <v>0.28260869565217389</v>
      </c>
      <c r="J28" s="1">
        <f t="shared" ref="J28:J35" si="6">D28/$E28</f>
        <v>0.29347826086956524</v>
      </c>
    </row>
    <row r="29" spans="1:10" x14ac:dyDescent="0.25">
      <c r="A29" t="s">
        <v>11</v>
      </c>
      <c r="B29">
        <v>1286</v>
      </c>
      <c r="C29">
        <v>1232</v>
      </c>
      <c r="D29">
        <v>657</v>
      </c>
      <c r="E29">
        <v>3175</v>
      </c>
      <c r="G29" t="s">
        <v>11</v>
      </c>
      <c r="H29" s="1">
        <f t="shared" si="4"/>
        <v>0.40503937007874014</v>
      </c>
      <c r="I29" s="1">
        <f t="shared" si="5"/>
        <v>0.38803149606299214</v>
      </c>
      <c r="J29" s="1">
        <f t="shared" si="6"/>
        <v>0.20692913385826772</v>
      </c>
    </row>
    <row r="30" spans="1:10" x14ac:dyDescent="0.25">
      <c r="A30" t="s">
        <v>12</v>
      </c>
      <c r="B30">
        <v>12</v>
      </c>
      <c r="C30">
        <v>11</v>
      </c>
      <c r="D30">
        <v>8</v>
      </c>
      <c r="E30">
        <v>31</v>
      </c>
      <c r="G30" t="s">
        <v>12</v>
      </c>
      <c r="H30" s="1">
        <f t="shared" si="4"/>
        <v>0.38709677419354838</v>
      </c>
      <c r="I30" s="1">
        <f t="shared" si="5"/>
        <v>0.35483870967741937</v>
      </c>
      <c r="J30" s="1">
        <f t="shared" si="6"/>
        <v>0.25806451612903225</v>
      </c>
    </row>
    <row r="31" spans="1:10" x14ac:dyDescent="0.25">
      <c r="A31" t="s">
        <v>13</v>
      </c>
      <c r="B31">
        <v>66</v>
      </c>
      <c r="C31">
        <v>51</v>
      </c>
      <c r="D31">
        <v>50</v>
      </c>
      <c r="E31">
        <v>167</v>
      </c>
      <c r="G31" t="s">
        <v>13</v>
      </c>
      <c r="H31" s="1">
        <f t="shared" si="4"/>
        <v>0.39520958083832336</v>
      </c>
      <c r="I31" s="1">
        <f t="shared" si="5"/>
        <v>0.30538922155688625</v>
      </c>
      <c r="J31" s="1">
        <f t="shared" si="6"/>
        <v>0.29940119760479039</v>
      </c>
    </row>
    <row r="32" spans="1:10" x14ac:dyDescent="0.25">
      <c r="A32" t="s">
        <v>14</v>
      </c>
      <c r="B32">
        <v>281</v>
      </c>
      <c r="C32">
        <v>223</v>
      </c>
      <c r="D32">
        <v>169</v>
      </c>
      <c r="E32">
        <v>673</v>
      </c>
      <c r="G32" t="s">
        <v>14</v>
      </c>
      <c r="H32" s="1">
        <f t="shared" si="4"/>
        <v>0.41753343239227342</v>
      </c>
      <c r="I32" s="1">
        <f t="shared" si="5"/>
        <v>0.3313521545319465</v>
      </c>
      <c r="J32" s="1">
        <f t="shared" si="6"/>
        <v>0.25111441307578009</v>
      </c>
    </row>
    <row r="33" spans="1:10" x14ac:dyDescent="0.25">
      <c r="A33" t="s">
        <v>15</v>
      </c>
      <c r="B33">
        <v>45</v>
      </c>
      <c r="C33">
        <v>48</v>
      </c>
      <c r="D33">
        <v>29</v>
      </c>
      <c r="E33">
        <v>122</v>
      </c>
      <c r="G33" t="s">
        <v>15</v>
      </c>
      <c r="H33" s="1">
        <f t="shared" si="4"/>
        <v>0.36885245901639346</v>
      </c>
      <c r="I33" s="1">
        <f t="shared" si="5"/>
        <v>0.39344262295081966</v>
      </c>
      <c r="J33" s="1">
        <f t="shared" si="6"/>
        <v>0.23770491803278687</v>
      </c>
    </row>
    <row r="34" spans="1:10" x14ac:dyDescent="0.25">
      <c r="A34" t="s">
        <v>16</v>
      </c>
      <c r="B34">
        <v>361</v>
      </c>
      <c r="C34">
        <v>203</v>
      </c>
      <c r="D34">
        <v>208</v>
      </c>
      <c r="E34">
        <v>772</v>
      </c>
      <c r="G34" t="s">
        <v>16</v>
      </c>
      <c r="H34" s="1">
        <f t="shared" si="4"/>
        <v>0.46761658031088082</v>
      </c>
      <c r="I34" s="1">
        <f t="shared" si="5"/>
        <v>0.26295336787564766</v>
      </c>
      <c r="J34" s="1">
        <f t="shared" si="6"/>
        <v>0.26943005181347152</v>
      </c>
    </row>
    <row r="35" spans="1:10" x14ac:dyDescent="0.25">
      <c r="A35" t="s">
        <v>4</v>
      </c>
      <c r="B35">
        <v>2208</v>
      </c>
      <c r="C35">
        <v>1854</v>
      </c>
      <c r="D35">
        <v>1227</v>
      </c>
      <c r="E35">
        <v>5289</v>
      </c>
      <c r="G35" t="s">
        <v>4</v>
      </c>
      <c r="H35" s="1">
        <f t="shared" si="4"/>
        <v>0.41747022121384003</v>
      </c>
      <c r="I35" s="1">
        <f t="shared" si="5"/>
        <v>0.35053885422575154</v>
      </c>
      <c r="J35" s="1">
        <f t="shared" si="6"/>
        <v>0.2319909245604084</v>
      </c>
    </row>
    <row r="50" spans="1:10" x14ac:dyDescent="0.25">
      <c r="A50" t="s">
        <v>299</v>
      </c>
    </row>
    <row r="51" spans="1:10" x14ac:dyDescent="0.25">
      <c r="B51" t="s">
        <v>1</v>
      </c>
      <c r="C51" t="s">
        <v>2</v>
      </c>
      <c r="D51" t="s">
        <v>3</v>
      </c>
      <c r="H51" t="s">
        <v>1</v>
      </c>
      <c r="I51" t="s">
        <v>2</v>
      </c>
      <c r="J51" t="s">
        <v>3</v>
      </c>
    </row>
    <row r="52" spans="1:10" x14ac:dyDescent="0.25">
      <c r="A52" t="s">
        <v>18</v>
      </c>
      <c r="B52">
        <v>741</v>
      </c>
      <c r="C52">
        <v>651</v>
      </c>
      <c r="D52">
        <v>401</v>
      </c>
      <c r="E52">
        <v>1793</v>
      </c>
      <c r="G52" t="s">
        <v>18</v>
      </c>
      <c r="H52" s="1">
        <f>B52/$E52</f>
        <v>0.41327384272169548</v>
      </c>
      <c r="I52" s="1">
        <f t="shared" ref="I52:J52" si="7">C52/$E52</f>
        <v>0.3630786391522588</v>
      </c>
      <c r="J52" s="1">
        <f t="shared" si="7"/>
        <v>0.22364751812604575</v>
      </c>
    </row>
    <row r="53" spans="1:10" x14ac:dyDescent="0.25">
      <c r="A53" t="s">
        <v>19</v>
      </c>
      <c r="B53">
        <v>763</v>
      </c>
      <c r="C53">
        <v>597</v>
      </c>
      <c r="D53">
        <v>420</v>
      </c>
      <c r="E53">
        <v>1780</v>
      </c>
      <c r="G53" t="s">
        <v>19</v>
      </c>
      <c r="H53" s="1">
        <f t="shared" ref="H53:H55" si="8">B53/$E53</f>
        <v>0.42865168539325843</v>
      </c>
      <c r="I53" s="1">
        <f t="shared" ref="I53:I55" si="9">C53/$E53</f>
        <v>0.33539325842696627</v>
      </c>
      <c r="J53" s="1">
        <f t="shared" ref="J53:J55" si="10">D53/$E53</f>
        <v>0.23595505617977527</v>
      </c>
    </row>
    <row r="54" spans="1:10" x14ac:dyDescent="0.25">
      <c r="A54" s="4" t="s">
        <v>20</v>
      </c>
      <c r="B54">
        <v>116</v>
      </c>
      <c r="C54">
        <v>109</v>
      </c>
      <c r="D54">
        <v>80</v>
      </c>
      <c r="E54">
        <v>305</v>
      </c>
      <c r="G54" s="4" t="s">
        <v>20</v>
      </c>
      <c r="H54" s="1">
        <f t="shared" si="8"/>
        <v>0.38032786885245901</v>
      </c>
      <c r="I54" s="1">
        <f t="shared" si="9"/>
        <v>0.35737704918032787</v>
      </c>
      <c r="J54" s="1">
        <f t="shared" si="10"/>
        <v>0.26229508196721313</v>
      </c>
    </row>
    <row r="55" spans="1:10" x14ac:dyDescent="0.25">
      <c r="A55" t="s">
        <v>21</v>
      </c>
      <c r="B55">
        <v>110</v>
      </c>
      <c r="C55">
        <v>89</v>
      </c>
      <c r="D55">
        <v>66</v>
      </c>
      <c r="E55">
        <v>265</v>
      </c>
      <c r="G55" t="s">
        <v>21</v>
      </c>
      <c r="H55" s="1">
        <f t="shared" si="8"/>
        <v>0.41509433962264153</v>
      </c>
      <c r="I55" s="1">
        <f t="shared" si="9"/>
        <v>0.33584905660377357</v>
      </c>
      <c r="J55" s="1">
        <f t="shared" si="10"/>
        <v>0.24905660377358491</v>
      </c>
    </row>
    <row r="68" spans="1:10" x14ac:dyDescent="0.25">
      <c r="A68" t="s">
        <v>300</v>
      </c>
    </row>
    <row r="69" spans="1:10" x14ac:dyDescent="0.25">
      <c r="B69" t="s">
        <v>1</v>
      </c>
      <c r="C69" t="s">
        <v>2</v>
      </c>
      <c r="D69" t="s">
        <v>3</v>
      </c>
      <c r="H69" t="s">
        <v>1</v>
      </c>
      <c r="I69" t="s">
        <v>2</v>
      </c>
      <c r="J69" t="s">
        <v>3</v>
      </c>
    </row>
    <row r="70" spans="1:10" x14ac:dyDescent="0.25">
      <c r="A70" t="s">
        <v>23</v>
      </c>
      <c r="B70">
        <v>170</v>
      </c>
      <c r="C70">
        <v>118</v>
      </c>
      <c r="D70">
        <v>124</v>
      </c>
      <c r="E70">
        <v>412</v>
      </c>
      <c r="G70" t="s">
        <v>23</v>
      </c>
      <c r="H70" s="1">
        <f>B70/$E70</f>
        <v>0.41262135922330095</v>
      </c>
      <c r="I70" s="1">
        <f t="shared" ref="I70:J70" si="11">C70/$E70</f>
        <v>0.28640776699029125</v>
      </c>
      <c r="J70" s="1">
        <f t="shared" si="11"/>
        <v>0.30097087378640774</v>
      </c>
    </row>
    <row r="71" spans="1:10" x14ac:dyDescent="0.25">
      <c r="A71" t="s">
        <v>24</v>
      </c>
      <c r="B71">
        <v>35</v>
      </c>
      <c r="C71">
        <v>33</v>
      </c>
      <c r="D71">
        <v>21</v>
      </c>
      <c r="E71">
        <f t="shared" ref="E71:E79" si="12">SUM(B71:D71)</f>
        <v>89</v>
      </c>
      <c r="G71" t="s">
        <v>24</v>
      </c>
      <c r="H71" s="1">
        <f t="shared" ref="H71:H79" si="13">B71/$E71</f>
        <v>0.39325842696629215</v>
      </c>
      <c r="I71" s="1">
        <f t="shared" ref="I71:I79" si="14">C71/$E71</f>
        <v>0.3707865168539326</v>
      </c>
      <c r="J71" s="1">
        <f t="shared" ref="J71:J79" si="15">D71/$E71</f>
        <v>0.23595505617977527</v>
      </c>
    </row>
    <row r="72" spans="1:10" x14ac:dyDescent="0.25">
      <c r="A72" t="s">
        <v>25</v>
      </c>
      <c r="B72">
        <v>222</v>
      </c>
      <c r="C72">
        <v>165</v>
      </c>
      <c r="D72">
        <v>111</v>
      </c>
      <c r="E72">
        <f t="shared" si="12"/>
        <v>498</v>
      </c>
      <c r="G72" t="s">
        <v>25</v>
      </c>
      <c r="H72" s="1">
        <f t="shared" si="13"/>
        <v>0.44578313253012047</v>
      </c>
      <c r="I72" s="1">
        <f t="shared" si="14"/>
        <v>0.33132530120481929</v>
      </c>
      <c r="J72" s="1">
        <f t="shared" si="15"/>
        <v>0.22289156626506024</v>
      </c>
    </row>
    <row r="73" spans="1:10" x14ac:dyDescent="0.25">
      <c r="A73" t="s">
        <v>26</v>
      </c>
      <c r="B73">
        <v>50</v>
      </c>
      <c r="C73">
        <v>47</v>
      </c>
      <c r="D73">
        <v>46</v>
      </c>
      <c r="E73">
        <f t="shared" si="12"/>
        <v>143</v>
      </c>
      <c r="G73" t="s">
        <v>26</v>
      </c>
      <c r="H73" s="1">
        <f t="shared" si="13"/>
        <v>0.34965034965034963</v>
      </c>
      <c r="I73" s="1">
        <f t="shared" si="14"/>
        <v>0.32867132867132864</v>
      </c>
      <c r="J73" s="1">
        <f t="shared" si="15"/>
        <v>0.32167832167832167</v>
      </c>
    </row>
    <row r="74" spans="1:10" x14ac:dyDescent="0.25">
      <c r="A74" t="s">
        <v>27</v>
      </c>
      <c r="B74">
        <v>111</v>
      </c>
      <c r="C74">
        <v>107</v>
      </c>
      <c r="D74">
        <v>65</v>
      </c>
      <c r="E74">
        <f t="shared" si="12"/>
        <v>283</v>
      </c>
      <c r="G74" t="s">
        <v>27</v>
      </c>
      <c r="H74" s="1">
        <f t="shared" si="13"/>
        <v>0.392226148409894</v>
      </c>
      <c r="I74" s="1">
        <f t="shared" si="14"/>
        <v>0.37809187279151946</v>
      </c>
      <c r="J74" s="1">
        <f t="shared" si="15"/>
        <v>0.22968197879858657</v>
      </c>
    </row>
    <row r="75" spans="1:10" x14ac:dyDescent="0.25">
      <c r="A75" t="s">
        <v>28</v>
      </c>
      <c r="B75">
        <v>158</v>
      </c>
      <c r="C75">
        <v>144</v>
      </c>
      <c r="D75">
        <v>116</v>
      </c>
      <c r="E75">
        <f t="shared" si="12"/>
        <v>418</v>
      </c>
      <c r="G75" t="s">
        <v>28</v>
      </c>
      <c r="H75" s="1">
        <f t="shared" si="13"/>
        <v>0.37799043062200954</v>
      </c>
      <c r="I75" s="1">
        <f t="shared" si="14"/>
        <v>0.34449760765550241</v>
      </c>
      <c r="J75" s="1">
        <f t="shared" si="15"/>
        <v>0.27751196172248804</v>
      </c>
    </row>
    <row r="76" spans="1:10" x14ac:dyDescent="0.25">
      <c r="A76" t="s">
        <v>29</v>
      </c>
      <c r="B76">
        <v>223</v>
      </c>
      <c r="C76">
        <v>186</v>
      </c>
      <c r="D76">
        <v>121</v>
      </c>
      <c r="E76">
        <f t="shared" si="12"/>
        <v>530</v>
      </c>
      <c r="G76" t="s">
        <v>29</v>
      </c>
      <c r="H76" s="1">
        <f t="shared" si="13"/>
        <v>0.42075471698113209</v>
      </c>
      <c r="I76" s="1">
        <f t="shared" si="14"/>
        <v>0.35094339622641507</v>
      </c>
      <c r="J76" s="1">
        <f t="shared" si="15"/>
        <v>0.22830188679245284</v>
      </c>
    </row>
    <row r="77" spans="1:10" x14ac:dyDescent="0.25">
      <c r="A77" t="s">
        <v>30</v>
      </c>
      <c r="B77">
        <v>448</v>
      </c>
      <c r="C77">
        <v>405</v>
      </c>
      <c r="D77">
        <v>197</v>
      </c>
      <c r="E77">
        <f t="shared" si="12"/>
        <v>1050</v>
      </c>
      <c r="G77" t="s">
        <v>30</v>
      </c>
      <c r="H77" s="1">
        <f t="shared" si="13"/>
        <v>0.42666666666666669</v>
      </c>
      <c r="I77" s="1">
        <f t="shared" si="14"/>
        <v>0.38571428571428573</v>
      </c>
      <c r="J77" s="1">
        <f t="shared" si="15"/>
        <v>0.18761904761904763</v>
      </c>
    </row>
    <row r="78" spans="1:10" x14ac:dyDescent="0.25">
      <c r="A78" t="s">
        <v>31</v>
      </c>
      <c r="B78">
        <v>121</v>
      </c>
      <c r="C78">
        <v>113</v>
      </c>
      <c r="D78">
        <v>67</v>
      </c>
      <c r="E78">
        <f t="shared" si="12"/>
        <v>301</v>
      </c>
      <c r="G78" t="s">
        <v>31</v>
      </c>
      <c r="H78" s="1">
        <f t="shared" si="13"/>
        <v>0.4019933554817276</v>
      </c>
      <c r="I78" s="1">
        <f t="shared" si="14"/>
        <v>0.37541528239202659</v>
      </c>
      <c r="J78" s="1">
        <f t="shared" si="15"/>
        <v>0.22259136212624583</v>
      </c>
    </row>
    <row r="79" spans="1:10" x14ac:dyDescent="0.25">
      <c r="A79" t="s">
        <v>32</v>
      </c>
      <c r="B79">
        <v>146</v>
      </c>
      <c r="C79">
        <v>94</v>
      </c>
      <c r="D79">
        <v>76</v>
      </c>
      <c r="E79">
        <f t="shared" si="12"/>
        <v>316</v>
      </c>
      <c r="G79" t="s">
        <v>32</v>
      </c>
      <c r="H79" s="1">
        <f t="shared" si="13"/>
        <v>0.46202531645569622</v>
      </c>
      <c r="I79" s="1">
        <f t="shared" si="14"/>
        <v>0.29746835443037972</v>
      </c>
      <c r="J79" s="1">
        <f t="shared" si="15"/>
        <v>0.24050632911392406</v>
      </c>
    </row>
    <row r="92" spans="1:10" x14ac:dyDescent="0.25">
      <c r="A92" t="s">
        <v>300</v>
      </c>
    </row>
    <row r="93" spans="1:10" x14ac:dyDescent="0.25">
      <c r="B93" t="s">
        <v>1</v>
      </c>
      <c r="C93" t="s">
        <v>2</v>
      </c>
      <c r="D93" t="s">
        <v>3</v>
      </c>
      <c r="H93" t="s">
        <v>1</v>
      </c>
      <c r="I93" t="s">
        <v>2</v>
      </c>
      <c r="J93" t="s">
        <v>3</v>
      </c>
    </row>
    <row r="94" spans="1:10" x14ac:dyDescent="0.25">
      <c r="A94" t="s">
        <v>34</v>
      </c>
      <c r="B94">
        <v>1293</v>
      </c>
      <c r="C94">
        <v>1183</v>
      </c>
      <c r="D94">
        <v>772</v>
      </c>
      <c r="E94">
        <v>3248</v>
      </c>
      <c r="G94" t="s">
        <v>34</v>
      </c>
      <c r="H94" s="1">
        <f>B94/$E94</f>
        <v>0.3980911330049261</v>
      </c>
      <c r="I94" s="1">
        <f>C94/$E94</f>
        <v>0.36422413793103448</v>
      </c>
      <c r="J94" s="1">
        <f>D94/$E94</f>
        <v>0.2376847290640394</v>
      </c>
    </row>
    <row r="95" spans="1:10" x14ac:dyDescent="0.25">
      <c r="A95" t="s">
        <v>35</v>
      </c>
      <c r="B95">
        <v>852</v>
      </c>
      <c r="C95">
        <v>615</v>
      </c>
      <c r="D95">
        <v>429</v>
      </c>
      <c r="E95">
        <v>1896</v>
      </c>
      <c r="G95" t="s">
        <v>35</v>
      </c>
      <c r="H95" s="1">
        <f t="shared" ref="H95:H97" si="16">B95/$E95</f>
        <v>0.44936708860759494</v>
      </c>
      <c r="I95" s="1">
        <f t="shared" ref="I95:I97" si="17">C95/$E95</f>
        <v>0.32436708860759494</v>
      </c>
      <c r="J95" s="1">
        <f t="shared" ref="J95:J97" si="18">D95/$E95</f>
        <v>0.22626582278481014</v>
      </c>
    </row>
    <row r="96" spans="1:10" x14ac:dyDescent="0.25">
      <c r="A96" t="s">
        <v>89</v>
      </c>
      <c r="B96">
        <v>41</v>
      </c>
      <c r="C96">
        <v>39</v>
      </c>
      <c r="D96">
        <v>29</v>
      </c>
      <c r="E96">
        <v>109</v>
      </c>
      <c r="G96" t="s">
        <v>89</v>
      </c>
      <c r="H96" s="1">
        <f t="shared" si="16"/>
        <v>0.37614678899082571</v>
      </c>
      <c r="I96" s="1">
        <f t="shared" si="17"/>
        <v>0.3577981651376147</v>
      </c>
      <c r="J96" s="1">
        <f t="shared" si="18"/>
        <v>0.26605504587155965</v>
      </c>
    </row>
    <row r="97" spans="1:10" x14ac:dyDescent="0.25">
      <c r="A97" t="s">
        <v>301</v>
      </c>
      <c r="B97">
        <v>50</v>
      </c>
      <c r="C97">
        <v>59</v>
      </c>
      <c r="D97">
        <v>14</v>
      </c>
      <c r="E97">
        <v>123</v>
      </c>
      <c r="G97" t="s">
        <v>301</v>
      </c>
      <c r="H97" s="1">
        <f t="shared" si="16"/>
        <v>0.4065040650406504</v>
      </c>
      <c r="I97" s="1">
        <f t="shared" si="17"/>
        <v>0.47967479674796748</v>
      </c>
      <c r="J97" s="1">
        <f t="shared" si="18"/>
        <v>0.11382113821138211</v>
      </c>
    </row>
  </sheetData>
  <sortState xmlns:xlrd2="http://schemas.microsoft.com/office/spreadsheetml/2017/richdata2" ref="A27:Q35">
    <sortCondition ref="Q27:Q35"/>
  </sortState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D738-E94E-41C3-A769-B1EECF635F2F}">
  <dimension ref="A1:J23"/>
  <sheetViews>
    <sheetView topLeftCell="H1" zoomScaleNormal="100" workbookViewId="0">
      <selection sqref="A1:T19"/>
    </sheetView>
  </sheetViews>
  <sheetFormatPr defaultColWidth="8.85546875" defaultRowHeight="15" x14ac:dyDescent="0.25"/>
  <cols>
    <col min="1" max="1" width="32" bestFit="1" customWidth="1"/>
  </cols>
  <sheetData>
    <row r="1" spans="1:10" x14ac:dyDescent="0.25"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</row>
    <row r="2" spans="1:10" x14ac:dyDescent="0.25">
      <c r="B2">
        <v>2355</v>
      </c>
      <c r="C2">
        <v>993</v>
      </c>
      <c r="D2">
        <v>2243</v>
      </c>
      <c r="E2">
        <v>5591</v>
      </c>
      <c r="H2" s="3">
        <f>B2/$E2</f>
        <v>0.4212126632087283</v>
      </c>
      <c r="I2" s="3">
        <f t="shared" ref="I2:J2" si="0">C2/$E2</f>
        <v>0.17760686818100518</v>
      </c>
      <c r="J2" s="3">
        <f t="shared" si="0"/>
        <v>0.40118046861026652</v>
      </c>
    </row>
    <row r="13" spans="1:10" x14ac:dyDescent="0.25">
      <c r="A13" t="s">
        <v>302</v>
      </c>
    </row>
    <row r="14" spans="1:10" x14ac:dyDescent="0.25">
      <c r="B14" t="s">
        <v>1</v>
      </c>
      <c r="C14" t="s">
        <v>2</v>
      </c>
      <c r="D14" t="s">
        <v>3</v>
      </c>
      <c r="E14" t="s">
        <v>4</v>
      </c>
      <c r="H14" t="s">
        <v>1</v>
      </c>
      <c r="I14" t="s">
        <v>2</v>
      </c>
      <c r="J14" t="s">
        <v>3</v>
      </c>
    </row>
    <row r="15" spans="1:10" x14ac:dyDescent="0.25">
      <c r="A15" t="s">
        <v>12</v>
      </c>
      <c r="B15">
        <v>8</v>
      </c>
      <c r="C15">
        <v>5</v>
      </c>
      <c r="D15">
        <v>16</v>
      </c>
      <c r="E15">
        <v>29</v>
      </c>
      <c r="G15" t="s">
        <v>12</v>
      </c>
      <c r="H15" s="1">
        <f>B15/$E15</f>
        <v>0.27586206896551724</v>
      </c>
      <c r="I15" s="1">
        <f t="shared" ref="I15:J15" si="1">C15/$E15</f>
        <v>0.17241379310344829</v>
      </c>
      <c r="J15" s="1">
        <f t="shared" si="1"/>
        <v>0.55172413793103448</v>
      </c>
    </row>
    <row r="16" spans="1:10" x14ac:dyDescent="0.25">
      <c r="A16" t="s">
        <v>207</v>
      </c>
      <c r="B16">
        <v>48</v>
      </c>
      <c r="C16">
        <v>18</v>
      </c>
      <c r="D16">
        <v>45</v>
      </c>
      <c r="E16">
        <v>111</v>
      </c>
      <c r="G16" t="s">
        <v>207</v>
      </c>
      <c r="H16" s="1">
        <f t="shared" ref="H16:H22" si="2">B16/$E16</f>
        <v>0.43243243243243246</v>
      </c>
      <c r="I16" s="1">
        <f t="shared" ref="I16:I22" si="3">C16/$E16</f>
        <v>0.16216216216216217</v>
      </c>
      <c r="J16" s="1">
        <f t="shared" ref="J16:J22" si="4">D16/$E16</f>
        <v>0.40540540540540543</v>
      </c>
    </row>
    <row r="17" spans="1:10" x14ac:dyDescent="0.25">
      <c r="A17" t="s">
        <v>15</v>
      </c>
      <c r="B17">
        <v>52</v>
      </c>
      <c r="C17">
        <v>29</v>
      </c>
      <c r="D17">
        <v>77</v>
      </c>
      <c r="E17">
        <v>158</v>
      </c>
      <c r="G17" t="s">
        <v>15</v>
      </c>
      <c r="H17" s="1">
        <f t="shared" si="2"/>
        <v>0.32911392405063289</v>
      </c>
      <c r="I17" s="1">
        <f t="shared" si="3"/>
        <v>0.18354430379746836</v>
      </c>
      <c r="J17" s="1">
        <f t="shared" si="4"/>
        <v>0.48734177215189872</v>
      </c>
    </row>
    <row r="18" spans="1:10" x14ac:dyDescent="0.25">
      <c r="A18" t="s">
        <v>13</v>
      </c>
      <c r="B18">
        <v>56</v>
      </c>
      <c r="C18">
        <v>22</v>
      </c>
      <c r="D18">
        <v>87</v>
      </c>
      <c r="E18">
        <v>165</v>
      </c>
      <c r="G18" t="s">
        <v>13</v>
      </c>
      <c r="H18" s="1">
        <f t="shared" si="2"/>
        <v>0.33939393939393941</v>
      </c>
      <c r="I18" s="1">
        <f t="shared" si="3"/>
        <v>0.13333333333333333</v>
      </c>
      <c r="J18" s="1">
        <f t="shared" si="4"/>
        <v>0.52727272727272723</v>
      </c>
    </row>
    <row r="19" spans="1:10" x14ac:dyDescent="0.25">
      <c r="A19" t="s">
        <v>10</v>
      </c>
      <c r="B19">
        <v>157</v>
      </c>
      <c r="C19">
        <v>59</v>
      </c>
      <c r="D19">
        <v>141</v>
      </c>
      <c r="E19">
        <v>357</v>
      </c>
      <c r="G19" t="s">
        <v>10</v>
      </c>
      <c r="H19" s="1">
        <f t="shared" si="2"/>
        <v>0.43977591036414565</v>
      </c>
      <c r="I19" s="1">
        <f t="shared" si="3"/>
        <v>0.16526610644257703</v>
      </c>
      <c r="J19" s="1">
        <f t="shared" si="4"/>
        <v>0.3949579831932773</v>
      </c>
    </row>
    <row r="20" spans="1:10" x14ac:dyDescent="0.25">
      <c r="A20" t="s">
        <v>14</v>
      </c>
      <c r="B20">
        <v>197</v>
      </c>
      <c r="C20">
        <v>139</v>
      </c>
      <c r="D20">
        <v>326</v>
      </c>
      <c r="E20">
        <v>662</v>
      </c>
      <c r="G20" t="s">
        <v>14</v>
      </c>
      <c r="H20" s="1">
        <f t="shared" si="2"/>
        <v>0.297583081570997</v>
      </c>
      <c r="I20" s="1">
        <f t="shared" si="3"/>
        <v>0.20996978851963746</v>
      </c>
      <c r="J20" s="1">
        <f t="shared" si="4"/>
        <v>0.49244712990936557</v>
      </c>
    </row>
    <row r="21" spans="1:10" x14ac:dyDescent="0.25">
      <c r="A21" t="s">
        <v>16</v>
      </c>
      <c r="B21">
        <v>246</v>
      </c>
      <c r="C21">
        <v>128</v>
      </c>
      <c r="D21">
        <v>384</v>
      </c>
      <c r="E21">
        <v>758</v>
      </c>
      <c r="G21" t="s">
        <v>16</v>
      </c>
      <c r="H21" s="1">
        <f t="shared" si="2"/>
        <v>0.32453825857519791</v>
      </c>
      <c r="I21" s="1">
        <f t="shared" si="3"/>
        <v>0.16886543535620052</v>
      </c>
      <c r="J21" s="1">
        <f t="shared" si="4"/>
        <v>0.50659630606860162</v>
      </c>
    </row>
    <row r="22" spans="1:10" x14ac:dyDescent="0.25">
      <c r="A22" t="s">
        <v>11</v>
      </c>
      <c r="B22">
        <v>1446</v>
      </c>
      <c r="C22">
        <v>531</v>
      </c>
      <c r="D22">
        <v>1074</v>
      </c>
      <c r="E22">
        <v>3051</v>
      </c>
      <c r="G22" t="s">
        <v>11</v>
      </c>
      <c r="H22" s="1">
        <f t="shared" si="2"/>
        <v>0.47394296951819076</v>
      </c>
      <c r="I22" s="1">
        <f t="shared" si="3"/>
        <v>0.17404129793510326</v>
      </c>
      <c r="J22" s="1">
        <f t="shared" si="4"/>
        <v>0.35201573254670598</v>
      </c>
    </row>
    <row r="23" spans="1:10" x14ac:dyDescent="0.25">
      <c r="A23" t="s">
        <v>4</v>
      </c>
      <c r="B23">
        <v>2210</v>
      </c>
      <c r="C23">
        <v>931</v>
      </c>
      <c r="D23">
        <v>2150</v>
      </c>
      <c r="E23">
        <v>5291</v>
      </c>
    </row>
  </sheetData>
  <sortState xmlns:xlrd2="http://schemas.microsoft.com/office/spreadsheetml/2017/richdata2" ref="A15:Q23">
    <sortCondition ref="Q15:Q23"/>
  </sortState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B6F9-35D7-4826-B7CF-052410193F83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B4FD-51F6-40F2-98D5-2A668562235F}">
  <dimension ref="A1:K124"/>
  <sheetViews>
    <sheetView topLeftCell="A31" workbookViewId="0">
      <selection activeCell="J74" sqref="J74"/>
    </sheetView>
  </sheetViews>
  <sheetFormatPr defaultColWidth="8.85546875" defaultRowHeight="15" x14ac:dyDescent="0.25"/>
  <cols>
    <col min="1" max="1" width="22.85546875" customWidth="1"/>
    <col min="6" max="6" width="9.85546875" bestFit="1" customWidth="1"/>
    <col min="7" max="7" width="11.5703125" customWidth="1"/>
  </cols>
  <sheetData>
    <row r="1" spans="1:11" x14ac:dyDescent="0.25">
      <c r="A1" s="2" t="s">
        <v>353</v>
      </c>
    </row>
    <row r="2" spans="1:11" x14ac:dyDescent="0.25">
      <c r="B2" t="s">
        <v>354</v>
      </c>
      <c r="C2" t="s">
        <v>355</v>
      </c>
      <c r="D2" t="s">
        <v>356</v>
      </c>
      <c r="E2" t="s">
        <v>4</v>
      </c>
      <c r="H2" t="s">
        <v>354</v>
      </c>
      <c r="I2" t="s">
        <v>355</v>
      </c>
      <c r="J2" t="s">
        <v>356</v>
      </c>
      <c r="K2" t="s">
        <v>4</v>
      </c>
    </row>
    <row r="3" spans="1:11" x14ac:dyDescent="0.25">
      <c r="A3" t="s">
        <v>5</v>
      </c>
      <c r="B3">
        <v>666</v>
      </c>
      <c r="C3">
        <v>1691</v>
      </c>
      <c r="D3">
        <v>3181</v>
      </c>
      <c r="E3">
        <f>SUM(B3:D3)</f>
        <v>5538</v>
      </c>
      <c r="G3" t="s">
        <v>5</v>
      </c>
      <c r="H3" s="1">
        <f>B3/$E3</f>
        <v>0.12026002166847237</v>
      </c>
      <c r="I3" s="1">
        <f t="shared" ref="I3:K3" si="0">C3/$E3</f>
        <v>0.30534488985193209</v>
      </c>
      <c r="J3" s="1">
        <f t="shared" si="0"/>
        <v>0.57439508847959553</v>
      </c>
      <c r="K3">
        <f t="shared" si="0"/>
        <v>1</v>
      </c>
    </row>
    <row r="9" spans="1:11" x14ac:dyDescent="0.25">
      <c r="A9" s="2"/>
    </row>
    <row r="12" spans="1:11" x14ac:dyDescent="0.25">
      <c r="H12" s="1"/>
      <c r="I12" s="1"/>
      <c r="J12" s="1"/>
    </row>
    <row r="20" spans="1:11" x14ac:dyDescent="0.25">
      <c r="B20" t="s">
        <v>354</v>
      </c>
      <c r="C20" t="s">
        <v>355</v>
      </c>
      <c r="D20" t="s">
        <v>356</v>
      </c>
      <c r="E20" t="s">
        <v>4</v>
      </c>
      <c r="H20" t="s">
        <v>354</v>
      </c>
      <c r="I20" t="s">
        <v>355</v>
      </c>
      <c r="J20" t="s">
        <v>356</v>
      </c>
      <c r="K20" t="s">
        <v>4</v>
      </c>
    </row>
    <row r="21" spans="1:11" x14ac:dyDescent="0.25">
      <c r="A21" t="s">
        <v>7</v>
      </c>
      <c r="B21">
        <v>234</v>
      </c>
      <c r="C21">
        <v>669</v>
      </c>
      <c r="D21">
        <v>1568</v>
      </c>
      <c r="E21">
        <v>2741</v>
      </c>
      <c r="G21" t="s">
        <v>7</v>
      </c>
      <c r="H21" s="1">
        <f>B21/$E21</f>
        <v>8.5370302809193721E-2</v>
      </c>
      <c r="I21" s="1">
        <f t="shared" ref="I21:J22" si="1">C21/$E21</f>
        <v>0.24407150674936154</v>
      </c>
      <c r="J21" s="1">
        <f t="shared" si="1"/>
        <v>0.57205399489237507</v>
      </c>
    </row>
    <row r="22" spans="1:11" x14ac:dyDescent="0.25">
      <c r="A22" t="s">
        <v>6</v>
      </c>
      <c r="B22">
        <v>353</v>
      </c>
      <c r="C22">
        <v>855</v>
      </c>
      <c r="D22">
        <v>1436</v>
      </c>
      <c r="E22">
        <v>2644</v>
      </c>
      <c r="G22" t="s">
        <v>6</v>
      </c>
      <c r="H22" s="1">
        <f t="shared" ref="H22" si="2">B22/$E22</f>
        <v>0.13350983358547655</v>
      </c>
      <c r="I22" s="1">
        <f t="shared" si="1"/>
        <v>0.32337367624810892</v>
      </c>
      <c r="J22" s="1">
        <f t="shared" si="1"/>
        <v>0.5431164901664145</v>
      </c>
    </row>
    <row r="35" spans="1:11" x14ac:dyDescent="0.25">
      <c r="A35" t="s">
        <v>8</v>
      </c>
    </row>
    <row r="36" spans="1:11" x14ac:dyDescent="0.25">
      <c r="B36" t="s">
        <v>354</v>
      </c>
      <c r="C36" t="s">
        <v>355</v>
      </c>
      <c r="D36" t="s">
        <v>356</v>
      </c>
      <c r="E36" t="s">
        <v>4</v>
      </c>
      <c r="H36" t="s">
        <v>354</v>
      </c>
      <c r="I36" t="s">
        <v>355</v>
      </c>
      <c r="J36" t="s">
        <v>356</v>
      </c>
      <c r="K36" t="s">
        <v>4</v>
      </c>
    </row>
    <row r="37" spans="1:11" x14ac:dyDescent="0.25">
      <c r="A37" t="s">
        <v>9</v>
      </c>
      <c r="B37">
        <v>18</v>
      </c>
      <c r="C37">
        <v>36</v>
      </c>
      <c r="D37">
        <v>62</v>
      </c>
      <c r="E37">
        <v>116</v>
      </c>
      <c r="G37" t="s">
        <v>9</v>
      </c>
      <c r="H37" s="1">
        <f>B37/$E37</f>
        <v>0.15517241379310345</v>
      </c>
      <c r="I37" s="1">
        <f t="shared" ref="I37:J45" si="3">C37/$E37</f>
        <v>0.31034482758620691</v>
      </c>
      <c r="J37" s="1">
        <f t="shared" si="3"/>
        <v>0.53448275862068961</v>
      </c>
    </row>
    <row r="38" spans="1:11" x14ac:dyDescent="0.25">
      <c r="A38" t="s">
        <v>10</v>
      </c>
      <c r="B38">
        <v>58</v>
      </c>
      <c r="C38">
        <v>105</v>
      </c>
      <c r="D38">
        <v>209</v>
      </c>
      <c r="E38">
        <v>272</v>
      </c>
      <c r="G38" t="s">
        <v>10</v>
      </c>
      <c r="H38" s="1">
        <f t="shared" ref="H38:H45" si="4">B38/$E38</f>
        <v>0.21323529411764705</v>
      </c>
      <c r="I38" s="1">
        <f t="shared" si="3"/>
        <v>0.3860294117647059</v>
      </c>
      <c r="J38" s="1">
        <f t="shared" si="3"/>
        <v>0.76838235294117652</v>
      </c>
    </row>
    <row r="39" spans="1:11" x14ac:dyDescent="0.25">
      <c r="A39" t="s">
        <v>11</v>
      </c>
      <c r="B39">
        <v>406</v>
      </c>
      <c r="C39">
        <v>1014</v>
      </c>
      <c r="D39">
        <v>1782</v>
      </c>
      <c r="E39">
        <v>3202</v>
      </c>
      <c r="G39" t="s">
        <v>11</v>
      </c>
      <c r="H39" s="1">
        <f t="shared" si="4"/>
        <v>0.12679575265459089</v>
      </c>
      <c r="I39" s="1">
        <f t="shared" si="3"/>
        <v>0.31667707682698315</v>
      </c>
      <c r="J39" s="1">
        <f t="shared" si="3"/>
        <v>0.55652717051842593</v>
      </c>
    </row>
    <row r="40" spans="1:11" x14ac:dyDescent="0.25">
      <c r="A40" t="s">
        <v>12</v>
      </c>
      <c r="B40">
        <v>3</v>
      </c>
      <c r="C40">
        <v>13</v>
      </c>
      <c r="D40">
        <v>15</v>
      </c>
      <c r="E40">
        <v>31</v>
      </c>
      <c r="G40" t="s">
        <v>12</v>
      </c>
      <c r="H40" s="1">
        <f t="shared" si="4"/>
        <v>9.6774193548387094E-2</v>
      </c>
      <c r="I40" s="1">
        <f t="shared" si="3"/>
        <v>0.41935483870967744</v>
      </c>
      <c r="J40" s="1">
        <f t="shared" si="3"/>
        <v>0.4838709677419355</v>
      </c>
    </row>
    <row r="41" spans="1:11" x14ac:dyDescent="0.25">
      <c r="A41" t="s">
        <v>13</v>
      </c>
      <c r="B41">
        <v>13</v>
      </c>
      <c r="C41">
        <v>40</v>
      </c>
      <c r="D41">
        <v>117</v>
      </c>
      <c r="E41">
        <v>170</v>
      </c>
      <c r="G41" t="s">
        <v>13</v>
      </c>
      <c r="H41" s="1">
        <f t="shared" si="4"/>
        <v>7.6470588235294124E-2</v>
      </c>
      <c r="I41" s="1">
        <f t="shared" si="3"/>
        <v>0.23529411764705882</v>
      </c>
      <c r="J41" s="1">
        <f t="shared" si="3"/>
        <v>0.68823529411764706</v>
      </c>
    </row>
    <row r="42" spans="1:11" x14ac:dyDescent="0.25">
      <c r="A42" t="s">
        <v>14</v>
      </c>
      <c r="B42">
        <v>75</v>
      </c>
      <c r="C42">
        <v>240</v>
      </c>
      <c r="D42">
        <v>365</v>
      </c>
      <c r="E42">
        <v>680</v>
      </c>
      <c r="G42" t="s">
        <v>14</v>
      </c>
      <c r="H42" s="1">
        <f t="shared" si="4"/>
        <v>0.11029411764705882</v>
      </c>
      <c r="I42" s="1">
        <f t="shared" si="3"/>
        <v>0.35294117647058826</v>
      </c>
      <c r="J42" s="1">
        <f t="shared" si="3"/>
        <v>0.53676470588235292</v>
      </c>
    </row>
    <row r="43" spans="1:11" x14ac:dyDescent="0.25">
      <c r="A43" t="s">
        <v>15</v>
      </c>
      <c r="B43">
        <v>10</v>
      </c>
      <c r="C43">
        <v>40</v>
      </c>
      <c r="D43">
        <v>72</v>
      </c>
      <c r="E43">
        <v>122</v>
      </c>
      <c r="G43" t="s">
        <v>15</v>
      </c>
      <c r="H43" s="1">
        <f t="shared" si="4"/>
        <v>8.1967213114754092E-2</v>
      </c>
      <c r="I43" s="1">
        <f t="shared" si="3"/>
        <v>0.32786885245901637</v>
      </c>
      <c r="J43" s="1">
        <f t="shared" si="3"/>
        <v>0.5901639344262295</v>
      </c>
    </row>
    <row r="44" spans="1:11" x14ac:dyDescent="0.25">
      <c r="A44" t="s">
        <v>16</v>
      </c>
      <c r="B44">
        <v>76</v>
      </c>
      <c r="C44">
        <v>185</v>
      </c>
      <c r="D44">
        <v>532</v>
      </c>
      <c r="E44">
        <v>793</v>
      </c>
      <c r="G44" t="s">
        <v>16</v>
      </c>
      <c r="H44" s="1">
        <f t="shared" si="4"/>
        <v>9.5838587641866327E-2</v>
      </c>
      <c r="I44" s="1">
        <f t="shared" si="3"/>
        <v>0.23329129886506936</v>
      </c>
      <c r="J44" s="1">
        <f t="shared" si="3"/>
        <v>0.67087011349306436</v>
      </c>
    </row>
    <row r="45" spans="1:11" x14ac:dyDescent="0.25">
      <c r="A45" t="s">
        <v>4</v>
      </c>
      <c r="B45">
        <v>666</v>
      </c>
      <c r="C45">
        <v>1691</v>
      </c>
      <c r="D45">
        <v>3181</v>
      </c>
      <c r="E45">
        <v>5538</v>
      </c>
      <c r="G45" t="s">
        <v>4</v>
      </c>
      <c r="H45" s="1">
        <f t="shared" si="4"/>
        <v>0.12026002166847237</v>
      </c>
      <c r="I45" s="1">
        <f t="shared" si="3"/>
        <v>0.30534488985193209</v>
      </c>
      <c r="J45" s="1">
        <f t="shared" si="3"/>
        <v>0.57439508847959553</v>
      </c>
    </row>
    <row r="60" spans="1:11" x14ac:dyDescent="0.25">
      <c r="A60" t="s">
        <v>17</v>
      </c>
    </row>
    <row r="61" spans="1:11" x14ac:dyDescent="0.25">
      <c r="B61" t="s">
        <v>354</v>
      </c>
      <c r="C61" t="s">
        <v>355</v>
      </c>
      <c r="D61" t="s">
        <v>356</v>
      </c>
      <c r="E61" t="s">
        <v>4</v>
      </c>
      <c r="H61" t="s">
        <v>354</v>
      </c>
      <c r="I61" t="s">
        <v>355</v>
      </c>
      <c r="J61" t="s">
        <v>356</v>
      </c>
      <c r="K61" t="s">
        <v>4</v>
      </c>
    </row>
    <row r="62" spans="1:11" x14ac:dyDescent="0.25">
      <c r="A62" t="s">
        <v>18</v>
      </c>
      <c r="B62">
        <v>196</v>
      </c>
      <c r="C62">
        <v>538</v>
      </c>
      <c r="D62">
        <v>1044</v>
      </c>
      <c r="E62">
        <v>1778</v>
      </c>
      <c r="G62" t="s">
        <v>18</v>
      </c>
      <c r="H62" s="1">
        <f>B62/$E62</f>
        <v>0.11023622047244094</v>
      </c>
      <c r="I62" s="1">
        <f t="shared" ref="I62:J65" si="5">C62/$E62</f>
        <v>0.30258717660292461</v>
      </c>
      <c r="J62" s="1">
        <f t="shared" si="5"/>
        <v>0.58717660292463447</v>
      </c>
    </row>
    <row r="63" spans="1:11" x14ac:dyDescent="0.25">
      <c r="A63" t="s">
        <v>19</v>
      </c>
      <c r="B63">
        <v>205</v>
      </c>
      <c r="C63">
        <v>529</v>
      </c>
      <c r="D63">
        <v>1031</v>
      </c>
      <c r="E63">
        <v>1765</v>
      </c>
      <c r="G63" t="s">
        <v>19</v>
      </c>
      <c r="H63" s="1">
        <f t="shared" ref="H63:H65" si="6">B63/$E63</f>
        <v>0.11614730878186968</v>
      </c>
      <c r="I63" s="1">
        <f t="shared" si="5"/>
        <v>0.29971671388101984</v>
      </c>
      <c r="J63" s="1">
        <f t="shared" si="5"/>
        <v>0.58413597733711053</v>
      </c>
    </row>
    <row r="64" spans="1:11" x14ac:dyDescent="0.25">
      <c r="A64" s="4" t="s">
        <v>20</v>
      </c>
      <c r="B64">
        <v>33</v>
      </c>
      <c r="C64">
        <v>79</v>
      </c>
      <c r="D64">
        <v>148</v>
      </c>
      <c r="E64">
        <v>300</v>
      </c>
      <c r="G64" s="4" t="s">
        <v>20</v>
      </c>
      <c r="H64" s="1">
        <f t="shared" si="6"/>
        <v>0.11</v>
      </c>
      <c r="I64" s="1">
        <f t="shared" si="5"/>
        <v>0.26333333333333331</v>
      </c>
      <c r="J64" s="1">
        <f t="shared" si="5"/>
        <v>0.49333333333333335</v>
      </c>
    </row>
    <row r="65" spans="1:11" x14ac:dyDescent="0.25">
      <c r="A65" t="s">
        <v>21</v>
      </c>
      <c r="B65">
        <v>38</v>
      </c>
      <c r="C65">
        <v>79</v>
      </c>
      <c r="D65">
        <v>148</v>
      </c>
      <c r="E65">
        <v>265</v>
      </c>
      <c r="G65" t="s">
        <v>21</v>
      </c>
      <c r="H65" s="1">
        <f t="shared" si="6"/>
        <v>0.14339622641509434</v>
      </c>
      <c r="I65" s="1">
        <f t="shared" si="5"/>
        <v>0.2981132075471698</v>
      </c>
      <c r="J65" s="1">
        <f t="shared" si="5"/>
        <v>0.55849056603773584</v>
      </c>
    </row>
    <row r="78" spans="1:11" x14ac:dyDescent="0.25">
      <c r="A78" t="s">
        <v>22</v>
      </c>
    </row>
    <row r="79" spans="1:11" x14ac:dyDescent="0.25">
      <c r="B79" t="s">
        <v>354</v>
      </c>
      <c r="C79" t="s">
        <v>355</v>
      </c>
      <c r="D79" t="s">
        <v>356</v>
      </c>
      <c r="E79" t="s">
        <v>4</v>
      </c>
      <c r="H79" t="s">
        <v>354</v>
      </c>
      <c r="I79" t="s">
        <v>355</v>
      </c>
      <c r="J79" t="s">
        <v>356</v>
      </c>
      <c r="K79" t="s">
        <v>4</v>
      </c>
    </row>
    <row r="80" spans="1:11" x14ac:dyDescent="0.25">
      <c r="A80" t="s">
        <v>23</v>
      </c>
      <c r="B80">
        <v>44</v>
      </c>
      <c r="C80">
        <v>130</v>
      </c>
      <c r="D80">
        <v>229</v>
      </c>
      <c r="E80">
        <v>403</v>
      </c>
      <c r="G80" t="s">
        <v>23</v>
      </c>
      <c r="H80" s="1">
        <f>B80/$E80</f>
        <v>0.10918114143920596</v>
      </c>
      <c r="I80" s="1">
        <f t="shared" ref="I80:J89" si="7">C80/$E80</f>
        <v>0.32258064516129031</v>
      </c>
      <c r="J80" s="1">
        <f t="shared" si="7"/>
        <v>0.56823821339950376</v>
      </c>
    </row>
    <row r="81" spans="1:10" x14ac:dyDescent="0.25">
      <c r="A81" t="s">
        <v>24</v>
      </c>
      <c r="B81">
        <v>10</v>
      </c>
      <c r="C81">
        <v>28</v>
      </c>
      <c r="D81">
        <v>50</v>
      </c>
      <c r="E81">
        <v>88</v>
      </c>
      <c r="G81" t="s">
        <v>24</v>
      </c>
      <c r="H81" s="1">
        <f t="shared" ref="H81:H89" si="8">B81/$E81</f>
        <v>0.11363636363636363</v>
      </c>
      <c r="I81" s="1">
        <f t="shared" si="7"/>
        <v>0.31818181818181818</v>
      </c>
      <c r="J81" s="1">
        <f t="shared" si="7"/>
        <v>0.56818181818181823</v>
      </c>
    </row>
    <row r="82" spans="1:10" x14ac:dyDescent="0.25">
      <c r="A82" t="s">
        <v>25</v>
      </c>
      <c r="B82">
        <v>51</v>
      </c>
      <c r="C82">
        <v>141</v>
      </c>
      <c r="D82">
        <v>308</v>
      </c>
      <c r="E82">
        <v>500</v>
      </c>
      <c r="G82" t="s">
        <v>25</v>
      </c>
      <c r="H82" s="1">
        <f t="shared" si="8"/>
        <v>0.10199999999999999</v>
      </c>
      <c r="I82" s="1">
        <f t="shared" si="7"/>
        <v>0.28199999999999997</v>
      </c>
      <c r="J82" s="1">
        <f t="shared" si="7"/>
        <v>0.61599999999999999</v>
      </c>
    </row>
    <row r="83" spans="1:10" x14ac:dyDescent="0.25">
      <c r="A83" t="s">
        <v>26</v>
      </c>
      <c r="B83">
        <v>17</v>
      </c>
      <c r="C83">
        <v>57</v>
      </c>
      <c r="D83">
        <v>66</v>
      </c>
      <c r="E83">
        <v>140</v>
      </c>
      <c r="G83" t="s">
        <v>26</v>
      </c>
      <c r="H83" s="1">
        <f t="shared" si="8"/>
        <v>0.12142857142857143</v>
      </c>
      <c r="I83" s="1">
        <f t="shared" si="7"/>
        <v>0.40714285714285714</v>
      </c>
      <c r="J83" s="1">
        <f t="shared" si="7"/>
        <v>0.47142857142857142</v>
      </c>
    </row>
    <row r="84" spans="1:10" x14ac:dyDescent="0.25">
      <c r="A84" t="s">
        <v>27</v>
      </c>
      <c r="B84">
        <v>30</v>
      </c>
      <c r="C84">
        <v>74</v>
      </c>
      <c r="D84">
        <v>180</v>
      </c>
      <c r="E84">
        <v>284</v>
      </c>
      <c r="G84" t="s">
        <v>27</v>
      </c>
      <c r="H84" s="1">
        <f t="shared" si="8"/>
        <v>0.10563380281690141</v>
      </c>
      <c r="I84" s="1">
        <f t="shared" si="7"/>
        <v>0.26056338028169013</v>
      </c>
      <c r="J84" s="1">
        <f t="shared" si="7"/>
        <v>0.63380281690140849</v>
      </c>
    </row>
    <row r="85" spans="1:10" x14ac:dyDescent="0.25">
      <c r="A85" t="s">
        <v>28</v>
      </c>
      <c r="B85">
        <v>67</v>
      </c>
      <c r="C85">
        <v>138</v>
      </c>
      <c r="D85">
        <v>207</v>
      </c>
      <c r="E85">
        <v>412</v>
      </c>
      <c r="G85" t="s">
        <v>28</v>
      </c>
      <c r="H85" s="1">
        <f t="shared" si="8"/>
        <v>0.16262135922330098</v>
      </c>
      <c r="I85" s="1">
        <f t="shared" si="7"/>
        <v>0.33495145631067963</v>
      </c>
      <c r="J85" s="1">
        <f t="shared" si="7"/>
        <v>0.50242718446601942</v>
      </c>
    </row>
    <row r="86" spans="1:10" x14ac:dyDescent="0.25">
      <c r="A86" t="s">
        <v>29</v>
      </c>
      <c r="B86">
        <v>72</v>
      </c>
      <c r="C86">
        <v>159</v>
      </c>
      <c r="D86">
        <v>292</v>
      </c>
      <c r="E86">
        <v>523</v>
      </c>
      <c r="G86" t="s">
        <v>29</v>
      </c>
      <c r="H86" s="1">
        <f t="shared" si="8"/>
        <v>0.13766730401529637</v>
      </c>
      <c r="I86" s="1">
        <f t="shared" si="7"/>
        <v>0.30401529636711283</v>
      </c>
      <c r="J86" s="1">
        <f t="shared" si="7"/>
        <v>0.55831739961759086</v>
      </c>
    </row>
    <row r="87" spans="1:10" x14ac:dyDescent="0.25">
      <c r="A87" t="s">
        <v>30</v>
      </c>
      <c r="B87">
        <v>104</v>
      </c>
      <c r="C87">
        <v>310</v>
      </c>
      <c r="D87">
        <v>623</v>
      </c>
      <c r="E87">
        <v>1037</v>
      </c>
      <c r="G87" t="s">
        <v>30</v>
      </c>
      <c r="H87" s="1">
        <f t="shared" si="8"/>
        <v>0.10028929604628736</v>
      </c>
      <c r="I87" s="1">
        <f t="shared" si="7"/>
        <v>0.29893924783027964</v>
      </c>
      <c r="J87" s="1">
        <f t="shared" si="7"/>
        <v>0.60077145612343297</v>
      </c>
    </row>
    <row r="88" spans="1:10" x14ac:dyDescent="0.25">
      <c r="A88" t="s">
        <v>31</v>
      </c>
      <c r="B88">
        <v>34</v>
      </c>
      <c r="C88">
        <v>82</v>
      </c>
      <c r="D88">
        <v>185</v>
      </c>
      <c r="E88">
        <v>301</v>
      </c>
      <c r="G88" t="s">
        <v>31</v>
      </c>
      <c r="H88" s="1">
        <f t="shared" si="8"/>
        <v>0.11295681063122924</v>
      </c>
      <c r="I88" s="1">
        <f t="shared" si="7"/>
        <v>0.27242524916943522</v>
      </c>
      <c r="J88" s="1">
        <f t="shared" si="7"/>
        <v>0.61461794019933558</v>
      </c>
    </row>
    <row r="89" spans="1:10" x14ac:dyDescent="0.25">
      <c r="A89" t="s">
        <v>32</v>
      </c>
      <c r="B89">
        <v>31</v>
      </c>
      <c r="C89">
        <v>99</v>
      </c>
      <c r="D89">
        <v>190</v>
      </c>
      <c r="E89">
        <v>320</v>
      </c>
      <c r="G89" t="s">
        <v>32</v>
      </c>
      <c r="H89" s="1">
        <f t="shared" si="8"/>
        <v>9.6875000000000003E-2</v>
      </c>
      <c r="I89" s="1">
        <f t="shared" si="7"/>
        <v>0.30937500000000001</v>
      </c>
      <c r="J89" s="1">
        <f t="shared" si="7"/>
        <v>0.59375</v>
      </c>
    </row>
    <row r="101" spans="1:11" x14ac:dyDescent="0.25">
      <c r="A101" s="2" t="s">
        <v>33</v>
      </c>
      <c r="J101" t="s">
        <v>3</v>
      </c>
    </row>
    <row r="102" spans="1:11" x14ac:dyDescent="0.25">
      <c r="B102" t="s">
        <v>354</v>
      </c>
      <c r="C102" t="s">
        <v>355</v>
      </c>
      <c r="D102" t="s">
        <v>356</v>
      </c>
      <c r="E102" t="s">
        <v>4</v>
      </c>
      <c r="H102" t="s">
        <v>354</v>
      </c>
      <c r="I102" t="s">
        <v>355</v>
      </c>
      <c r="J102" t="s">
        <v>356</v>
      </c>
      <c r="K102" t="s">
        <v>4</v>
      </c>
    </row>
    <row r="103" spans="1:11" x14ac:dyDescent="0.25">
      <c r="A103" t="s">
        <v>34</v>
      </c>
      <c r="B103">
        <v>330</v>
      </c>
      <c r="C103">
        <v>956</v>
      </c>
      <c r="D103">
        <v>1997</v>
      </c>
      <c r="E103">
        <v>3272</v>
      </c>
      <c r="F103" s="3"/>
      <c r="G103" t="s">
        <v>34</v>
      </c>
      <c r="H103" s="1">
        <f>B103/$E103</f>
        <v>0.1008557457212714</v>
      </c>
      <c r="I103" s="1">
        <f t="shared" ref="I103:J107" si="9">C103/$E103</f>
        <v>0.29217603911980439</v>
      </c>
      <c r="J103" s="1">
        <f t="shared" si="9"/>
        <v>0.6103300733496333</v>
      </c>
    </row>
    <row r="104" spans="1:11" x14ac:dyDescent="0.25">
      <c r="A104" t="s">
        <v>35</v>
      </c>
      <c r="B104">
        <v>303</v>
      </c>
      <c r="C104">
        <v>669</v>
      </c>
      <c r="D104">
        <v>947</v>
      </c>
      <c r="E104">
        <v>1914</v>
      </c>
      <c r="F104" s="3"/>
      <c r="G104" t="s">
        <v>35</v>
      </c>
      <c r="H104" s="1">
        <f t="shared" ref="H104:H107" si="10">B104/$E104</f>
        <v>0.15830721003134796</v>
      </c>
      <c r="I104" s="1">
        <f t="shared" si="9"/>
        <v>0.34952978056426331</v>
      </c>
      <c r="J104" s="1">
        <f t="shared" si="9"/>
        <v>0.4947753396029258</v>
      </c>
    </row>
    <row r="105" spans="1:11" x14ac:dyDescent="0.25">
      <c r="A105" t="s">
        <v>36</v>
      </c>
      <c r="B105">
        <v>8</v>
      </c>
      <c r="C105">
        <v>14</v>
      </c>
      <c r="D105">
        <v>88</v>
      </c>
      <c r="E105">
        <v>110</v>
      </c>
      <c r="F105" s="3"/>
      <c r="G105" t="s">
        <v>36</v>
      </c>
      <c r="H105" s="1">
        <f t="shared" si="10"/>
        <v>7.2727272727272724E-2</v>
      </c>
      <c r="I105" s="1">
        <f t="shared" si="9"/>
        <v>0.12727272727272726</v>
      </c>
      <c r="J105" s="1">
        <f t="shared" si="9"/>
        <v>0.8</v>
      </c>
    </row>
    <row r="106" spans="1:11" x14ac:dyDescent="0.25">
      <c r="A106" t="s">
        <v>37</v>
      </c>
      <c r="B106">
        <v>13</v>
      </c>
      <c r="C106">
        <v>25</v>
      </c>
      <c r="D106">
        <v>92</v>
      </c>
      <c r="E106">
        <v>129</v>
      </c>
      <c r="F106" s="3"/>
      <c r="G106" t="s">
        <v>37</v>
      </c>
      <c r="H106" s="1">
        <f t="shared" si="10"/>
        <v>0.10077519379844961</v>
      </c>
      <c r="I106" s="1">
        <f t="shared" si="9"/>
        <v>0.19379844961240311</v>
      </c>
      <c r="J106" s="1">
        <f t="shared" si="9"/>
        <v>0.71317829457364346</v>
      </c>
    </row>
    <row r="107" spans="1:11" x14ac:dyDescent="0.25">
      <c r="A107" t="s">
        <v>38</v>
      </c>
      <c r="B107">
        <v>3</v>
      </c>
      <c r="C107">
        <v>4</v>
      </c>
      <c r="D107">
        <v>28</v>
      </c>
      <c r="E107">
        <v>35</v>
      </c>
      <c r="F107" s="3"/>
      <c r="G107" t="s">
        <v>38</v>
      </c>
      <c r="H107" s="1">
        <f t="shared" si="10"/>
        <v>8.5714285714285715E-2</v>
      </c>
      <c r="I107" s="1">
        <f t="shared" si="9"/>
        <v>0.11428571428571428</v>
      </c>
      <c r="J107" s="1">
        <f t="shared" si="9"/>
        <v>0.8</v>
      </c>
    </row>
    <row r="108" spans="1:11" x14ac:dyDescent="0.25">
      <c r="A108" t="s">
        <v>4</v>
      </c>
      <c r="F108" s="3"/>
      <c r="G108" t="s">
        <v>4</v>
      </c>
      <c r="H108" s="1"/>
      <c r="I108" s="1"/>
      <c r="J108" s="1"/>
    </row>
    <row r="109" spans="1:11" x14ac:dyDescent="0.25">
      <c r="F109" s="3"/>
    </row>
    <row r="110" spans="1:11" x14ac:dyDescent="0.25">
      <c r="F110" s="3"/>
    </row>
    <row r="111" spans="1:11" x14ac:dyDescent="0.25">
      <c r="F111" s="3"/>
    </row>
    <row r="112" spans="1:11" x14ac:dyDescent="0.25">
      <c r="F112" s="3"/>
    </row>
    <row r="117" spans="1:11" x14ac:dyDescent="0.25">
      <c r="A117" s="2" t="s">
        <v>39</v>
      </c>
      <c r="J117" t="s">
        <v>3</v>
      </c>
    </row>
    <row r="118" spans="1:11" x14ac:dyDescent="0.25">
      <c r="B118" t="s">
        <v>354</v>
      </c>
      <c r="C118" t="s">
        <v>355</v>
      </c>
      <c r="D118" t="s">
        <v>356</v>
      </c>
      <c r="E118" t="s">
        <v>4</v>
      </c>
      <c r="H118" t="s">
        <v>354</v>
      </c>
      <c r="I118" t="s">
        <v>355</v>
      </c>
      <c r="J118" t="s">
        <v>356</v>
      </c>
      <c r="K118" t="s">
        <v>4</v>
      </c>
    </row>
    <row r="119" spans="1:11" x14ac:dyDescent="0.25">
      <c r="A119" t="s">
        <v>40</v>
      </c>
      <c r="B119">
        <v>129</v>
      </c>
      <c r="C119">
        <v>391</v>
      </c>
      <c r="D119">
        <v>1057</v>
      </c>
      <c r="E119">
        <v>1569</v>
      </c>
      <c r="F119" s="3"/>
      <c r="G119" t="s">
        <v>40</v>
      </c>
      <c r="H119" s="1">
        <f>B119/$E119</f>
        <v>8.2217973231357558E-2</v>
      </c>
      <c r="I119" s="1">
        <f t="shared" ref="I119:J122" si="11">C119/$E119</f>
        <v>0.24920331421287445</v>
      </c>
      <c r="J119" s="1">
        <f t="shared" si="11"/>
        <v>0.67367750159337159</v>
      </c>
    </row>
    <row r="120" spans="1:11" x14ac:dyDescent="0.25">
      <c r="A120" t="s">
        <v>41</v>
      </c>
      <c r="B120">
        <v>288</v>
      </c>
      <c r="C120">
        <v>740</v>
      </c>
      <c r="D120">
        <v>1274</v>
      </c>
      <c r="E120">
        <v>2291</v>
      </c>
      <c r="F120" s="3"/>
      <c r="G120" t="s">
        <v>41</v>
      </c>
      <c r="H120" s="1">
        <f t="shared" ref="H120:H122" si="12">B120/$E120</f>
        <v>0.12570929725010913</v>
      </c>
      <c r="I120" s="1">
        <f t="shared" si="11"/>
        <v>0.32300305543430818</v>
      </c>
      <c r="J120" s="1">
        <f t="shared" si="11"/>
        <v>0.55608904408555215</v>
      </c>
    </row>
    <row r="121" spans="1:11" x14ac:dyDescent="0.25">
      <c r="A121" t="s">
        <v>42</v>
      </c>
      <c r="B121">
        <v>198</v>
      </c>
      <c r="C121">
        <v>469</v>
      </c>
      <c r="D121">
        <v>703</v>
      </c>
      <c r="E121">
        <v>1363</v>
      </c>
      <c r="F121" s="3"/>
      <c r="G121" t="s">
        <v>42</v>
      </c>
      <c r="H121" s="1">
        <f t="shared" si="12"/>
        <v>0.14526779163609685</v>
      </c>
      <c r="I121" s="1">
        <f t="shared" si="11"/>
        <v>0.34409391049156274</v>
      </c>
      <c r="J121" s="1">
        <f t="shared" si="11"/>
        <v>0.51577402787967719</v>
      </c>
    </row>
    <row r="122" spans="1:11" x14ac:dyDescent="0.25">
      <c r="A122" t="s">
        <v>43</v>
      </c>
      <c r="B122">
        <v>50</v>
      </c>
      <c r="C122">
        <v>90</v>
      </c>
      <c r="D122">
        <v>145</v>
      </c>
      <c r="E122">
        <v>284</v>
      </c>
      <c r="F122" s="3"/>
      <c r="G122" t="s">
        <v>43</v>
      </c>
      <c r="H122" s="1">
        <f t="shared" si="12"/>
        <v>0.176056338028169</v>
      </c>
      <c r="I122" s="1">
        <f t="shared" si="11"/>
        <v>0.31690140845070425</v>
      </c>
      <c r="J122" s="1">
        <f t="shared" si="11"/>
        <v>0.51056338028169013</v>
      </c>
    </row>
    <row r="123" spans="1:11" x14ac:dyDescent="0.25">
      <c r="F123" s="3"/>
      <c r="H123" s="1"/>
      <c r="I123" s="1"/>
      <c r="J123" s="1"/>
    </row>
    <row r="124" spans="1:11" x14ac:dyDescent="0.25">
      <c r="A124" t="s">
        <v>4</v>
      </c>
      <c r="F124" s="3"/>
      <c r="G124" t="s">
        <v>4</v>
      </c>
      <c r="H124" s="1"/>
      <c r="I124" s="1"/>
      <c r="J124" s="1"/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60EE-0297-4656-B968-0AC5A8D71649}">
  <dimension ref="A1:K13"/>
  <sheetViews>
    <sheetView workbookViewId="0">
      <selection activeCell="J74" sqref="J74"/>
    </sheetView>
  </sheetViews>
  <sheetFormatPr defaultColWidth="8.85546875" defaultRowHeight="15" x14ac:dyDescent="0.25"/>
  <cols>
    <col min="1" max="1" width="26.42578125" bestFit="1" customWidth="1"/>
  </cols>
  <sheetData>
    <row r="1" spans="1:11" x14ac:dyDescent="0.25">
      <c r="B1" t="s">
        <v>354</v>
      </c>
      <c r="C1" t="s">
        <v>355</v>
      </c>
      <c r="D1" t="s">
        <v>356</v>
      </c>
      <c r="E1" t="s">
        <v>4</v>
      </c>
      <c r="H1" t="s">
        <v>354</v>
      </c>
      <c r="I1" t="s">
        <v>355</v>
      </c>
      <c r="J1" t="s">
        <v>356</v>
      </c>
      <c r="K1" t="s">
        <v>4</v>
      </c>
    </row>
    <row r="2" spans="1:11" x14ac:dyDescent="0.25">
      <c r="A2" t="s">
        <v>357</v>
      </c>
      <c r="B2">
        <v>44</v>
      </c>
      <c r="C2">
        <v>771</v>
      </c>
      <c r="D2">
        <v>4705</v>
      </c>
      <c r="E2">
        <f>SUM(B2:D2)</f>
        <v>5520</v>
      </c>
      <c r="G2" t="s">
        <v>357</v>
      </c>
      <c r="H2" s="1">
        <f>B2/$E2</f>
        <v>7.9710144927536229E-3</v>
      </c>
      <c r="I2" s="1">
        <f t="shared" ref="I2:K2" si="0">C2/$E2</f>
        <v>0.13967391304347826</v>
      </c>
      <c r="J2" s="1">
        <f t="shared" si="0"/>
        <v>0.85235507246376807</v>
      </c>
      <c r="K2">
        <f t="shared" si="0"/>
        <v>1</v>
      </c>
    </row>
    <row r="3" spans="1:11" x14ac:dyDescent="0.25">
      <c r="A3" t="s">
        <v>358</v>
      </c>
      <c r="B3">
        <v>135</v>
      </c>
      <c r="C3">
        <v>1619</v>
      </c>
      <c r="D3">
        <v>3767</v>
      </c>
      <c r="E3">
        <f t="shared" ref="E3:E6" si="1">SUM(B3:D3)</f>
        <v>5521</v>
      </c>
      <c r="G3" t="s">
        <v>358</v>
      </c>
      <c r="H3" s="1">
        <f t="shared" ref="H3:H6" si="2">B3/$E3</f>
        <v>2.4452092012316608E-2</v>
      </c>
      <c r="I3" s="1">
        <f t="shared" ref="I3:I6" si="3">C3/$E3</f>
        <v>0.29324397754030068</v>
      </c>
      <c r="J3" s="1">
        <f t="shared" ref="J3:J6" si="4">D3/$E3</f>
        <v>0.68230393044738269</v>
      </c>
      <c r="K3">
        <f t="shared" ref="K3:K6" si="5">E3/$E3</f>
        <v>1</v>
      </c>
    </row>
    <row r="4" spans="1:11" x14ac:dyDescent="0.25">
      <c r="A4" t="s">
        <v>359</v>
      </c>
      <c r="B4">
        <v>48</v>
      </c>
      <c r="C4">
        <v>791</v>
      </c>
      <c r="D4">
        <v>4689</v>
      </c>
      <c r="E4">
        <v>5528</v>
      </c>
      <c r="G4" t="s">
        <v>359</v>
      </c>
      <c r="H4" s="1">
        <f t="shared" si="2"/>
        <v>8.6830680173661367E-3</v>
      </c>
      <c r="I4" s="1">
        <f t="shared" si="3"/>
        <v>0.14308972503617945</v>
      </c>
      <c r="J4" s="1">
        <f t="shared" si="4"/>
        <v>0.84822720694645437</v>
      </c>
      <c r="K4">
        <f t="shared" si="5"/>
        <v>1</v>
      </c>
    </row>
    <row r="5" spans="1:11" x14ac:dyDescent="0.25">
      <c r="A5" t="s">
        <v>360</v>
      </c>
      <c r="B5">
        <v>107</v>
      </c>
      <c r="C5">
        <v>1563</v>
      </c>
      <c r="D5">
        <v>3846</v>
      </c>
      <c r="E5">
        <f t="shared" si="1"/>
        <v>5516</v>
      </c>
      <c r="G5" t="s">
        <v>360</v>
      </c>
      <c r="H5" s="1">
        <f t="shared" si="2"/>
        <v>1.939811457577955E-2</v>
      </c>
      <c r="I5" s="1">
        <f t="shared" si="3"/>
        <v>0.28335750543872373</v>
      </c>
      <c r="J5" s="1">
        <f t="shared" si="4"/>
        <v>0.69724437998549671</v>
      </c>
      <c r="K5">
        <f t="shared" si="5"/>
        <v>1</v>
      </c>
    </row>
    <row r="6" spans="1:11" x14ac:dyDescent="0.25">
      <c r="A6" t="s">
        <v>361</v>
      </c>
      <c r="B6">
        <v>59</v>
      </c>
      <c r="C6">
        <v>767</v>
      </c>
      <c r="D6">
        <v>4702</v>
      </c>
      <c r="E6">
        <f t="shared" si="1"/>
        <v>5528</v>
      </c>
      <c r="G6" t="s">
        <v>361</v>
      </c>
      <c r="H6" s="1">
        <f t="shared" si="2"/>
        <v>1.0672937771345875E-2</v>
      </c>
      <c r="I6" s="1">
        <f t="shared" si="3"/>
        <v>0.13874819102749639</v>
      </c>
      <c r="J6" s="1">
        <f t="shared" si="4"/>
        <v>0.85057887120115772</v>
      </c>
      <c r="K6">
        <f t="shared" si="5"/>
        <v>1</v>
      </c>
    </row>
    <row r="11" spans="1:11" x14ac:dyDescent="0.25">
      <c r="A11" t="s">
        <v>362</v>
      </c>
    </row>
    <row r="13" spans="1:11" x14ac:dyDescent="0.25">
      <c r="A13" t="s">
        <v>363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27EE-2388-42A7-AE8D-B8214A41E3B6}">
  <dimension ref="A1:K124"/>
  <sheetViews>
    <sheetView workbookViewId="0">
      <selection activeCell="J74" sqref="J74"/>
    </sheetView>
  </sheetViews>
  <sheetFormatPr defaultColWidth="8.85546875" defaultRowHeight="15" x14ac:dyDescent="0.25"/>
  <cols>
    <col min="1" max="1" width="22.85546875" customWidth="1"/>
    <col min="6" max="6" width="9.85546875" bestFit="1" customWidth="1"/>
    <col min="7" max="7" width="11.5703125" customWidth="1"/>
  </cols>
  <sheetData>
    <row r="1" spans="1:11" x14ac:dyDescent="0.25">
      <c r="A1" t="s">
        <v>364</v>
      </c>
    </row>
    <row r="2" spans="1:11" x14ac:dyDescent="0.25">
      <c r="B2" t="s">
        <v>354</v>
      </c>
      <c r="C2" t="s">
        <v>355</v>
      </c>
      <c r="D2" t="s">
        <v>356</v>
      </c>
      <c r="E2" t="s">
        <v>4</v>
      </c>
      <c r="H2" t="s">
        <v>354</v>
      </c>
      <c r="I2" t="s">
        <v>355</v>
      </c>
      <c r="J2" t="s">
        <v>356</v>
      </c>
      <c r="K2" t="s">
        <v>4</v>
      </c>
    </row>
    <row r="3" spans="1:11" x14ac:dyDescent="0.25">
      <c r="A3" t="s">
        <v>5</v>
      </c>
      <c r="B3">
        <v>135</v>
      </c>
      <c r="C3">
        <v>1619</v>
      </c>
      <c r="D3">
        <v>3767</v>
      </c>
      <c r="E3">
        <f>SUM(B3:D3)</f>
        <v>5521</v>
      </c>
      <c r="G3" t="s">
        <v>5</v>
      </c>
      <c r="H3" s="1">
        <f>B3/$E3</f>
        <v>2.4452092012316608E-2</v>
      </c>
      <c r="I3" s="1">
        <f t="shared" ref="I3:K3" si="0">C3/$E3</f>
        <v>0.29324397754030068</v>
      </c>
      <c r="J3" s="1">
        <f t="shared" si="0"/>
        <v>0.68230393044738269</v>
      </c>
      <c r="K3">
        <f t="shared" si="0"/>
        <v>1</v>
      </c>
    </row>
    <row r="6" spans="1:11" x14ac:dyDescent="0.25">
      <c r="A6" t="s">
        <v>362</v>
      </c>
    </row>
    <row r="9" spans="1:11" x14ac:dyDescent="0.25">
      <c r="A9" s="2"/>
    </row>
    <row r="12" spans="1:11" x14ac:dyDescent="0.25">
      <c r="H12" s="1"/>
      <c r="I12" s="1"/>
      <c r="J12" s="1"/>
    </row>
    <row r="20" spans="1:11" x14ac:dyDescent="0.25">
      <c r="B20" t="s">
        <v>354</v>
      </c>
      <c r="C20" t="s">
        <v>355</v>
      </c>
      <c r="D20" t="s">
        <v>356</v>
      </c>
      <c r="E20" t="s">
        <v>4</v>
      </c>
      <c r="H20" t="s">
        <v>354</v>
      </c>
      <c r="I20" t="s">
        <v>355</v>
      </c>
      <c r="J20" t="s">
        <v>356</v>
      </c>
      <c r="K20" t="s">
        <v>4</v>
      </c>
    </row>
    <row r="21" spans="1:11" x14ac:dyDescent="0.25">
      <c r="A21" t="s">
        <v>7</v>
      </c>
      <c r="B21">
        <v>41</v>
      </c>
      <c r="C21">
        <v>599</v>
      </c>
      <c r="D21">
        <v>1828</v>
      </c>
      <c r="E21">
        <v>2468</v>
      </c>
      <c r="G21" t="s">
        <v>7</v>
      </c>
      <c r="H21" s="1">
        <f>B21/$E21</f>
        <v>1.6612641815235009E-2</v>
      </c>
      <c r="I21" s="1">
        <f t="shared" ref="I21:J22" si="1">C21/$E21</f>
        <v>0.24270664505672609</v>
      </c>
      <c r="J21" s="1">
        <f t="shared" si="1"/>
        <v>0.74068071312803885</v>
      </c>
    </row>
    <row r="22" spans="1:11" x14ac:dyDescent="0.25">
      <c r="A22" t="s">
        <v>6</v>
      </c>
      <c r="B22">
        <v>80</v>
      </c>
      <c r="C22">
        <v>841</v>
      </c>
      <c r="D22">
        <v>1711</v>
      </c>
      <c r="E22">
        <v>2632</v>
      </c>
      <c r="G22" t="s">
        <v>6</v>
      </c>
      <c r="H22" s="1">
        <f t="shared" ref="H22" si="2">B22/$E22</f>
        <v>3.0395136778115502E-2</v>
      </c>
      <c r="I22" s="1">
        <f t="shared" si="1"/>
        <v>0.31952887537993924</v>
      </c>
      <c r="J22" s="1">
        <f t="shared" si="1"/>
        <v>0.65007598784194531</v>
      </c>
    </row>
    <row r="35" spans="1:11" x14ac:dyDescent="0.25">
      <c r="A35" t="s">
        <v>8</v>
      </c>
    </row>
    <row r="36" spans="1:11" x14ac:dyDescent="0.25">
      <c r="B36" t="s">
        <v>354</v>
      </c>
      <c r="C36" t="s">
        <v>355</v>
      </c>
      <c r="D36" t="s">
        <v>356</v>
      </c>
      <c r="E36" t="s">
        <v>4</v>
      </c>
      <c r="H36" t="s">
        <v>354</v>
      </c>
      <c r="I36" t="s">
        <v>355</v>
      </c>
      <c r="J36" t="s">
        <v>356</v>
      </c>
      <c r="K36" t="s">
        <v>4</v>
      </c>
    </row>
    <row r="37" spans="1:11" x14ac:dyDescent="0.25">
      <c r="A37" t="s">
        <v>9</v>
      </c>
      <c r="B37">
        <v>3</v>
      </c>
      <c r="C37">
        <v>29</v>
      </c>
      <c r="D37">
        <v>82</v>
      </c>
      <c r="E37">
        <v>114</v>
      </c>
      <c r="G37" t="s">
        <v>9</v>
      </c>
      <c r="H37" s="1">
        <f>B37/$E37</f>
        <v>2.6315789473684209E-2</v>
      </c>
      <c r="I37" s="1">
        <f t="shared" ref="I37:J45" si="3">C37/$E37</f>
        <v>0.25438596491228072</v>
      </c>
      <c r="J37" s="1">
        <f t="shared" si="3"/>
        <v>0.7192982456140351</v>
      </c>
    </row>
    <row r="38" spans="1:11" x14ac:dyDescent="0.25">
      <c r="A38" t="s">
        <v>10</v>
      </c>
      <c r="B38">
        <v>9</v>
      </c>
      <c r="C38">
        <v>105</v>
      </c>
      <c r="D38">
        <v>255</v>
      </c>
      <c r="E38">
        <v>369</v>
      </c>
      <c r="G38" t="s">
        <v>10</v>
      </c>
      <c r="H38" s="1">
        <f t="shared" ref="H38:H45" si="4">B38/$E38</f>
        <v>2.4390243902439025E-2</v>
      </c>
      <c r="I38" s="1">
        <f t="shared" si="3"/>
        <v>0.28455284552845528</v>
      </c>
      <c r="J38" s="1">
        <f t="shared" si="3"/>
        <v>0.69105691056910568</v>
      </c>
    </row>
    <row r="39" spans="1:11" x14ac:dyDescent="0.25">
      <c r="A39" t="s">
        <v>11</v>
      </c>
      <c r="B39">
        <v>85</v>
      </c>
      <c r="C39">
        <v>996</v>
      </c>
      <c r="D39">
        <v>2107</v>
      </c>
      <c r="E39">
        <v>3188</v>
      </c>
      <c r="G39" t="s">
        <v>11</v>
      </c>
      <c r="H39" s="1">
        <f t="shared" si="4"/>
        <v>2.6662484316185696E-2</v>
      </c>
      <c r="I39" s="1">
        <f t="shared" si="3"/>
        <v>0.31242158092848182</v>
      </c>
      <c r="J39" s="1">
        <f t="shared" si="3"/>
        <v>0.6609159347553325</v>
      </c>
    </row>
    <row r="40" spans="1:11" x14ac:dyDescent="0.25">
      <c r="A40" t="s">
        <v>12</v>
      </c>
      <c r="B40">
        <v>2</v>
      </c>
      <c r="C40">
        <v>9</v>
      </c>
      <c r="D40">
        <v>20</v>
      </c>
      <c r="E40">
        <v>31</v>
      </c>
      <c r="G40" t="s">
        <v>12</v>
      </c>
      <c r="H40" s="1">
        <f t="shared" si="4"/>
        <v>6.4516129032258063E-2</v>
      </c>
      <c r="I40" s="1">
        <f t="shared" si="3"/>
        <v>0.29032258064516131</v>
      </c>
      <c r="J40" s="1">
        <f t="shared" si="3"/>
        <v>0.64516129032258063</v>
      </c>
    </row>
    <row r="41" spans="1:11" x14ac:dyDescent="0.25">
      <c r="A41" t="s">
        <v>13</v>
      </c>
      <c r="B41">
        <v>1</v>
      </c>
      <c r="C41">
        <v>38</v>
      </c>
      <c r="D41">
        <v>132</v>
      </c>
      <c r="E41">
        <v>171</v>
      </c>
      <c r="G41" t="s">
        <v>13</v>
      </c>
      <c r="H41" s="1">
        <f t="shared" si="4"/>
        <v>5.8479532163742687E-3</v>
      </c>
      <c r="I41" s="1">
        <f t="shared" si="3"/>
        <v>0.22222222222222221</v>
      </c>
      <c r="J41" s="1">
        <f t="shared" si="3"/>
        <v>0.77192982456140347</v>
      </c>
    </row>
    <row r="42" spans="1:11" x14ac:dyDescent="0.25">
      <c r="A42" t="s">
        <v>14</v>
      </c>
      <c r="B42">
        <v>14</v>
      </c>
      <c r="C42">
        <v>210</v>
      </c>
      <c r="D42">
        <v>457</v>
      </c>
      <c r="E42">
        <v>681</v>
      </c>
      <c r="G42" t="s">
        <v>14</v>
      </c>
      <c r="H42" s="1">
        <f t="shared" si="4"/>
        <v>2.0558002936857563E-2</v>
      </c>
      <c r="I42" s="1">
        <f t="shared" si="3"/>
        <v>0.30837004405286345</v>
      </c>
      <c r="J42" s="1">
        <f t="shared" si="3"/>
        <v>0.671071953010279</v>
      </c>
    </row>
    <row r="43" spans="1:11" x14ac:dyDescent="0.25">
      <c r="A43" t="s">
        <v>15</v>
      </c>
      <c r="B43">
        <v>2</v>
      </c>
      <c r="C43">
        <v>35</v>
      </c>
      <c r="D43">
        <v>86</v>
      </c>
      <c r="E43">
        <v>123</v>
      </c>
      <c r="G43" t="s">
        <v>15</v>
      </c>
      <c r="H43" s="1">
        <f t="shared" si="4"/>
        <v>1.6260162601626018E-2</v>
      </c>
      <c r="I43" s="1">
        <f t="shared" si="3"/>
        <v>0.28455284552845528</v>
      </c>
      <c r="J43" s="1">
        <f t="shared" si="3"/>
        <v>0.69918699186991873</v>
      </c>
    </row>
    <row r="44" spans="1:11" x14ac:dyDescent="0.25">
      <c r="A44" t="s">
        <v>16</v>
      </c>
      <c r="B44">
        <v>19</v>
      </c>
      <c r="C44">
        <v>175</v>
      </c>
      <c r="D44">
        <v>598</v>
      </c>
      <c r="E44">
        <v>792</v>
      </c>
      <c r="G44" t="s">
        <v>16</v>
      </c>
      <c r="H44" s="1">
        <f t="shared" si="4"/>
        <v>2.3989898989898988E-2</v>
      </c>
      <c r="I44" s="1">
        <f t="shared" si="3"/>
        <v>0.22095959595959597</v>
      </c>
      <c r="J44" s="1">
        <f t="shared" si="3"/>
        <v>0.75505050505050508</v>
      </c>
    </row>
    <row r="45" spans="1:11" x14ac:dyDescent="0.25">
      <c r="A45" t="s">
        <v>4</v>
      </c>
      <c r="B45">
        <v>135</v>
      </c>
      <c r="C45">
        <v>1619</v>
      </c>
      <c r="D45">
        <v>3767</v>
      </c>
      <c r="E45">
        <f>SUM(B45:D45)</f>
        <v>5521</v>
      </c>
      <c r="G45" t="s">
        <v>4</v>
      </c>
      <c r="H45" s="1">
        <f t="shared" si="4"/>
        <v>2.4452092012316608E-2</v>
      </c>
      <c r="I45" s="1">
        <f t="shared" si="3"/>
        <v>0.29324397754030068</v>
      </c>
      <c r="J45" s="1">
        <f t="shared" si="3"/>
        <v>0.68230393044738269</v>
      </c>
    </row>
    <row r="60" spans="1:11" x14ac:dyDescent="0.25">
      <c r="A60" t="s">
        <v>17</v>
      </c>
    </row>
    <row r="61" spans="1:11" x14ac:dyDescent="0.25">
      <c r="B61" t="s">
        <v>354</v>
      </c>
      <c r="C61" t="s">
        <v>355</v>
      </c>
      <c r="D61" t="s">
        <v>356</v>
      </c>
      <c r="E61" t="s">
        <v>4</v>
      </c>
      <c r="H61" t="s">
        <v>354</v>
      </c>
      <c r="I61" t="s">
        <v>355</v>
      </c>
      <c r="J61" t="s">
        <v>356</v>
      </c>
      <c r="K61" t="s">
        <v>4</v>
      </c>
    </row>
    <row r="62" spans="1:11" x14ac:dyDescent="0.25">
      <c r="A62" t="s">
        <v>18</v>
      </c>
      <c r="B62">
        <v>46</v>
      </c>
      <c r="C62">
        <v>510</v>
      </c>
      <c r="D62">
        <v>1219</v>
      </c>
      <c r="E62">
        <v>1775</v>
      </c>
      <c r="G62" t="s">
        <v>18</v>
      </c>
      <c r="H62" s="1">
        <f>B62/$E62</f>
        <v>2.5915492957746478E-2</v>
      </c>
      <c r="I62" s="1">
        <f t="shared" ref="I62:J65" si="5">C62/$E62</f>
        <v>0.28732394366197184</v>
      </c>
      <c r="J62" s="1">
        <f t="shared" si="5"/>
        <v>0.68676056338028169</v>
      </c>
    </row>
    <row r="63" spans="1:11" x14ac:dyDescent="0.25">
      <c r="A63" t="s">
        <v>19</v>
      </c>
      <c r="B63">
        <v>32</v>
      </c>
      <c r="C63">
        <v>506</v>
      </c>
      <c r="D63">
        <v>1224</v>
      </c>
      <c r="E63">
        <v>1762</v>
      </c>
      <c r="G63" t="s">
        <v>19</v>
      </c>
      <c r="H63" s="1">
        <f t="shared" ref="H63:H65" si="6">B63/$E63</f>
        <v>1.8161180476730987E-2</v>
      </c>
      <c r="I63" s="1">
        <f t="shared" si="5"/>
        <v>0.28717366628830876</v>
      </c>
      <c r="J63" s="1">
        <f t="shared" si="5"/>
        <v>0.69466515323496025</v>
      </c>
    </row>
    <row r="64" spans="1:11" x14ac:dyDescent="0.25">
      <c r="A64" s="4" t="s">
        <v>20</v>
      </c>
      <c r="B64">
        <v>10</v>
      </c>
      <c r="C64">
        <v>79</v>
      </c>
      <c r="D64">
        <v>210</v>
      </c>
      <c r="E64">
        <v>299</v>
      </c>
      <c r="G64" s="4" t="s">
        <v>20</v>
      </c>
      <c r="H64" s="1">
        <f t="shared" si="6"/>
        <v>3.3444816053511704E-2</v>
      </c>
      <c r="I64" s="1">
        <f t="shared" si="5"/>
        <v>0.26421404682274247</v>
      </c>
      <c r="J64" s="1">
        <f t="shared" si="5"/>
        <v>0.7023411371237458</v>
      </c>
    </row>
    <row r="65" spans="1:11" x14ac:dyDescent="0.25">
      <c r="A65" t="s">
        <v>21</v>
      </c>
      <c r="B65">
        <v>8</v>
      </c>
      <c r="C65">
        <v>86</v>
      </c>
      <c r="D65">
        <v>170</v>
      </c>
      <c r="E65">
        <v>264</v>
      </c>
      <c r="G65" t="s">
        <v>21</v>
      </c>
      <c r="H65" s="1">
        <f t="shared" si="6"/>
        <v>3.0303030303030304E-2</v>
      </c>
      <c r="I65" s="1">
        <f t="shared" si="5"/>
        <v>0.32575757575757575</v>
      </c>
      <c r="J65" s="1">
        <f t="shared" si="5"/>
        <v>0.64393939393939392</v>
      </c>
    </row>
    <row r="78" spans="1:11" x14ac:dyDescent="0.25">
      <c r="A78" t="s">
        <v>22</v>
      </c>
    </row>
    <row r="79" spans="1:11" x14ac:dyDescent="0.25">
      <c r="B79" t="s">
        <v>354</v>
      </c>
      <c r="C79" t="s">
        <v>355</v>
      </c>
      <c r="D79" t="s">
        <v>356</v>
      </c>
      <c r="E79" t="s">
        <v>4</v>
      </c>
      <c r="H79" t="s">
        <v>354</v>
      </c>
      <c r="I79" t="s">
        <v>355</v>
      </c>
      <c r="J79" t="s">
        <v>356</v>
      </c>
      <c r="K79" t="s">
        <v>4</v>
      </c>
    </row>
    <row r="80" spans="1:11" x14ac:dyDescent="0.25">
      <c r="A80" t="s">
        <v>23</v>
      </c>
      <c r="B80">
        <v>7</v>
      </c>
      <c r="C80">
        <v>102</v>
      </c>
      <c r="D80">
        <v>293</v>
      </c>
      <c r="E80">
        <v>402</v>
      </c>
      <c r="G80" t="s">
        <v>23</v>
      </c>
      <c r="H80" s="1">
        <f>B80/$E80</f>
        <v>1.7412935323383085E-2</v>
      </c>
      <c r="I80" s="1">
        <f t="shared" ref="I80:J89" si="7">C80/$E80</f>
        <v>0.2537313432835821</v>
      </c>
      <c r="J80" s="1">
        <f t="shared" si="7"/>
        <v>0.72885572139303478</v>
      </c>
    </row>
    <row r="81" spans="1:10" x14ac:dyDescent="0.25">
      <c r="A81" t="s">
        <v>24</v>
      </c>
      <c r="B81">
        <v>1</v>
      </c>
      <c r="C81">
        <v>25</v>
      </c>
      <c r="D81">
        <v>61</v>
      </c>
      <c r="E81">
        <v>87</v>
      </c>
      <c r="G81" t="s">
        <v>24</v>
      </c>
      <c r="H81" s="1">
        <f t="shared" ref="H81:H89" si="8">B81/$E81</f>
        <v>1.1494252873563218E-2</v>
      </c>
      <c r="I81" s="1">
        <f t="shared" si="7"/>
        <v>0.28735632183908044</v>
      </c>
      <c r="J81" s="1">
        <f t="shared" si="7"/>
        <v>0.70114942528735635</v>
      </c>
    </row>
    <row r="82" spans="1:10" x14ac:dyDescent="0.25">
      <c r="A82" t="s">
        <v>25</v>
      </c>
      <c r="B82">
        <v>11</v>
      </c>
      <c r="C82">
        <v>126</v>
      </c>
      <c r="D82">
        <v>364</v>
      </c>
      <c r="E82">
        <v>501</v>
      </c>
      <c r="G82" t="s">
        <v>25</v>
      </c>
      <c r="H82" s="1">
        <f t="shared" si="8"/>
        <v>2.1956087824351298E-2</v>
      </c>
      <c r="I82" s="1">
        <f t="shared" si="7"/>
        <v>0.25149700598802394</v>
      </c>
      <c r="J82" s="1">
        <f t="shared" si="7"/>
        <v>0.72654690618762474</v>
      </c>
    </row>
    <row r="83" spans="1:10" x14ac:dyDescent="0.25">
      <c r="A83" t="s">
        <v>26</v>
      </c>
      <c r="B83">
        <v>7</v>
      </c>
      <c r="C83">
        <v>42</v>
      </c>
      <c r="D83">
        <v>91</v>
      </c>
      <c r="E83">
        <v>140</v>
      </c>
      <c r="G83" t="s">
        <v>26</v>
      </c>
      <c r="H83" s="1">
        <f t="shared" si="8"/>
        <v>0.05</v>
      </c>
      <c r="I83" s="1">
        <f t="shared" si="7"/>
        <v>0.3</v>
      </c>
      <c r="J83" s="1">
        <f t="shared" si="7"/>
        <v>0.65</v>
      </c>
    </row>
    <row r="84" spans="1:10" x14ac:dyDescent="0.25">
      <c r="A84" t="s">
        <v>27</v>
      </c>
      <c r="B84">
        <v>8</v>
      </c>
      <c r="C84">
        <v>84</v>
      </c>
      <c r="D84">
        <v>193</v>
      </c>
      <c r="E84">
        <v>285</v>
      </c>
      <c r="G84" t="s">
        <v>27</v>
      </c>
      <c r="H84" s="1">
        <f t="shared" si="8"/>
        <v>2.8070175438596492E-2</v>
      </c>
      <c r="I84" s="1">
        <f t="shared" si="7"/>
        <v>0.29473684210526313</v>
      </c>
      <c r="J84" s="1">
        <f t="shared" si="7"/>
        <v>0.67719298245614035</v>
      </c>
    </row>
    <row r="85" spans="1:10" x14ac:dyDescent="0.25">
      <c r="A85" t="s">
        <v>28</v>
      </c>
      <c r="B85">
        <v>12</v>
      </c>
      <c r="C85">
        <v>131</v>
      </c>
      <c r="D85">
        <v>268</v>
      </c>
      <c r="E85">
        <v>411</v>
      </c>
      <c r="G85" t="s">
        <v>28</v>
      </c>
      <c r="H85" s="1">
        <f t="shared" si="8"/>
        <v>2.9197080291970802E-2</v>
      </c>
      <c r="I85" s="1">
        <f t="shared" si="7"/>
        <v>0.31873479318734793</v>
      </c>
      <c r="J85" s="1">
        <f t="shared" si="7"/>
        <v>0.65206812652068125</v>
      </c>
    </row>
    <row r="86" spans="1:10" x14ac:dyDescent="0.25">
      <c r="A86" t="s">
        <v>29</v>
      </c>
      <c r="B86">
        <v>10</v>
      </c>
      <c r="C86">
        <v>159</v>
      </c>
      <c r="D86">
        <v>352</v>
      </c>
      <c r="E86">
        <v>521</v>
      </c>
      <c r="G86" t="s">
        <v>29</v>
      </c>
      <c r="H86" s="1">
        <f t="shared" si="8"/>
        <v>1.9193857965451054E-2</v>
      </c>
      <c r="I86" s="1">
        <f t="shared" si="7"/>
        <v>0.30518234165067176</v>
      </c>
      <c r="J86" s="1">
        <f t="shared" si="7"/>
        <v>0.67562380038387715</v>
      </c>
    </row>
    <row r="87" spans="1:10" x14ac:dyDescent="0.25">
      <c r="A87" t="s">
        <v>30</v>
      </c>
      <c r="B87">
        <v>22</v>
      </c>
      <c r="C87">
        <v>310</v>
      </c>
      <c r="D87">
        <v>700</v>
      </c>
      <c r="E87">
        <v>1032</v>
      </c>
      <c r="G87" t="s">
        <v>30</v>
      </c>
      <c r="H87" s="1">
        <f t="shared" si="8"/>
        <v>2.1317829457364341E-2</v>
      </c>
      <c r="I87" s="1">
        <f t="shared" si="7"/>
        <v>0.30038759689922478</v>
      </c>
      <c r="J87" s="1">
        <f t="shared" si="7"/>
        <v>0.67829457364341084</v>
      </c>
    </row>
    <row r="88" spans="1:10" x14ac:dyDescent="0.25">
      <c r="A88" t="s">
        <v>31</v>
      </c>
      <c r="B88">
        <v>4</v>
      </c>
      <c r="C88">
        <v>100</v>
      </c>
      <c r="D88">
        <v>195</v>
      </c>
      <c r="E88">
        <v>299</v>
      </c>
      <c r="G88" t="s">
        <v>31</v>
      </c>
      <c r="H88" s="1">
        <f t="shared" si="8"/>
        <v>1.3377926421404682E-2</v>
      </c>
      <c r="I88" s="1">
        <f t="shared" si="7"/>
        <v>0.33444816053511706</v>
      </c>
      <c r="J88" s="1">
        <f t="shared" si="7"/>
        <v>0.65217391304347827</v>
      </c>
    </row>
    <row r="89" spans="1:10" x14ac:dyDescent="0.25">
      <c r="A89" t="s">
        <v>32</v>
      </c>
      <c r="B89">
        <v>8</v>
      </c>
      <c r="C89">
        <v>82</v>
      </c>
      <c r="D89">
        <v>231</v>
      </c>
      <c r="E89">
        <v>321</v>
      </c>
      <c r="G89" t="s">
        <v>32</v>
      </c>
      <c r="H89" s="1">
        <f t="shared" si="8"/>
        <v>2.4922118380062305E-2</v>
      </c>
      <c r="I89" s="1">
        <f t="shared" si="7"/>
        <v>0.2554517133956386</v>
      </c>
      <c r="J89" s="1">
        <f t="shared" si="7"/>
        <v>0.71962616822429903</v>
      </c>
    </row>
    <row r="101" spans="1:11" x14ac:dyDescent="0.25">
      <c r="A101" s="2" t="s">
        <v>33</v>
      </c>
      <c r="J101" t="s">
        <v>3</v>
      </c>
    </row>
    <row r="102" spans="1:11" x14ac:dyDescent="0.25">
      <c r="B102" t="s">
        <v>354</v>
      </c>
      <c r="C102" t="s">
        <v>355</v>
      </c>
      <c r="D102" t="s">
        <v>356</v>
      </c>
      <c r="E102" t="s">
        <v>4</v>
      </c>
      <c r="H102" t="s">
        <v>354</v>
      </c>
      <c r="I102" t="s">
        <v>355</v>
      </c>
      <c r="J102" t="s">
        <v>356</v>
      </c>
      <c r="K102" t="s">
        <v>4</v>
      </c>
    </row>
    <row r="103" spans="1:11" x14ac:dyDescent="0.25">
      <c r="A103" t="s">
        <v>34</v>
      </c>
      <c r="B103">
        <v>80</v>
      </c>
      <c r="C103">
        <v>901</v>
      </c>
      <c r="D103">
        <v>2291</v>
      </c>
      <c r="E103">
        <v>3283</v>
      </c>
      <c r="F103" s="3"/>
      <c r="G103" t="s">
        <v>34</v>
      </c>
      <c r="H103" s="1">
        <f>B103/$E103</f>
        <v>2.4367956137678951E-2</v>
      </c>
      <c r="I103" s="1">
        <f t="shared" ref="I103:J107" si="9">C103/$E103</f>
        <v>0.2744441060006092</v>
      </c>
      <c r="J103" s="1">
        <f t="shared" si="9"/>
        <v>0.69783734389278096</v>
      </c>
    </row>
    <row r="104" spans="1:11" x14ac:dyDescent="0.25">
      <c r="A104" t="s">
        <v>35</v>
      </c>
      <c r="B104">
        <v>54</v>
      </c>
      <c r="C104">
        <v>638</v>
      </c>
      <c r="D104">
        <v>1222</v>
      </c>
      <c r="E104">
        <v>1919</v>
      </c>
      <c r="F104" s="3"/>
      <c r="G104" t="s">
        <v>35</v>
      </c>
      <c r="H104" s="1">
        <f t="shared" ref="H104:H107" si="10">B104/$E104</f>
        <v>2.8139656070870246E-2</v>
      </c>
      <c r="I104" s="1">
        <f t="shared" si="9"/>
        <v>0.3324648254299114</v>
      </c>
      <c r="J104" s="1">
        <f t="shared" si="9"/>
        <v>0.6367899947889526</v>
      </c>
    </row>
    <row r="105" spans="1:11" x14ac:dyDescent="0.25">
      <c r="A105" t="s">
        <v>36</v>
      </c>
      <c r="B105">
        <v>1</v>
      </c>
      <c r="C105">
        <v>15</v>
      </c>
      <c r="D105">
        <v>94</v>
      </c>
      <c r="E105">
        <v>110</v>
      </c>
      <c r="F105" s="3"/>
      <c r="G105" t="s">
        <v>36</v>
      </c>
      <c r="H105" s="1">
        <f t="shared" si="10"/>
        <v>9.0909090909090905E-3</v>
      </c>
      <c r="I105" s="1">
        <f t="shared" si="9"/>
        <v>0.13636363636363635</v>
      </c>
      <c r="J105" s="1">
        <f t="shared" si="9"/>
        <v>0.8545454545454545</v>
      </c>
    </row>
    <row r="106" spans="1:11" x14ac:dyDescent="0.25">
      <c r="A106" t="s">
        <v>37</v>
      </c>
      <c r="B106">
        <v>0</v>
      </c>
      <c r="C106">
        <v>28</v>
      </c>
      <c r="D106">
        <v>101</v>
      </c>
      <c r="E106">
        <v>130</v>
      </c>
      <c r="F106" s="3"/>
      <c r="G106" t="s">
        <v>37</v>
      </c>
      <c r="H106" s="1">
        <f t="shared" si="10"/>
        <v>0</v>
      </c>
      <c r="I106" s="1">
        <f t="shared" si="9"/>
        <v>0.2153846153846154</v>
      </c>
      <c r="J106" s="1">
        <f t="shared" si="9"/>
        <v>0.77692307692307694</v>
      </c>
    </row>
    <row r="107" spans="1:11" x14ac:dyDescent="0.25">
      <c r="A107" t="s">
        <v>38</v>
      </c>
      <c r="B107">
        <v>0</v>
      </c>
      <c r="C107">
        <v>5</v>
      </c>
      <c r="D107">
        <v>30</v>
      </c>
      <c r="E107">
        <v>35</v>
      </c>
      <c r="F107" s="3"/>
      <c r="G107" t="s">
        <v>38</v>
      </c>
      <c r="H107" s="1">
        <f t="shared" si="10"/>
        <v>0</v>
      </c>
      <c r="I107" s="1">
        <f t="shared" si="9"/>
        <v>0.14285714285714285</v>
      </c>
      <c r="J107" s="1">
        <f t="shared" si="9"/>
        <v>0.8571428571428571</v>
      </c>
    </row>
    <row r="108" spans="1:11" x14ac:dyDescent="0.25">
      <c r="A108" t="s">
        <v>4</v>
      </c>
      <c r="F108" s="3"/>
      <c r="G108" t="s">
        <v>4</v>
      </c>
      <c r="H108" s="1"/>
      <c r="I108" s="1"/>
      <c r="J108" s="1"/>
    </row>
    <row r="109" spans="1:11" x14ac:dyDescent="0.25">
      <c r="F109" s="3"/>
    </row>
    <row r="110" spans="1:11" x14ac:dyDescent="0.25">
      <c r="F110" s="3"/>
    </row>
    <row r="111" spans="1:11" x14ac:dyDescent="0.25">
      <c r="F111" s="3"/>
    </row>
    <row r="112" spans="1:11" x14ac:dyDescent="0.25">
      <c r="F112" s="3"/>
    </row>
    <row r="117" spans="1:11" x14ac:dyDescent="0.25">
      <c r="A117" s="2" t="s">
        <v>39</v>
      </c>
      <c r="J117" t="s">
        <v>3</v>
      </c>
    </row>
    <row r="118" spans="1:11" x14ac:dyDescent="0.25">
      <c r="B118" t="s">
        <v>354</v>
      </c>
      <c r="C118" t="s">
        <v>355</v>
      </c>
      <c r="D118" t="s">
        <v>356</v>
      </c>
      <c r="E118" t="s">
        <v>4</v>
      </c>
      <c r="H118" t="s">
        <v>354</v>
      </c>
      <c r="I118" t="s">
        <v>355</v>
      </c>
      <c r="J118" t="s">
        <v>356</v>
      </c>
      <c r="K118" t="s">
        <v>4</v>
      </c>
    </row>
    <row r="119" spans="1:11" x14ac:dyDescent="0.25">
      <c r="A119" t="s">
        <v>40</v>
      </c>
      <c r="B119">
        <v>27</v>
      </c>
      <c r="C119">
        <v>352</v>
      </c>
      <c r="D119">
        <v>1194</v>
      </c>
      <c r="E119">
        <v>1573</v>
      </c>
      <c r="F119" s="3"/>
      <c r="G119" t="s">
        <v>40</v>
      </c>
      <c r="H119" s="1">
        <f>B119/$E119</f>
        <v>1.7164653528289893E-2</v>
      </c>
      <c r="I119" s="1">
        <f t="shared" ref="I119:J122" si="11">C119/$E119</f>
        <v>0.22377622377622378</v>
      </c>
      <c r="J119" s="1">
        <f t="shared" si="11"/>
        <v>0.75905912269548637</v>
      </c>
    </row>
    <row r="120" spans="1:11" x14ac:dyDescent="0.25">
      <c r="A120" t="s">
        <v>41</v>
      </c>
      <c r="B120">
        <v>68</v>
      </c>
      <c r="C120">
        <v>667</v>
      </c>
      <c r="D120">
        <v>1562</v>
      </c>
      <c r="E120">
        <v>2297</v>
      </c>
      <c r="F120" s="3"/>
      <c r="G120" t="s">
        <v>41</v>
      </c>
      <c r="H120" s="1">
        <f t="shared" ref="H120:H122" si="12">B120/$E120</f>
        <v>2.9603831084022637E-2</v>
      </c>
      <c r="I120" s="1">
        <f t="shared" si="11"/>
        <v>0.29037875489769266</v>
      </c>
      <c r="J120" s="1">
        <f t="shared" si="11"/>
        <v>0.68001741401828475</v>
      </c>
    </row>
    <row r="121" spans="1:11" x14ac:dyDescent="0.25">
      <c r="A121" t="s">
        <v>42</v>
      </c>
      <c r="B121">
        <v>27</v>
      </c>
      <c r="C121">
        <v>488</v>
      </c>
      <c r="D121">
        <v>849</v>
      </c>
      <c r="E121">
        <v>1364</v>
      </c>
      <c r="F121" s="3"/>
      <c r="G121" t="s">
        <v>42</v>
      </c>
      <c r="H121" s="1">
        <f t="shared" si="12"/>
        <v>1.9794721407624633E-2</v>
      </c>
      <c r="I121" s="1">
        <f t="shared" si="11"/>
        <v>0.35777126099706746</v>
      </c>
      <c r="J121" s="1">
        <f t="shared" si="11"/>
        <v>0.62243401759530792</v>
      </c>
    </row>
    <row r="122" spans="1:11" x14ac:dyDescent="0.25">
      <c r="A122" t="s">
        <v>43</v>
      </c>
      <c r="B122">
        <v>13</v>
      </c>
      <c r="C122">
        <v>111</v>
      </c>
      <c r="D122">
        <v>159</v>
      </c>
      <c r="E122">
        <v>283</v>
      </c>
      <c r="F122" s="3"/>
      <c r="G122" t="s">
        <v>43</v>
      </c>
      <c r="H122" s="1">
        <f t="shared" si="12"/>
        <v>4.5936395759717315E-2</v>
      </c>
      <c r="I122" s="1">
        <f t="shared" si="11"/>
        <v>0.392226148409894</v>
      </c>
      <c r="J122" s="1">
        <f t="shared" si="11"/>
        <v>0.56183745583038869</v>
      </c>
    </row>
    <row r="123" spans="1:11" x14ac:dyDescent="0.25">
      <c r="F123" s="3"/>
      <c r="H123" s="1"/>
      <c r="I123" s="1"/>
      <c r="J123" s="1"/>
    </row>
    <row r="124" spans="1:11" x14ac:dyDescent="0.25">
      <c r="A124" t="s">
        <v>4</v>
      </c>
      <c r="F124" s="3"/>
      <c r="G124" t="s">
        <v>4</v>
      </c>
      <c r="H124" s="1"/>
      <c r="I124" s="1"/>
      <c r="J124" s="1"/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A659-D127-4AE5-AE75-C23FB6D853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No-notsure-yes template</vt:lpstr>
      <vt:lpstr>mark all apply 8choice template</vt:lpstr>
      <vt:lpstr>Mark-all-apply 5choice template</vt:lpstr>
      <vt:lpstr>q11 why fafsa</vt:lpstr>
      <vt:lpstr>q12 first hear fafsa!</vt:lpstr>
      <vt:lpstr>q14 how difficult finaid!</vt:lpstr>
      <vt:lpstr>q14 how difficult finaid 2425</vt:lpstr>
      <vt:lpstr>q14.5 FinAid Challenges! (2)</vt:lpstr>
      <vt:lpstr>q14.5 FinAid Challenges 2425</vt:lpstr>
      <vt:lpstr>q15 FinAid Support!</vt:lpstr>
      <vt:lpstr>support by firstgen by region</vt:lpstr>
      <vt:lpstr>q16 state aid only!</vt:lpstr>
      <vt:lpstr>q42 Contacted FinAid!</vt:lpstr>
      <vt:lpstr>q43 FinAid Contact Content!</vt:lpstr>
      <vt:lpstr>q50 - Worry-S</vt:lpstr>
      <vt:lpstr>Q22 Where applied!</vt:lpstr>
      <vt:lpstr>q46-How to pay!</vt:lpstr>
      <vt:lpstr>q23 Problems college app!</vt:lpstr>
      <vt:lpstr>q26 no call what doing</vt:lpstr>
      <vt:lpstr>q27 - why no coll</vt:lpstr>
      <vt:lpstr>q31 Where attend!</vt:lpstr>
      <vt:lpstr>q36 Plan to transfer!</vt:lpstr>
      <vt:lpstr>q37 transfer  factor-j</vt:lpstr>
      <vt:lpstr>Q38 transfer where!</vt:lpstr>
      <vt:lpstr>q39transfer progs!</vt:lpstr>
      <vt:lpstr>q40 transfer goal!</vt:lpstr>
      <vt:lpstr>q48-highestDeg!</vt:lpstr>
      <vt:lpstr>q55 on track a-g!</vt:lpstr>
      <vt:lpstr>q56-difficultytrack a-g - S</vt:lpstr>
      <vt:lpstr>q57 why no a-g!</vt:lpstr>
      <vt:lpstr>q59 - Dual Enrollment!</vt:lpstr>
      <vt:lpstr>q60 - why Dual Enr!</vt:lpstr>
      <vt:lpstr>Sheet2</vt:lpstr>
      <vt:lpstr>q61-where dual enr!</vt:lpstr>
      <vt:lpstr>q62 - what dual enrol - S</vt:lpstr>
      <vt:lpstr>q63 career in mind-J</vt:lpstr>
      <vt:lpstr>q64 careersource!</vt:lpstr>
      <vt:lpstr>Q65 Career Planning in School!</vt:lpstr>
      <vt:lpstr>Q66 Taken a course-S</vt:lpstr>
      <vt:lpstr>Sheet1</vt:lpstr>
      <vt:lpstr>Q68-Vote</vt:lpstr>
      <vt:lpstr>q67</vt:lpstr>
      <vt:lpstr>q67-CIVIC IMPORTAT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 Jackson</dc:creator>
  <cp:keywords/>
  <dc:description/>
  <cp:lastModifiedBy>jsjackson@ucdavis.edu</cp:lastModifiedBy>
  <cp:revision/>
  <dcterms:created xsi:type="dcterms:W3CDTF">2025-08-06T20:36:09Z</dcterms:created>
  <dcterms:modified xsi:type="dcterms:W3CDTF">2026-04-09T06:32:29Z</dcterms:modified>
  <cp:category/>
  <cp:contentStatus/>
</cp:coreProperties>
</file>