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hetan\Downloads\"/>
    </mc:Choice>
  </mc:AlternateContent>
  <xr:revisionPtr revIDLastSave="0" documentId="13_ncr:1_{AA0BE380-1EB8-4B4A-9A6E-CAE3D65945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" sheetId="1" r:id="rId1"/>
    <sheet name="B" sheetId="3" r:id="rId2"/>
    <sheet name="C" sheetId="4" r:id="rId3"/>
    <sheet name="D" sheetId="6" r:id="rId4"/>
    <sheet name="E" sheetId="7" r:id="rId5"/>
  </sheets>
  <externalReferences>
    <externalReference r:id="rId6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R27" i="4" l="1"/>
  <c r="R20" i="4"/>
  <c r="R16" i="4"/>
  <c r="R13" i="4"/>
  <c r="R8" i="4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E6" i="3"/>
  <c r="L39" i="1"/>
  <c r="K39" i="1"/>
  <c r="J39" i="1"/>
  <c r="I39" i="1"/>
  <c r="E7" i="3"/>
  <c r="E8" i="3"/>
  <c r="E9" i="3"/>
  <c r="E10" i="3"/>
  <c r="E11" i="3"/>
  <c r="E12" i="3"/>
  <c r="E13" i="3"/>
  <c r="E14" i="3"/>
  <c r="E15" i="3"/>
  <c r="E16" i="3"/>
  <c r="E17" i="3"/>
  <c r="E18" i="3"/>
  <c r="E20" i="1"/>
  <c r="D20" i="1"/>
  <c r="C20" i="1"/>
  <c r="B20" i="1"/>
  <c r="G12" i="4" l="1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<sst xmlns="http://schemas.openxmlformats.org/spreadsheetml/2006/main" count="212" uniqueCount="52">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</sst>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/mmmm/yyyy"/>
  </numFmts>
  <fonts count="1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25">
    <xf numFmtId="0" fontId="0" fillId="0" borderId="0" xfId="0"/>
    <xf numFmtId="0" fontId="0" fillId="0" borderId="1" xfId="0" applyBorder="1"/>
    <xf numFmtId="15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1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4" fillId="0" borderId="0" xfId="0" applyFont="1"/>
    <xf numFmtId="0" fontId="11" fillId="0" borderId="0" xfId="0" applyFont="1"/>
    <xf numFmtId="0" fontId="0" fillId="0" borderId="0" xfId="0" applyBorder="1"/>
    <xf numFmtId="0" fontId="11" fillId="6" borderId="1" xfId="0" applyFont="1" applyFill="1" applyBorder="1"/>
    <xf numFmtId="0" fontId="4" fillId="5" borderId="1" xfId="0" applyFont="1" applyFill="1" applyBorder="1"/>
    <xf numFmtId="0" fontId="0" fillId="7" borderId="1" xfId="0" applyFill="1" applyBorder="1"/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106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594360</xdr:colOff>
      <xdr:row>2</xdr:row>
      <xdr:rowOff>167640</xdr:rowOff>
    </xdr:from>
    <xdr:to>
      <xdr:col>11</xdr:col>
      <xdr:colOff>350763</xdr:colOff>
      <xdr:row>18</xdr:row>
      <xdr:rowOff>76446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7740" y="83058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1FB0CD-4351-4C2D-B979-471D37788D5F}" name="Table1" displayName="Table1" ref="H30:L39" totalsRowCount="1" headerRowDxfId="104">
  <autoFilter ref="H30:L38" xr:uid="{9C1FB0CD-4351-4C2D-B979-471D37788D5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AD13961-5EF7-453E-AC2E-E504DF391D0B}" name="Column1" dataDxfId="105" totalsRowDxfId="103"/>
    <tableColumn id="2" xr3:uid="{61B7FC3E-5E59-4790-9241-F431476D5A16}" name="January" totalsRowFunction="custom" totalsRowDxfId="102">
      <totalsRowFormula>AVERAGE(Table1[January])</totalsRowFormula>
    </tableColumn>
    <tableColumn id="3" xr3:uid="{D08D8787-A3AA-4FC8-AB28-4CA53E28EA9A}" name="February" totalsRowFunction="average" totalsRowDxfId="101"/>
    <tableColumn id="4" xr3:uid="{758D7F21-33D2-4812-AE7D-5AEF18515FF8}" name="March" totalsRowFunction="average" totalsRowDxfId="100"/>
    <tableColumn id="5" xr3:uid="{7B1941CD-D483-4BE2-8503-4985C33C2FD5}" name="April" totalsRowFunction="average" totalsRowDxfId="99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U39"/>
  <sheetViews>
    <sheetView showGridLines="0" tabSelected="1" topLeftCell="A5" zoomScale="95" zoomScaleNormal="95" workbookViewId="0">
      <selection activeCell="P29" sqref="P29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8.109375" customWidth="1"/>
    <col min="9" max="12" width="10.77734375" customWidth="1"/>
  </cols>
  <sheetData>
    <row r="4" spans="1:9">
      <c r="A4" s="17" t="s">
        <v>11</v>
      </c>
      <c r="B4" s="17"/>
      <c r="C4" s="17"/>
      <c r="D4" s="17"/>
      <c r="E4" s="17"/>
      <c r="F4" s="17"/>
      <c r="G4" s="17"/>
      <c r="H4" s="17"/>
      <c r="I4" s="17"/>
    </row>
    <row r="5" spans="1:9">
      <c r="A5" s="17"/>
      <c r="B5" s="17"/>
      <c r="C5" s="17"/>
      <c r="D5" s="17"/>
      <c r="E5" s="17"/>
      <c r="F5" s="17"/>
      <c r="G5" s="17"/>
      <c r="H5" s="17"/>
      <c r="I5" s="17"/>
    </row>
    <row r="6" spans="1:9">
      <c r="A6" s="17"/>
      <c r="B6" s="17"/>
      <c r="C6" s="17"/>
      <c r="D6" s="17"/>
      <c r="E6" s="17"/>
      <c r="F6" s="17"/>
      <c r="G6" s="17"/>
      <c r="H6" s="17"/>
      <c r="I6" s="17"/>
    </row>
    <row r="7" spans="1:9">
      <c r="A7" s="18"/>
      <c r="B7" s="18"/>
      <c r="C7" s="18"/>
      <c r="D7" s="18"/>
      <c r="E7" s="18"/>
      <c r="F7" s="18"/>
      <c r="G7" s="18"/>
      <c r="H7" s="18"/>
      <c r="I7" s="18"/>
    </row>
    <row r="8" spans="1:9">
      <c r="A8" s="18"/>
      <c r="B8" s="18"/>
      <c r="C8" s="18"/>
      <c r="D8" s="18"/>
      <c r="E8" s="18"/>
      <c r="F8" s="18"/>
      <c r="G8" s="18"/>
      <c r="H8" s="18"/>
      <c r="I8" s="18"/>
    </row>
    <row r="9" spans="1:9">
      <c r="A9" s="18"/>
      <c r="B9" s="18"/>
      <c r="C9" s="18"/>
      <c r="D9" s="18"/>
      <c r="E9" s="18"/>
      <c r="F9" s="18"/>
      <c r="G9" s="18"/>
      <c r="H9" s="18"/>
      <c r="I9" s="18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1">
        <v>10256</v>
      </c>
      <c r="C12" s="11">
        <v>12879</v>
      </c>
      <c r="D12" s="11">
        <v>14598</v>
      </c>
      <c r="E12" s="11">
        <v>16919.666666666701</v>
      </c>
    </row>
    <row r="13" spans="1:9">
      <c r="A13" s="1" t="s">
        <v>4</v>
      </c>
      <c r="B13" s="11">
        <v>11348</v>
      </c>
      <c r="C13" s="11">
        <v>21487</v>
      </c>
      <c r="D13" s="11">
        <v>25645</v>
      </c>
      <c r="E13" s="11">
        <v>33790.333333333299</v>
      </c>
    </row>
    <row r="14" spans="1:9">
      <c r="A14" s="1" t="s">
        <v>5</v>
      </c>
      <c r="B14" s="11">
        <v>10987</v>
      </c>
      <c r="C14" s="11">
        <v>11987</v>
      </c>
      <c r="D14" s="11">
        <v>9587</v>
      </c>
      <c r="E14" s="11">
        <v>9453.6666666666697</v>
      </c>
    </row>
    <row r="15" spans="1:9">
      <c r="A15" s="1" t="s">
        <v>6</v>
      </c>
      <c r="B15" s="11">
        <v>25649</v>
      </c>
      <c r="C15" s="11">
        <v>21564</v>
      </c>
      <c r="D15" s="11">
        <v>19546</v>
      </c>
      <c r="E15" s="11">
        <v>16150</v>
      </c>
    </row>
    <row r="16" spans="1:9">
      <c r="A16" s="1" t="s">
        <v>7</v>
      </c>
      <c r="B16" s="11">
        <v>20154</v>
      </c>
      <c r="C16" s="11">
        <v>22321</v>
      </c>
      <c r="D16" s="11">
        <v>18945</v>
      </c>
      <c r="E16" s="11">
        <v>19264.333333333299</v>
      </c>
    </row>
    <row r="17" spans="1:21">
      <c r="A17" s="1" t="s">
        <v>8</v>
      </c>
      <c r="B17" s="11">
        <v>10254</v>
      </c>
      <c r="C17" s="11">
        <v>9987</v>
      </c>
      <c r="D17" s="11">
        <v>8974</v>
      </c>
      <c r="E17" s="11">
        <v>8458.3333333333303</v>
      </c>
    </row>
    <row r="18" spans="1:21">
      <c r="A18" s="1" t="s">
        <v>9</v>
      </c>
      <c r="B18" s="11">
        <v>32457</v>
      </c>
      <c r="C18" s="11">
        <v>18214</v>
      </c>
      <c r="D18" s="11">
        <v>24973</v>
      </c>
      <c r="E18" s="11">
        <v>17730.666666666701</v>
      </c>
    </row>
    <row r="19" spans="1:21">
      <c r="A19" s="1" t="s">
        <v>10</v>
      </c>
      <c r="B19" s="11">
        <v>18345</v>
      </c>
      <c r="C19" s="11">
        <v>10254</v>
      </c>
      <c r="D19" s="11">
        <v>9987</v>
      </c>
      <c r="E19" s="11">
        <v>4504</v>
      </c>
    </row>
    <row r="20" spans="1:21">
      <c r="B20" s="16">
        <f>AVERAGE(B12:B19)</f>
        <v>17431.25</v>
      </c>
      <c r="C20" s="16">
        <f>AVERAGE(C12:C19)</f>
        <v>16086.625</v>
      </c>
      <c r="D20" s="16">
        <f>AVERAGE(D12:D19)</f>
        <v>16531.875</v>
      </c>
      <c r="E20" s="16">
        <f>AVERAGE(E12:E19)</f>
        <v>15783.875</v>
      </c>
    </row>
    <row r="25" spans="1:21">
      <c r="M25" s="17" t="s">
        <v>11</v>
      </c>
      <c r="N25" s="17"/>
      <c r="O25" s="17"/>
      <c r="P25" s="17"/>
      <c r="Q25" s="17"/>
      <c r="R25" s="17"/>
      <c r="S25" s="17"/>
      <c r="T25" s="17"/>
      <c r="U25" s="17"/>
    </row>
    <row r="26" spans="1:21">
      <c r="M26" s="17"/>
      <c r="N26" s="17"/>
      <c r="O26" s="17"/>
      <c r="P26" s="17"/>
      <c r="Q26" s="17"/>
      <c r="R26" s="17"/>
      <c r="S26" s="17"/>
      <c r="T26" s="17"/>
      <c r="U26" s="17"/>
    </row>
    <row r="27" spans="1:21">
      <c r="M27" s="17"/>
      <c r="N27" s="17"/>
      <c r="O27" s="17"/>
      <c r="P27" s="17"/>
      <c r="Q27" s="17"/>
      <c r="R27" s="17"/>
      <c r="S27" s="17"/>
      <c r="T27" s="17"/>
      <c r="U27" s="17"/>
    </row>
    <row r="30" spans="1:21" ht="16.05" customHeight="1">
      <c r="H30" t="s">
        <v>51</v>
      </c>
      <c r="I30" s="20" t="s">
        <v>0</v>
      </c>
      <c r="J30" s="20" t="s">
        <v>1</v>
      </c>
      <c r="K30" s="20" t="s">
        <v>2</v>
      </c>
      <c r="L30" s="20" t="s">
        <v>42</v>
      </c>
    </row>
    <row r="31" spans="1:21" ht="16.05" customHeight="1">
      <c r="H31" s="19" t="s">
        <v>3</v>
      </c>
      <c r="I31">
        <v>10256</v>
      </c>
      <c r="J31">
        <v>12879</v>
      </c>
      <c r="K31">
        <v>14598</v>
      </c>
      <c r="L31">
        <v>16920</v>
      </c>
    </row>
    <row r="32" spans="1:21" ht="16.05" customHeight="1">
      <c r="H32" s="19" t="s">
        <v>4</v>
      </c>
      <c r="I32">
        <v>11348</v>
      </c>
      <c r="J32">
        <v>21487</v>
      </c>
      <c r="K32">
        <v>25645</v>
      </c>
      <c r="L32">
        <v>33790</v>
      </c>
    </row>
    <row r="33" spans="8:12" ht="16.05" customHeight="1">
      <c r="H33" s="19" t="s">
        <v>5</v>
      </c>
      <c r="I33">
        <v>10987</v>
      </c>
      <c r="J33">
        <v>11987</v>
      </c>
      <c r="K33">
        <v>9587</v>
      </c>
      <c r="L33">
        <v>9454</v>
      </c>
    </row>
    <row r="34" spans="8:12" ht="16.05" customHeight="1">
      <c r="H34" s="19" t="s">
        <v>6</v>
      </c>
      <c r="I34">
        <v>25649</v>
      </c>
      <c r="J34">
        <v>21564</v>
      </c>
      <c r="K34">
        <v>19546</v>
      </c>
      <c r="L34">
        <v>16150</v>
      </c>
    </row>
    <row r="35" spans="8:12" ht="16.05" customHeight="1">
      <c r="H35" s="19" t="s">
        <v>7</v>
      </c>
      <c r="I35">
        <v>20154</v>
      </c>
      <c r="J35">
        <v>22321</v>
      </c>
      <c r="K35">
        <v>18945</v>
      </c>
      <c r="L35">
        <v>19264</v>
      </c>
    </row>
    <row r="36" spans="8:12" ht="16.05" customHeight="1">
      <c r="H36" s="19" t="s">
        <v>8</v>
      </c>
      <c r="I36">
        <v>10254</v>
      </c>
      <c r="J36">
        <v>9987</v>
      </c>
      <c r="K36">
        <v>8974</v>
      </c>
      <c r="L36">
        <v>8458</v>
      </c>
    </row>
    <row r="37" spans="8:12" ht="16.05" customHeight="1">
      <c r="H37" s="19" t="s">
        <v>9</v>
      </c>
      <c r="I37">
        <v>32457</v>
      </c>
      <c r="J37">
        <v>18214</v>
      </c>
      <c r="K37">
        <v>24973</v>
      </c>
      <c r="L37">
        <v>17731</v>
      </c>
    </row>
    <row r="38" spans="8:12" ht="16.05" customHeight="1">
      <c r="H38" s="19" t="s">
        <v>10</v>
      </c>
      <c r="I38">
        <v>18345</v>
      </c>
      <c r="J38">
        <v>10254</v>
      </c>
      <c r="K38">
        <v>9987</v>
      </c>
      <c r="L38">
        <v>4504</v>
      </c>
    </row>
    <row r="39" spans="8:12">
      <c r="H39" s="19"/>
      <c r="I39" s="16">
        <f>AVERAGE(Table1[January])</f>
        <v>17431.25</v>
      </c>
      <c r="J39" s="16">
        <f>SUBTOTAL(101,Table1[February])</f>
        <v>16086.625</v>
      </c>
      <c r="K39" s="16">
        <f>SUBTOTAL(101,Table1[March])</f>
        <v>16531.875</v>
      </c>
      <c r="L39" s="16">
        <f>SUBTOTAL(101,Table1[April])</f>
        <v>15783.875</v>
      </c>
    </row>
  </sheetData>
  <mergeCells count="3">
    <mergeCell ref="A4:I6"/>
    <mergeCell ref="A7:I9"/>
    <mergeCell ref="M25:U27"/>
  </mergeCells>
  <phoneticPr fontId="9" type="noConversion"/>
  <conditionalFormatting sqref="B12:B19">
    <cfRule type="cellIs" dxfId="24" priority="16" operator="lessThan">
      <formula>$B$20</formula>
    </cfRule>
    <cfRule type="cellIs" dxfId="23" priority="17" operator="greaterThan">
      <formula>$B$20</formula>
    </cfRule>
  </conditionalFormatting>
  <conditionalFormatting sqref="C12:C19">
    <cfRule type="cellIs" dxfId="22" priority="13" operator="lessThan">
      <formula>$C$20</formula>
    </cfRule>
    <cfRule type="cellIs" dxfId="21" priority="14" operator="greaterThan">
      <formula>$C$20</formula>
    </cfRule>
  </conditionalFormatting>
  <conditionalFormatting sqref="C20">
    <cfRule type="cellIs" dxfId="20" priority="15" operator="greaterThan">
      <formula>16087</formula>
    </cfRule>
  </conditionalFormatting>
  <conditionalFormatting sqref="D12:D19">
    <cfRule type="cellIs" dxfId="19" priority="11" operator="lessThan">
      <formula>$D$20</formula>
    </cfRule>
    <cfRule type="cellIs" dxfId="18" priority="12" operator="greaterThan">
      <formula>$D$20</formula>
    </cfRule>
  </conditionalFormatting>
  <conditionalFormatting sqref="E12:E19">
    <cfRule type="cellIs" dxfId="17" priority="9" operator="lessThan">
      <formula>$E$20</formula>
    </cfRule>
    <cfRule type="cellIs" dxfId="16" priority="10" operator="greaterThan">
      <formula>$E$20</formula>
    </cfRule>
  </conditionalFormatting>
  <conditionalFormatting sqref="I31:I38">
    <cfRule type="cellIs" dxfId="15" priority="7" operator="lessThan">
      <formula>$I$39</formula>
    </cfRule>
    <cfRule type="cellIs" dxfId="14" priority="8" stopIfTrue="1" operator="greaterThan">
      <formula>$I$39</formula>
    </cfRule>
  </conditionalFormatting>
  <conditionalFormatting sqref="J31:J38">
    <cfRule type="cellIs" dxfId="13" priority="5" operator="lessThan">
      <formula>$J$39</formula>
    </cfRule>
    <cfRule type="cellIs" dxfId="12" priority="6" operator="greaterThan">
      <formula>$J$39</formula>
    </cfRule>
  </conditionalFormatting>
  <conditionalFormatting sqref="K31:K38">
    <cfRule type="cellIs" dxfId="11" priority="3" operator="lessThan">
      <formula>$K$39</formula>
    </cfRule>
    <cfRule type="cellIs" dxfId="10" priority="4" operator="greaterThan">
      <formula>$K$39</formula>
    </cfRule>
  </conditionalFormatting>
  <conditionalFormatting sqref="L31:L38">
    <cfRule type="cellIs" dxfId="9" priority="1" operator="lessThan">
      <formula>$L$39</formula>
    </cfRule>
    <cfRule type="cellIs" dxfId="8" priority="2" operator="greaterThan">
      <formula>$L$39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opLeftCell="B1" workbookViewId="0">
      <selection activeCell="R19" sqref="R19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8.33203125" customWidth="1"/>
    <col min="14" max="14" width="10.5546875" bestFit="1" customWidth="1"/>
    <col min="15" max="15" width="12.33203125" customWidth="1"/>
    <col min="17" max="17" width="10.6640625" bestFit="1" customWidth="1"/>
    <col min="18" max="18" width="10" bestFit="1" customWidth="1"/>
  </cols>
  <sheetData>
    <row r="2" spans="2:18" ht="37.950000000000003" customHeight="1">
      <c r="B2" s="17" t="s">
        <v>16</v>
      </c>
      <c r="C2" s="17"/>
      <c r="D2" s="17"/>
      <c r="E2" s="17"/>
      <c r="F2" s="17"/>
      <c r="N2" s="17" t="s">
        <v>41</v>
      </c>
      <c r="O2" s="17"/>
      <c r="P2" s="17"/>
      <c r="Q2" s="17"/>
      <c r="R2" s="17"/>
    </row>
    <row r="4" spans="2:18">
      <c r="B4" t="s">
        <v>12</v>
      </c>
      <c r="C4" t="s">
        <v>13</v>
      </c>
      <c r="D4" t="s">
        <v>14</v>
      </c>
    </row>
    <row r="5" spans="2:18">
      <c r="B5" t="s">
        <v>15</v>
      </c>
      <c r="C5" s="2">
        <v>44408</v>
      </c>
      <c r="D5">
        <v>10.02</v>
      </c>
      <c r="N5" s="1" t="s">
        <v>31</v>
      </c>
      <c r="O5" s="1" t="s">
        <v>32</v>
      </c>
    </row>
    <row r="6" spans="2:18">
      <c r="B6" t="s">
        <v>15</v>
      </c>
      <c r="C6" s="2">
        <v>44410</v>
      </c>
      <c r="D6">
        <v>9.98</v>
      </c>
      <c r="E6">
        <f>SIGN(D5-D6)</f>
        <v>1</v>
      </c>
      <c r="F6">
        <f>SIGN(D5-D6)</f>
        <v>1</v>
      </c>
      <c r="N6" s="1" t="s">
        <v>33</v>
      </c>
      <c r="O6" s="11">
        <v>33236.339999999997</v>
      </c>
      <c r="P6" s="11">
        <v>33236.340000000011</v>
      </c>
      <c r="Q6" s="11">
        <v>33236.339999999997</v>
      </c>
    </row>
    <row r="7" spans="2:18">
      <c r="B7" t="s">
        <v>15</v>
      </c>
      <c r="C7" s="2">
        <v>44411</v>
      </c>
      <c r="D7">
        <v>10.01</v>
      </c>
      <c r="E7">
        <f t="shared" ref="E7:E18" si="0">SIGN(D6-D7)</f>
        <v>-1</v>
      </c>
      <c r="F7">
        <f t="shared" ref="F7:F18" si="1">SIGN(D6-D7)</f>
        <v>-1</v>
      </c>
      <c r="N7" s="1" t="s">
        <v>34</v>
      </c>
      <c r="O7" s="11">
        <v>77318.25</v>
      </c>
      <c r="P7" s="11">
        <v>77318.25</v>
      </c>
      <c r="Q7" s="11">
        <v>77318.25</v>
      </c>
    </row>
    <row r="8" spans="2:18">
      <c r="B8" t="s">
        <v>15</v>
      </c>
      <c r="C8" s="2">
        <v>44412</v>
      </c>
      <c r="D8">
        <v>9.9</v>
      </c>
      <c r="E8">
        <f t="shared" si="0"/>
        <v>1</v>
      </c>
      <c r="F8">
        <f t="shared" si="1"/>
        <v>1</v>
      </c>
      <c r="N8" s="1" t="s">
        <v>38</v>
      </c>
      <c r="O8" s="11">
        <v>149591.78000000276</v>
      </c>
      <c r="P8" s="11">
        <v>149591.78000000276</v>
      </c>
      <c r="Q8" s="11">
        <v>149591.78000000276</v>
      </c>
    </row>
    <row r="9" spans="2:18">
      <c r="B9" t="s">
        <v>15</v>
      </c>
      <c r="C9" s="2">
        <v>44413</v>
      </c>
      <c r="D9">
        <v>9.93</v>
      </c>
      <c r="E9">
        <f t="shared" si="0"/>
        <v>-1</v>
      </c>
      <c r="F9">
        <f t="shared" si="1"/>
        <v>-1</v>
      </c>
      <c r="N9" s="1" t="s">
        <v>39</v>
      </c>
      <c r="O9" s="11">
        <v>212952.30000000005</v>
      </c>
      <c r="P9" s="11">
        <v>212952.30000000005</v>
      </c>
      <c r="Q9" s="11">
        <v>212952.30000000005</v>
      </c>
    </row>
    <row r="10" spans="2:18">
      <c r="B10" t="s">
        <v>15</v>
      </c>
      <c r="C10" s="2">
        <v>44414</v>
      </c>
      <c r="D10">
        <v>9.94</v>
      </c>
      <c r="E10">
        <f t="shared" si="0"/>
        <v>-1</v>
      </c>
      <c r="F10">
        <f t="shared" si="1"/>
        <v>-1</v>
      </c>
      <c r="N10" s="1" t="s">
        <v>35</v>
      </c>
      <c r="O10" s="11">
        <v>148702.35000000271</v>
      </c>
      <c r="P10" s="11">
        <v>148702.35000000271</v>
      </c>
      <c r="Q10" s="11">
        <v>148702.35000000271</v>
      </c>
    </row>
    <row r="11" spans="2:18">
      <c r="B11" t="s">
        <v>15</v>
      </c>
      <c r="C11" s="2">
        <v>44417</v>
      </c>
      <c r="D11">
        <v>10.02</v>
      </c>
      <c r="E11">
        <f t="shared" si="0"/>
        <v>-1</v>
      </c>
      <c r="F11">
        <f t="shared" si="1"/>
        <v>-1</v>
      </c>
      <c r="N11" s="1" t="s">
        <v>40</v>
      </c>
      <c r="O11" s="11">
        <v>172382.85000000425</v>
      </c>
      <c r="P11" s="11">
        <v>172382.85000000425</v>
      </c>
      <c r="Q11" s="11">
        <v>172382.85000000425</v>
      </c>
    </row>
    <row r="12" spans="2:18">
      <c r="B12" t="s">
        <v>15</v>
      </c>
      <c r="C12" s="2">
        <v>44418</v>
      </c>
      <c r="D12">
        <v>9.91</v>
      </c>
      <c r="E12">
        <f t="shared" si="0"/>
        <v>1</v>
      </c>
      <c r="F12">
        <f t="shared" si="1"/>
        <v>1</v>
      </c>
      <c r="N12" s="1" t="s">
        <v>36</v>
      </c>
      <c r="O12" s="11">
        <v>17463.150000000001</v>
      </c>
      <c r="P12" s="11">
        <v>17463.150000000001</v>
      </c>
      <c r="Q12" s="11">
        <v>17463.150000000001</v>
      </c>
    </row>
    <row r="13" spans="2:18">
      <c r="B13" t="s">
        <v>15</v>
      </c>
      <c r="C13" s="2">
        <v>44419</v>
      </c>
      <c r="D13">
        <v>9.91</v>
      </c>
      <c r="E13">
        <f t="shared" si="0"/>
        <v>0</v>
      </c>
      <c r="F13">
        <f t="shared" si="1"/>
        <v>0</v>
      </c>
      <c r="N13" s="1" t="s">
        <v>37</v>
      </c>
      <c r="O13" s="11">
        <v>69550.099999999991</v>
      </c>
      <c r="P13" s="11">
        <v>69550.099999999991</v>
      </c>
      <c r="Q13" s="11">
        <v>69550.099999999991</v>
      </c>
    </row>
    <row r="14" spans="2:18">
      <c r="B14" t="s">
        <v>15</v>
      </c>
      <c r="C14" s="2">
        <v>44420</v>
      </c>
      <c r="D14">
        <v>9.92</v>
      </c>
      <c r="E14">
        <f t="shared" si="0"/>
        <v>-1</v>
      </c>
      <c r="F14">
        <f t="shared" si="1"/>
        <v>-1</v>
      </c>
    </row>
    <row r="15" spans="2:18">
      <c r="B15" t="s">
        <v>15</v>
      </c>
      <c r="C15" s="2">
        <v>44421</v>
      </c>
      <c r="D15">
        <v>9.86</v>
      </c>
      <c r="E15">
        <f t="shared" si="0"/>
        <v>1</v>
      </c>
      <c r="F15">
        <f t="shared" si="1"/>
        <v>1</v>
      </c>
    </row>
    <row r="16" spans="2:18">
      <c r="B16" t="s">
        <v>15</v>
      </c>
      <c r="C16" s="2">
        <v>44424</v>
      </c>
      <c r="D16">
        <v>9.7799999999999994</v>
      </c>
      <c r="E16">
        <f t="shared" si="0"/>
        <v>1</v>
      </c>
      <c r="F16">
        <f t="shared" si="1"/>
        <v>1</v>
      </c>
    </row>
    <row r="17" spans="2:6">
      <c r="B17" t="s">
        <v>15</v>
      </c>
      <c r="C17" s="2">
        <v>44425</v>
      </c>
      <c r="D17">
        <v>9.7200000000000006</v>
      </c>
      <c r="E17">
        <f t="shared" si="0"/>
        <v>1</v>
      </c>
      <c r="F17">
        <f t="shared" si="1"/>
        <v>1</v>
      </c>
    </row>
    <row r="18" spans="2:6">
      <c r="B18" t="s">
        <v>15</v>
      </c>
      <c r="C18" s="2">
        <v>44426</v>
      </c>
      <c r="D18">
        <v>9.77</v>
      </c>
      <c r="E18">
        <f t="shared" si="0"/>
        <v>-1</v>
      </c>
      <c r="F18">
        <f t="shared" si="1"/>
        <v>-1</v>
      </c>
    </row>
  </sheetData>
  <mergeCells count="2">
    <mergeCell ref="B2:F2"/>
    <mergeCell ref="N2:R2"/>
  </mergeCells>
  <conditionalFormatting sqref="E6:E18">
    <cfRule type="iconSet" priority="6">
      <iconSet iconSet="3Arrows" showValue="0">
        <cfvo type="percent" val="0"/>
        <cfvo type="percent" val="33"/>
        <cfvo type="percent" val="67"/>
      </iconSet>
    </cfRule>
  </conditionalFormatting>
  <conditionalFormatting sqref="P6:P13">
    <cfRule type="dataBar" priority="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{8CE64B7E-5272-427E-88C3-65BAFA85201F}</x14:id>
        </ext>
      </extLst>
    </cfRule>
  </conditionalFormatting>
  <conditionalFormatting sqref="F6:F18">
    <cfRule type="iconSet" priority="1">
      <iconSet iconSet="3Arrows" showValue="0">
        <cfvo type="percent" val="0"/>
        <cfvo type="percent" val="33"/>
        <cfvo type="percent" val="67"/>
      </iconSet>
    </cfRule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Q6:Q13">
    <cfRule type="dataBar" priority="2">
      <dataBar showValue="0"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{3221FDF3-4FE5-43CE-A325-8E70218049FE}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E64B7E-5272-427E-88C3-65BAFA8520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  <x14:conditionalFormatting xmlns:xm="http://schemas.microsoft.com/office/excel/2006/main">
          <x14:cfRule type="dataBar" id="{3221FDF3-4FE5-43CE-A325-8E70218049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Q6:Q13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S28"/>
  <sheetViews>
    <sheetView topLeftCell="C9" zoomScale="85" zoomScaleNormal="85" workbookViewId="0">
      <selection activeCell="J13" sqref="J13"/>
    </sheetView>
  </sheetViews>
  <sheetFormatPr defaultRowHeight="14.4"/>
  <cols>
    <col min="4" max="4" width="19.6640625" customWidth="1"/>
    <col min="6" max="6" width="12" bestFit="1" customWidth="1"/>
    <col min="7" max="7" width="17.33203125" bestFit="1" customWidth="1"/>
    <col min="14" max="14" width="5.33203125" bestFit="1" customWidth="1"/>
    <col min="15" max="15" width="8.109375" bestFit="1" customWidth="1"/>
    <col min="16" max="16" width="6.21875" bestFit="1" customWidth="1"/>
    <col min="17" max="17" width="12" bestFit="1" customWidth="1"/>
    <col min="18" max="18" width="11.6640625" bestFit="1" customWidth="1"/>
    <col min="19" max="19" width="8.109375" bestFit="1" customWidth="1"/>
  </cols>
  <sheetData>
    <row r="3" spans="3:19" ht="18">
      <c r="C3" s="12" t="s">
        <v>17</v>
      </c>
    </row>
    <row r="6" spans="3:19" ht="28.8">
      <c r="C6" s="3" t="s">
        <v>18</v>
      </c>
      <c r="D6" s="3" t="s">
        <v>19</v>
      </c>
      <c r="E6" s="3" t="s">
        <v>20</v>
      </c>
      <c r="F6" s="3" t="s">
        <v>21</v>
      </c>
      <c r="G6" s="3" t="s">
        <v>22</v>
      </c>
      <c r="H6" s="3" t="s">
        <v>23</v>
      </c>
    </row>
    <row r="7" spans="3:19" ht="43.2">
      <c r="C7" s="4">
        <v>1</v>
      </c>
      <c r="D7" s="4" t="s">
        <v>28</v>
      </c>
      <c r="E7" s="5">
        <v>21</v>
      </c>
      <c r="F7" s="6" t="s">
        <v>24</v>
      </c>
      <c r="G7" s="7">
        <f ca="1">TODAY()</f>
        <v>45112</v>
      </c>
      <c r="H7" s="8" t="s">
        <v>26</v>
      </c>
      <c r="N7" s="3" t="s">
        <v>18</v>
      </c>
      <c r="O7" s="3" t="s">
        <v>19</v>
      </c>
      <c r="P7" s="3" t="s">
        <v>20</v>
      </c>
      <c r="Q7" s="3" t="s">
        <v>21</v>
      </c>
      <c r="R7" s="3" t="s">
        <v>22</v>
      </c>
      <c r="S7" s="3" t="s">
        <v>23</v>
      </c>
    </row>
    <row r="8" spans="3:19" ht="15.6">
      <c r="C8" s="4">
        <v>2</v>
      </c>
      <c r="D8" s="4" t="s">
        <v>29</v>
      </c>
      <c r="E8" s="5">
        <v>25</v>
      </c>
      <c r="F8" s="5" t="s">
        <v>24</v>
      </c>
      <c r="G8" s="7">
        <v>44754</v>
      </c>
      <c r="H8" s="8" t="s">
        <v>27</v>
      </c>
      <c r="N8" s="4">
        <v>1</v>
      </c>
      <c r="O8" s="4" t="s">
        <v>28</v>
      </c>
      <c r="P8" s="5">
        <v>21</v>
      </c>
      <c r="Q8" s="6" t="s">
        <v>24</v>
      </c>
      <c r="R8" s="7">
        <f ca="1">TODAY()</f>
        <v>45112</v>
      </c>
      <c r="S8" s="8" t="s">
        <v>26</v>
      </c>
    </row>
    <row r="9" spans="3:19" ht="15.6">
      <c r="C9" s="4">
        <v>3</v>
      </c>
      <c r="D9" s="4" t="s">
        <v>29</v>
      </c>
      <c r="E9" s="5">
        <v>24</v>
      </c>
      <c r="F9" s="5" t="s">
        <v>24</v>
      </c>
      <c r="G9" s="7">
        <v>44755</v>
      </c>
      <c r="H9" s="8" t="s">
        <v>26</v>
      </c>
      <c r="N9" s="4">
        <v>2</v>
      </c>
      <c r="O9" s="4" t="s">
        <v>29</v>
      </c>
      <c r="P9" s="5">
        <v>25</v>
      </c>
      <c r="Q9" s="5" t="s">
        <v>24</v>
      </c>
      <c r="R9" s="7">
        <v>44754</v>
      </c>
      <c r="S9" s="8" t="s">
        <v>27</v>
      </c>
    </row>
    <row r="10" spans="3:19" ht="15.6">
      <c r="C10" s="4">
        <v>4</v>
      </c>
      <c r="D10" s="9" t="s">
        <v>29</v>
      </c>
      <c r="E10" s="6">
        <v>26</v>
      </c>
      <c r="F10" s="6" t="s">
        <v>24</v>
      </c>
      <c r="G10" s="10">
        <v>44755</v>
      </c>
      <c r="H10" s="8" t="s">
        <v>27</v>
      </c>
      <c r="N10" s="4">
        <v>3</v>
      </c>
      <c r="O10" s="4" t="s">
        <v>29</v>
      </c>
      <c r="P10" s="5">
        <v>24</v>
      </c>
      <c r="Q10" s="5" t="s">
        <v>24</v>
      </c>
      <c r="R10" s="7">
        <v>44755</v>
      </c>
      <c r="S10" s="8" t="s">
        <v>26</v>
      </c>
    </row>
    <row r="11" spans="3:19" ht="15.6">
      <c r="C11" s="4">
        <v>5</v>
      </c>
      <c r="D11" s="4" t="s">
        <v>29</v>
      </c>
      <c r="E11" s="5">
        <v>25</v>
      </c>
      <c r="F11" s="5" t="s">
        <v>24</v>
      </c>
      <c r="G11" s="7">
        <v>44756</v>
      </c>
      <c r="H11" s="8" t="s">
        <v>26</v>
      </c>
      <c r="N11" s="4">
        <v>4</v>
      </c>
      <c r="O11" s="9" t="s">
        <v>29</v>
      </c>
      <c r="P11" s="6">
        <v>26</v>
      </c>
      <c r="Q11" s="6" t="s">
        <v>24</v>
      </c>
      <c r="R11" s="10">
        <v>44755</v>
      </c>
      <c r="S11" s="8" t="s">
        <v>27</v>
      </c>
    </row>
    <row r="12" spans="3:19" ht="15.6">
      <c r="C12" s="4">
        <v>6</v>
      </c>
      <c r="D12" s="4" t="s">
        <v>29</v>
      </c>
      <c r="E12" s="5">
        <v>25</v>
      </c>
      <c r="F12" s="5" t="s">
        <v>24</v>
      </c>
      <c r="G12" s="7">
        <f ca="1">TODAY()</f>
        <v>45112</v>
      </c>
      <c r="H12" s="8" t="s">
        <v>27</v>
      </c>
      <c r="N12" s="4">
        <v>5</v>
      </c>
      <c r="O12" s="4" t="s">
        <v>29</v>
      </c>
      <c r="P12" s="5">
        <v>25</v>
      </c>
      <c r="Q12" s="5" t="s">
        <v>24</v>
      </c>
      <c r="R12" s="7">
        <v>44756</v>
      </c>
      <c r="S12" s="8" t="s">
        <v>26</v>
      </c>
    </row>
    <row r="13" spans="3:19" ht="15.6">
      <c r="C13" s="4">
        <v>7</v>
      </c>
      <c r="D13" s="4" t="s">
        <v>29</v>
      </c>
      <c r="E13" s="5">
        <v>25</v>
      </c>
      <c r="F13" s="5" t="s">
        <v>24</v>
      </c>
      <c r="G13" s="7">
        <v>44757</v>
      </c>
      <c r="H13" s="8" t="s">
        <v>26</v>
      </c>
      <c r="N13" s="4">
        <v>6</v>
      </c>
      <c r="O13" s="4" t="s">
        <v>29</v>
      </c>
      <c r="P13" s="5">
        <v>25</v>
      </c>
      <c r="Q13" s="5" t="s">
        <v>24</v>
      </c>
      <c r="R13" s="7">
        <f ca="1">TODAY()</f>
        <v>45112</v>
      </c>
      <c r="S13" s="8" t="s">
        <v>27</v>
      </c>
    </row>
    <row r="14" spans="3:19" ht="15.6">
      <c r="C14" s="4">
        <v>8</v>
      </c>
      <c r="D14" s="4" t="s">
        <v>29</v>
      </c>
      <c r="E14" s="5">
        <v>25</v>
      </c>
      <c r="F14" s="5" t="s">
        <v>24</v>
      </c>
      <c r="G14" s="7">
        <v>44757</v>
      </c>
      <c r="H14" s="8" t="s">
        <v>27</v>
      </c>
      <c r="N14" s="4">
        <v>7</v>
      </c>
      <c r="O14" s="4" t="s">
        <v>29</v>
      </c>
      <c r="P14" s="5">
        <v>25</v>
      </c>
      <c r="Q14" s="5" t="s">
        <v>24</v>
      </c>
      <c r="R14" s="7">
        <v>44757</v>
      </c>
      <c r="S14" s="8" t="s">
        <v>26</v>
      </c>
    </row>
    <row r="15" spans="3:19" ht="15.6">
      <c r="C15" s="4">
        <v>9</v>
      </c>
      <c r="D15" s="4" t="s">
        <v>29</v>
      </c>
      <c r="E15" s="5">
        <v>25</v>
      </c>
      <c r="F15" s="5" t="s">
        <v>24</v>
      </c>
      <c r="G15" s="7">
        <f ca="1">TODAY()</f>
        <v>45112</v>
      </c>
      <c r="H15" s="8" t="s">
        <v>26</v>
      </c>
      <c r="N15" s="4">
        <v>8</v>
      </c>
      <c r="O15" s="4" t="s">
        <v>29</v>
      </c>
      <c r="P15" s="5">
        <v>25</v>
      </c>
      <c r="Q15" s="5" t="s">
        <v>24</v>
      </c>
      <c r="R15" s="7">
        <v>44757</v>
      </c>
      <c r="S15" s="8" t="s">
        <v>27</v>
      </c>
    </row>
    <row r="16" spans="3:19" ht="15.6">
      <c r="C16" s="4">
        <v>10</v>
      </c>
      <c r="D16" s="4" t="s">
        <v>29</v>
      </c>
      <c r="E16" s="5">
        <v>24</v>
      </c>
      <c r="F16" s="5" t="s">
        <v>24</v>
      </c>
      <c r="G16" s="7">
        <v>44761</v>
      </c>
      <c r="H16" s="8" t="s">
        <v>27</v>
      </c>
      <c r="N16" s="4">
        <v>9</v>
      </c>
      <c r="O16" s="4" t="s">
        <v>29</v>
      </c>
      <c r="P16" s="5">
        <v>25</v>
      </c>
      <c r="Q16" s="5" t="s">
        <v>24</v>
      </c>
      <c r="R16" s="7">
        <f ca="1">TODAY()</f>
        <v>45112</v>
      </c>
      <c r="S16" s="8" t="s">
        <v>26</v>
      </c>
    </row>
    <row r="17" spans="3:19" ht="15.6">
      <c r="C17" s="4">
        <v>11</v>
      </c>
      <c r="D17" s="4" t="s">
        <v>29</v>
      </c>
      <c r="E17" s="5">
        <v>20</v>
      </c>
      <c r="F17" s="5" t="s">
        <v>24</v>
      </c>
      <c r="G17" s="7">
        <v>44762</v>
      </c>
      <c r="H17" s="8" t="s">
        <v>26</v>
      </c>
      <c r="N17" s="4">
        <v>10</v>
      </c>
      <c r="O17" s="4" t="s">
        <v>29</v>
      </c>
      <c r="P17" s="5">
        <v>24</v>
      </c>
      <c r="Q17" s="5" t="s">
        <v>24</v>
      </c>
      <c r="R17" s="7">
        <v>44761</v>
      </c>
      <c r="S17" s="8" t="s">
        <v>27</v>
      </c>
    </row>
    <row r="18" spans="3:19" ht="15.6">
      <c r="C18" s="4">
        <v>12</v>
      </c>
      <c r="D18" s="4" t="s">
        <v>29</v>
      </c>
      <c r="E18" s="5">
        <v>20</v>
      </c>
      <c r="F18" s="5" t="s">
        <v>24</v>
      </c>
      <c r="G18" s="7">
        <v>44762</v>
      </c>
      <c r="H18" s="8" t="s">
        <v>27</v>
      </c>
      <c r="N18" s="4">
        <v>11</v>
      </c>
      <c r="O18" s="4" t="s">
        <v>29</v>
      </c>
      <c r="P18" s="5">
        <v>20</v>
      </c>
      <c r="Q18" s="5" t="s">
        <v>24</v>
      </c>
      <c r="R18" s="7">
        <v>44762</v>
      </c>
      <c r="S18" s="8" t="s">
        <v>26</v>
      </c>
    </row>
    <row r="19" spans="3:19" ht="15.6">
      <c r="C19" s="4">
        <v>13</v>
      </c>
      <c r="D19" s="4" t="s">
        <v>28</v>
      </c>
      <c r="E19" s="5">
        <v>25</v>
      </c>
      <c r="F19" s="5" t="s">
        <v>24</v>
      </c>
      <c r="G19" s="7">
        <f ca="1">TODAY()</f>
        <v>45112</v>
      </c>
      <c r="H19" s="8" t="s">
        <v>26</v>
      </c>
      <c r="N19" s="4">
        <v>12</v>
      </c>
      <c r="O19" s="4" t="s">
        <v>29</v>
      </c>
      <c r="P19" s="5">
        <v>20</v>
      </c>
      <c r="Q19" s="5" t="s">
        <v>24</v>
      </c>
      <c r="R19" s="7">
        <v>44762</v>
      </c>
      <c r="S19" s="8" t="s">
        <v>27</v>
      </c>
    </row>
    <row r="20" spans="3:19" ht="15.6">
      <c r="C20" s="4">
        <v>14</v>
      </c>
      <c r="D20" s="4" t="s">
        <v>30</v>
      </c>
      <c r="E20" s="5">
        <v>27</v>
      </c>
      <c r="F20" s="5" t="s">
        <v>25</v>
      </c>
      <c r="G20" s="7">
        <v>44763</v>
      </c>
      <c r="H20" s="8" t="s">
        <v>27</v>
      </c>
      <c r="N20" s="4">
        <v>13</v>
      </c>
      <c r="O20" s="4" t="s">
        <v>28</v>
      </c>
      <c r="P20" s="5">
        <v>25</v>
      </c>
      <c r="Q20" s="5" t="s">
        <v>24</v>
      </c>
      <c r="R20" s="7">
        <f ca="1">TODAY()</f>
        <v>45112</v>
      </c>
      <c r="S20" s="8" t="s">
        <v>26</v>
      </c>
    </row>
    <row r="21" spans="3:19" ht="15.6">
      <c r="C21" s="4">
        <v>15</v>
      </c>
      <c r="D21" s="4" t="s">
        <v>30</v>
      </c>
      <c r="E21" s="5">
        <v>26</v>
      </c>
      <c r="F21" s="5" t="s">
        <v>25</v>
      </c>
      <c r="G21" s="7">
        <v>44764</v>
      </c>
      <c r="H21" s="8" t="s">
        <v>26</v>
      </c>
      <c r="N21" s="4">
        <v>14</v>
      </c>
      <c r="O21" s="4" t="s">
        <v>30</v>
      </c>
      <c r="P21" s="5">
        <v>27</v>
      </c>
      <c r="Q21" s="5" t="s">
        <v>25</v>
      </c>
      <c r="R21" s="7">
        <v>44763</v>
      </c>
      <c r="S21" s="8" t="s">
        <v>27</v>
      </c>
    </row>
    <row r="22" spans="3:19" ht="15.6">
      <c r="C22" s="4">
        <v>16</v>
      </c>
      <c r="D22" s="4" t="s">
        <v>30</v>
      </c>
      <c r="E22" s="5">
        <v>14</v>
      </c>
      <c r="F22" s="5" t="s">
        <v>24</v>
      </c>
      <c r="G22" s="7">
        <v>44764</v>
      </c>
      <c r="H22" s="8" t="s">
        <v>27</v>
      </c>
      <c r="N22" s="4">
        <v>15</v>
      </c>
      <c r="O22" s="4" t="s">
        <v>30</v>
      </c>
      <c r="P22" s="5">
        <v>26</v>
      </c>
      <c r="Q22" s="5" t="s">
        <v>25</v>
      </c>
      <c r="R22" s="7">
        <v>44764</v>
      </c>
      <c r="S22" s="8" t="s">
        <v>26</v>
      </c>
    </row>
    <row r="23" spans="3:19" ht="15.6">
      <c r="C23" s="4">
        <v>17</v>
      </c>
      <c r="D23" s="4" t="s">
        <v>29</v>
      </c>
      <c r="E23" s="8">
        <v>27</v>
      </c>
      <c r="F23" s="6" t="s">
        <v>24</v>
      </c>
      <c r="G23" s="7">
        <v>44768</v>
      </c>
      <c r="H23" s="8" t="s">
        <v>26</v>
      </c>
      <c r="N23" s="4">
        <v>16</v>
      </c>
      <c r="O23" s="4" t="s">
        <v>30</v>
      </c>
      <c r="P23" s="5">
        <v>14</v>
      </c>
      <c r="Q23" s="5" t="s">
        <v>24</v>
      </c>
      <c r="R23" s="7">
        <v>44764</v>
      </c>
      <c r="S23" s="8" t="s">
        <v>27</v>
      </c>
    </row>
    <row r="24" spans="3:19" ht="15.6">
      <c r="C24" s="4">
        <v>18</v>
      </c>
      <c r="D24" s="4" t="s">
        <v>28</v>
      </c>
      <c r="E24" s="5">
        <v>24</v>
      </c>
      <c r="F24" s="5" t="s">
        <v>24</v>
      </c>
      <c r="G24" s="7">
        <v>44768</v>
      </c>
      <c r="H24" s="8" t="s">
        <v>27</v>
      </c>
      <c r="N24" s="4">
        <v>17</v>
      </c>
      <c r="O24" s="4" t="s">
        <v>29</v>
      </c>
      <c r="P24" s="8">
        <v>27</v>
      </c>
      <c r="Q24" s="6" t="s">
        <v>24</v>
      </c>
      <c r="R24" s="7">
        <v>44768</v>
      </c>
      <c r="S24" s="8" t="s">
        <v>26</v>
      </c>
    </row>
    <row r="25" spans="3:19" ht="15.6">
      <c r="C25" s="4">
        <v>19</v>
      </c>
      <c r="D25" s="4" t="s">
        <v>30</v>
      </c>
      <c r="E25" s="5">
        <v>27</v>
      </c>
      <c r="F25" s="5" t="s">
        <v>25</v>
      </c>
      <c r="G25" s="7">
        <v>44769</v>
      </c>
      <c r="H25" s="8" t="s">
        <v>26</v>
      </c>
      <c r="N25" s="4">
        <v>18</v>
      </c>
      <c r="O25" s="4" t="s">
        <v>28</v>
      </c>
      <c r="P25" s="5">
        <v>24</v>
      </c>
      <c r="Q25" s="5" t="s">
        <v>24</v>
      </c>
      <c r="R25" s="7">
        <v>44768</v>
      </c>
      <c r="S25" s="8" t="s">
        <v>27</v>
      </c>
    </row>
    <row r="26" spans="3:19" ht="15.6">
      <c r="C26" s="4">
        <v>20</v>
      </c>
      <c r="D26" s="4" t="s">
        <v>29</v>
      </c>
      <c r="E26" s="8">
        <v>27</v>
      </c>
      <c r="F26" s="6" t="s">
        <v>24</v>
      </c>
      <c r="G26" s="7">
        <f ca="1">TODAY()</f>
        <v>45112</v>
      </c>
      <c r="H26" s="8" t="s">
        <v>27</v>
      </c>
      <c r="N26" s="4">
        <v>19</v>
      </c>
      <c r="O26" s="4" t="s">
        <v>30</v>
      </c>
      <c r="P26" s="5">
        <v>27</v>
      </c>
      <c r="Q26" s="5" t="s">
        <v>25</v>
      </c>
      <c r="R26" s="7">
        <v>44769</v>
      </c>
      <c r="S26" s="8" t="s">
        <v>26</v>
      </c>
    </row>
    <row r="27" spans="3:19" ht="15.6">
      <c r="C27" s="4">
        <v>21</v>
      </c>
      <c r="D27" s="4" t="s">
        <v>29</v>
      </c>
      <c r="E27" s="8">
        <v>28</v>
      </c>
      <c r="F27" s="6" t="s">
        <v>24</v>
      </c>
      <c r="G27" s="7">
        <v>44771</v>
      </c>
      <c r="H27" s="8" t="s">
        <v>26</v>
      </c>
      <c r="N27" s="4">
        <v>20</v>
      </c>
      <c r="O27" s="4" t="s">
        <v>29</v>
      </c>
      <c r="P27" s="8">
        <v>27</v>
      </c>
      <c r="Q27" s="6" t="s">
        <v>24</v>
      </c>
      <c r="R27" s="7">
        <f ca="1">TODAY()</f>
        <v>45112</v>
      </c>
      <c r="S27" s="8" t="s">
        <v>27</v>
      </c>
    </row>
    <row r="28" spans="3:19" ht="15.6">
      <c r="N28" s="4">
        <v>21</v>
      </c>
      <c r="O28" s="4" t="s">
        <v>29</v>
      </c>
      <c r="P28" s="8">
        <v>28</v>
      </c>
      <c r="Q28" s="6" t="s">
        <v>24</v>
      </c>
      <c r="R28" s="7">
        <v>44771</v>
      </c>
      <c r="S28" s="8" t="s">
        <v>26</v>
      </c>
    </row>
  </sheetData>
  <conditionalFormatting sqref="C7:H27">
    <cfRule type="expression" dxfId="7" priority="6">
      <formula>$G7=TODAY()</formula>
    </cfRule>
  </conditionalFormatting>
  <conditionalFormatting sqref="N8:S28">
    <cfRule type="expression" dxfId="6" priority="1">
      <formula>$R8=TODAY()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O16"/>
  <sheetViews>
    <sheetView workbookViewId="0">
      <selection activeCell="D21" sqref="D21"/>
    </sheetView>
  </sheetViews>
  <sheetFormatPr defaultRowHeight="14.4"/>
  <sheetData>
    <row r="1" spans="2:15">
      <c r="B1" s="14" t="s">
        <v>50</v>
      </c>
    </row>
    <row r="3" spans="2:15">
      <c r="B3" s="13" t="s">
        <v>43</v>
      </c>
      <c r="C3" s="1" t="s">
        <v>46</v>
      </c>
      <c r="N3" s="22"/>
      <c r="O3" s="21"/>
    </row>
    <row r="5" spans="2:15">
      <c r="B5" s="15" t="s">
        <v>45</v>
      </c>
      <c r="C5" s="15" t="s">
        <v>46</v>
      </c>
      <c r="D5" s="15" t="s">
        <v>47</v>
      </c>
      <c r="E5" s="15" t="s">
        <v>48</v>
      </c>
      <c r="F5" s="15" t="s">
        <v>44</v>
      </c>
      <c r="G5" s="15" t="s">
        <v>49</v>
      </c>
    </row>
    <row r="6" spans="2:15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15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15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15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15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15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15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15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15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15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15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5:G16">
    <cfRule type="expression" dxfId="5" priority="2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13C7B-2971-4E94-BD15-87CEA2CA00AE}">
  <dimension ref="C3:H17"/>
  <sheetViews>
    <sheetView workbookViewId="0">
      <selection activeCell="P11" sqref="P11"/>
    </sheetView>
  </sheetViews>
  <sheetFormatPr defaultRowHeight="14.4"/>
  <sheetData>
    <row r="3" spans="3:8">
      <c r="D3" s="23" t="s">
        <v>43</v>
      </c>
      <c r="E3" s="24" t="s">
        <v>46</v>
      </c>
    </row>
    <row r="6" spans="3:8">
      <c r="C6" s="15" t="s">
        <v>45</v>
      </c>
      <c r="D6" s="15" t="s">
        <v>46</v>
      </c>
      <c r="E6" s="15" t="s">
        <v>47</v>
      </c>
      <c r="F6" s="15" t="s">
        <v>48</v>
      </c>
      <c r="G6" s="15" t="s">
        <v>44</v>
      </c>
      <c r="H6" s="15" t="s">
        <v>49</v>
      </c>
    </row>
    <row r="7" spans="3:8">
      <c r="C7" s="1">
        <v>244</v>
      </c>
      <c r="D7" s="1">
        <v>605</v>
      </c>
      <c r="E7" s="1">
        <v>596</v>
      </c>
      <c r="F7" s="1">
        <v>116</v>
      </c>
      <c r="G7" s="1">
        <v>970</v>
      </c>
      <c r="H7" s="1">
        <v>170</v>
      </c>
    </row>
    <row r="8" spans="3:8">
      <c r="C8" s="1">
        <v>589</v>
      </c>
      <c r="D8" s="1">
        <v>385</v>
      </c>
      <c r="E8" s="1">
        <v>959</v>
      </c>
      <c r="F8" s="1">
        <v>778</v>
      </c>
      <c r="G8" s="1">
        <v>1067</v>
      </c>
      <c r="H8" s="1">
        <v>419</v>
      </c>
    </row>
    <row r="9" spans="3:8">
      <c r="C9" s="1">
        <v>565</v>
      </c>
      <c r="D9" s="1">
        <v>929</v>
      </c>
      <c r="E9" s="1">
        <v>685</v>
      </c>
      <c r="F9" s="1">
        <v>606</v>
      </c>
      <c r="G9" s="1">
        <v>497</v>
      </c>
      <c r="H9" s="1">
        <v>591</v>
      </c>
    </row>
    <row r="10" spans="3:8">
      <c r="C10" s="1">
        <v>704</v>
      </c>
      <c r="D10" s="1">
        <v>355</v>
      </c>
      <c r="E10" s="1">
        <v>1114</v>
      </c>
      <c r="F10" s="1">
        <v>686</v>
      </c>
      <c r="G10" s="1">
        <v>678</v>
      </c>
      <c r="H10" s="1">
        <v>1121</v>
      </c>
    </row>
    <row r="11" spans="3:8">
      <c r="C11" s="1">
        <v>1118</v>
      </c>
      <c r="D11" s="1">
        <v>1023</v>
      </c>
      <c r="E11" s="1">
        <v>733</v>
      </c>
      <c r="F11" s="1">
        <v>998</v>
      </c>
      <c r="G11" s="1">
        <v>174</v>
      </c>
      <c r="H11" s="1">
        <v>123</v>
      </c>
    </row>
    <row r="12" spans="3:8">
      <c r="C12" s="1">
        <v>1045</v>
      </c>
      <c r="D12" s="1">
        <v>1162</v>
      </c>
      <c r="E12" s="1">
        <v>819</v>
      </c>
      <c r="F12" s="1">
        <v>877</v>
      </c>
      <c r="G12" s="1">
        <v>945</v>
      </c>
      <c r="H12" s="1">
        <v>1106</v>
      </c>
    </row>
    <row r="13" spans="3:8">
      <c r="C13" s="1">
        <v>681</v>
      </c>
      <c r="D13" s="1">
        <v>121</v>
      </c>
      <c r="E13" s="1">
        <v>652</v>
      </c>
      <c r="F13" s="1">
        <v>993</v>
      </c>
      <c r="G13" s="1">
        <v>214</v>
      </c>
      <c r="H13" s="1">
        <v>448</v>
      </c>
    </row>
    <row r="14" spans="3:8">
      <c r="C14" s="1">
        <v>666</v>
      </c>
      <c r="D14" s="1">
        <v>627</v>
      </c>
      <c r="E14" s="1">
        <v>1188</v>
      </c>
      <c r="F14" s="1">
        <v>817</v>
      </c>
      <c r="G14" s="1">
        <v>530</v>
      </c>
      <c r="H14" s="1">
        <v>344</v>
      </c>
    </row>
    <row r="15" spans="3:8">
      <c r="C15" s="1">
        <v>1030</v>
      </c>
      <c r="D15" s="1">
        <v>121</v>
      </c>
      <c r="E15" s="1">
        <v>384</v>
      </c>
      <c r="F15" s="1">
        <v>965</v>
      </c>
      <c r="G15" s="1">
        <v>734</v>
      </c>
      <c r="H15" s="1">
        <v>1188</v>
      </c>
    </row>
    <row r="16" spans="3:8">
      <c r="C16" s="1">
        <v>645</v>
      </c>
      <c r="D16" s="1">
        <v>773</v>
      </c>
      <c r="E16" s="1">
        <v>115</v>
      </c>
      <c r="F16" s="1">
        <v>362</v>
      </c>
      <c r="G16" s="1">
        <v>804</v>
      </c>
      <c r="H16" s="1">
        <v>730</v>
      </c>
    </row>
    <row r="17" spans="3:8">
      <c r="C17" s="1">
        <v>697</v>
      </c>
      <c r="D17" s="1">
        <v>300</v>
      </c>
      <c r="E17" s="1">
        <v>866</v>
      </c>
      <c r="F17" s="1">
        <v>377</v>
      </c>
      <c r="G17" s="1">
        <v>1184</v>
      </c>
      <c r="H17" s="1">
        <v>789</v>
      </c>
    </row>
  </sheetData>
  <conditionalFormatting sqref="C6:H17">
    <cfRule type="expression" dxfId="1" priority="1">
      <formula>$E$3=C$6</formula>
    </cfRule>
  </conditionalFormatting>
  <dataValidations count="1">
    <dataValidation type="list" allowBlank="1" showInputMessage="1" showErrorMessage="1" sqref="E3" xr:uid="{1ACB2A99-2424-4CB8-B2D8-49B8F95ED173}">
      <formula1>$C$6:$H$6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</vt:lpstr>
      <vt:lpstr>B</vt:lpstr>
      <vt:lpstr>C</vt:lpstr>
      <vt:lpstr>D</vt:lpstr>
      <vt:lpstr>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Chetan</cp:lastModifiedBy>
  <dcterms:created xsi:type="dcterms:W3CDTF">2020-05-18T05:56:23Z</dcterms:created>
  <dcterms:modified xsi:type="dcterms:W3CDTF">2023-07-05T12:17:11Z</dcterms:modified>
</cp:coreProperties>
</file>