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etan\Downloads\"/>
    </mc:Choice>
  </mc:AlternateContent>
  <xr:revisionPtr revIDLastSave="0" documentId="13_ncr:1_{D309DDA2-9832-498C-9560-AB9F329E42D7}" xr6:coauthVersionLast="47" xr6:coauthVersionMax="47" xr10:uidLastSave="{00000000-0000-0000-0000-000000000000}"/>
  <bookViews>
    <workbookView xWindow="-108" yWindow="-108" windowWidth="23256" windowHeight="12456" activeTab="1" xr2:uid="{F9B6B340-4EC4-452F-AFE1-99A1074CF40D}"/>
  </bookViews>
  <sheets>
    <sheet name="Charts" sheetId="1" r:id="rId1"/>
    <sheet name="Charts2" sheetId="3" r:id="rId2"/>
    <sheet name="4" sheetId="10" r:id="rId3"/>
    <sheet name="3" sheetId="5" r:id="rId4"/>
    <sheet name="Sheet1" sheetId="11" r:id="rId5"/>
  </sheets>
  <definedNames>
    <definedName name="_xlchart.v1.0" hidden="1">Charts2!$C$32:$C$49</definedName>
    <definedName name="_xlchart.v1.1" hidden="1">Charts2!$D$32:$D$49</definedName>
    <definedName name="_xlchart.v1.2" hidden="1">Charts2!$F$5</definedName>
    <definedName name="_xlchart.v1.3" hidden="1">Charts2!$F$6:$F$23</definedName>
    <definedName name="_xlchart.v1.4" hidden="1">'4'!$C$6:$C$17</definedName>
    <definedName name="_xlchart.v1.5" hidden="1">'4'!$D$5</definedName>
    <definedName name="_xlchart.v1.6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33" i="3"/>
  <c r="D51" i="3"/>
  <c r="E35" i="3"/>
  <c r="E36" i="3"/>
  <c r="E37" i="3"/>
  <c r="E38" i="3"/>
  <c r="E39" i="3"/>
  <c r="E40" i="3"/>
  <c r="E41" i="3"/>
  <c r="E42" i="3"/>
  <c r="E43" i="3" s="1"/>
  <c r="E44" i="3" s="1"/>
  <c r="E45" i="3" s="1"/>
  <c r="E46" i="3" s="1"/>
  <c r="E47" i="3" s="1"/>
  <c r="E48" i="3" s="1"/>
  <c r="E49" i="3" s="1"/>
  <c r="E34" i="3"/>
  <c r="E33" i="3"/>
  <c r="E9" i="3"/>
  <c r="E8" i="3"/>
  <c r="E7" i="3"/>
  <c r="F17" i="11" l="1"/>
  <c r="F16" i="11"/>
  <c r="F15" i="11"/>
  <c r="F14" i="11"/>
  <c r="F13" i="11"/>
  <c r="F12" i="11"/>
  <c r="F11" i="11"/>
  <c r="F10" i="11"/>
  <c r="F9" i="11"/>
  <c r="F8" i="11"/>
  <c r="F7" i="11"/>
  <c r="D17" i="10"/>
  <c r="F9" i="3" l="1"/>
  <c r="E10" i="3"/>
  <c r="E11" i="3"/>
  <c r="F11" i="3" s="1"/>
  <c r="E12" i="3"/>
  <c r="F12" i="3" s="1"/>
  <c r="E13" i="3"/>
  <c r="E14" i="3"/>
  <c r="E15" i="3"/>
  <c r="E16" i="3"/>
  <c r="E17" i="3"/>
  <c r="F17" i="3" s="1"/>
  <c r="E18" i="3"/>
  <c r="E19" i="3"/>
  <c r="E20" i="3"/>
  <c r="E21" i="3"/>
  <c r="E22" i="3"/>
  <c r="E23" i="3"/>
  <c r="F13" i="3" s="1"/>
  <c r="F7" i="3"/>
  <c r="D25" i="3"/>
  <c r="F16" i="3" l="1"/>
  <c r="F15" i="3"/>
  <c r="F14" i="3"/>
  <c r="F10" i="3"/>
  <c r="F20" i="3"/>
  <c r="F8" i="3"/>
  <c r="F19" i="3"/>
  <c r="F22" i="3"/>
  <c r="F18" i="3"/>
  <c r="F23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<sst xmlns="http://schemas.openxmlformats.org/spreadsheetml/2006/main" count="52" uniqueCount="39">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</sst>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&quot;$&quot;#,##0_);[Red]\(&quot;$&quot;#,##0\)"/>
    <numFmt numFmtId="165" formatCode="dd\-mmm\-yy;;"/>
    <numFmt numFmtId="166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5" fillId="0" borderId="0" xfId="0" applyNumberFormat="1" applyFont="1" applyAlignment="1" applyProtection="1">
      <alignment horizontal="right"/>
      <protection locked="0"/>
    </xf>
    <xf numFmtId="0" fontId="5" fillId="0" borderId="7" xfId="0" applyFont="1" applyBorder="1" applyProtection="1">
      <protection locked="0"/>
    </xf>
    <xf numFmtId="165" fontId="5" fillId="0" borderId="7" xfId="0" applyNumberFormat="1" applyFont="1" applyBorder="1" applyAlignment="1" applyProtection="1">
      <alignment horizontal="right"/>
      <protection locked="0"/>
    </xf>
    <xf numFmtId="0" fontId="6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Protection="1">
      <protection locked="0"/>
    </xf>
    <xf numFmtId="1" fontId="5" fillId="0" borderId="0" xfId="0" applyNumberFormat="1" applyFont="1" applyAlignment="1">
      <alignment horizontal="center"/>
    </xf>
    <xf numFmtId="15" fontId="5" fillId="0" borderId="7" xfId="0" applyNumberFormat="1" applyFont="1" applyBorder="1" applyAlignment="1" applyProtection="1">
      <alignment horizontal="right"/>
      <protection locked="0"/>
    </xf>
    <xf numFmtId="14" fontId="5" fillId="0" borderId="0" xfId="0" applyNumberFormat="1" applyFont="1" applyAlignment="1" applyProtection="1">
      <alignment horizontal="right"/>
      <protection locked="0"/>
    </xf>
    <xf numFmtId="14" fontId="5" fillId="0" borderId="7" xfId="0" applyNumberFormat="1" applyFont="1" applyBorder="1" applyAlignment="1" applyProtection="1">
      <alignment horizontal="right"/>
      <protection locked="0"/>
    </xf>
    <xf numFmtId="166" fontId="0" fillId="0" borderId="3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6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>
              <a:solidFill>
                <a:schemeClr val="accent1"/>
              </a:solidFill>
              <a:miter lim="800000"/>
              <a:headEnd type="triangle"/>
            </a:ln>
            <a:effectLst>
              <a:softEdge rad="0"/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12CD-47AF-B5FB-B00AF3BF739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12CD-47AF-B5FB-B00AF3BF739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12CD-47AF-B5FB-B00AF3BF7393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12CD-47AF-B5FB-B00AF3BF7393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6-12CD-47AF-B5FB-B00AF3BF7393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12CD-47AF-B5FB-B00AF3BF7393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8-12CD-47AF-B5FB-B00AF3BF739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12CD-47AF-B5FB-B00AF3BF739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A-12CD-47AF-B5FB-B00AF3BF7393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12CD-47AF-B5FB-B00AF3BF7393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C-12CD-47AF-B5FB-B00AF3BF7393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12CD-47AF-B5FB-B00AF3BF7393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E-12CD-47AF-B5FB-B00AF3BF7393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F-12CD-47AF-B5FB-B00AF3BF7393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12700" cap="rnd">
                <a:solidFill>
                  <a:schemeClr val="accent1"/>
                </a:solidFill>
                <a:miter lim="800000"/>
                <a:headEnd type="triangle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0-12CD-47AF-B5FB-B00AF3BF7393}"/>
              </c:ext>
            </c:extLst>
          </c:dPt>
          <c:dLbls>
            <c:dLbl>
              <c:idx val="1"/>
              <c:layout>
                <c:manualLayout>
                  <c:x val="-5.2873797025371844E-2"/>
                  <c:y val="-4.1453047535724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CD-47AF-B5FB-B00AF3BF7393}"/>
                </c:ext>
              </c:extLst>
            </c:dLbl>
            <c:dLbl>
              <c:idx val="2"/>
              <c:layout>
                <c:manualLayout>
                  <c:x val="-6.3984908136482971E-2"/>
                  <c:y val="-4.1453047535724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CD-47AF-B5FB-B00AF3BF7393}"/>
                </c:ext>
              </c:extLst>
            </c:dLbl>
            <c:dLbl>
              <c:idx val="3"/>
              <c:layout>
                <c:manualLayout>
                  <c:x val="-6.9540463692038521E-2"/>
                  <c:y val="3.7250656167978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CD-47AF-B5FB-B00AF3BF7393}"/>
                </c:ext>
              </c:extLst>
            </c:dLbl>
            <c:dLbl>
              <c:idx val="4"/>
              <c:layout>
                <c:manualLayout>
                  <c:x val="-4.4540463692038547E-2"/>
                  <c:y val="-4.1453047535724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CD-47AF-B5FB-B00AF3BF7393}"/>
                </c:ext>
              </c:extLst>
            </c:dLbl>
            <c:dLbl>
              <c:idx val="6"/>
              <c:layout>
                <c:manualLayout>
                  <c:x val="-6.1207130358705161E-2"/>
                  <c:y val="-3.68234179060950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CD-47AF-B5FB-B00AF3BF7393}"/>
                </c:ext>
              </c:extLst>
            </c:dLbl>
            <c:dLbl>
              <c:idx val="8"/>
              <c:layout>
                <c:manualLayout>
                  <c:x val="-6.1207130358705161E-2"/>
                  <c:y val="-4.1453047535724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CD-47AF-B5FB-B00AF3BF7393}"/>
                </c:ext>
              </c:extLst>
            </c:dLbl>
            <c:dLbl>
              <c:idx val="11"/>
              <c:layout>
                <c:manualLayout>
                  <c:x val="-6.1207130358705161E-2"/>
                  <c:y val="-4.6082677165354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CD-47AF-B5FB-B00AF3BF7393}"/>
                </c:ext>
              </c:extLst>
            </c:dLbl>
            <c:dLbl>
              <c:idx val="13"/>
              <c:layout>
                <c:manualLayout>
                  <c:x val="-2.8737970253719302E-3"/>
                  <c:y val="-4.41601049868766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2CD-47AF-B5FB-B00AF3BF7393}"/>
                </c:ext>
              </c:extLst>
            </c:dLbl>
            <c:dLbl>
              <c:idx val="14"/>
              <c:layout>
                <c:manualLayout>
                  <c:x val="-2.1478127734033247E-2"/>
                  <c:y val="-3.6823417906095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2CD-47AF-B5FB-B00AF3BF7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0" rIns="36000" bIns="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D-47AF-B5FB-B00AF3BF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898704"/>
        <c:axId val="734897392"/>
      </c:lineChart>
      <c:catAx>
        <c:axId val="7348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>
              <a:schemeClr val="accent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97392"/>
        <c:crosses val="autoZero"/>
        <c:auto val="1"/>
        <c:lblAlgn val="ctr"/>
        <c:lblOffset val="100"/>
        <c:tickLblSkip val="2"/>
        <c:noMultiLvlLbl val="0"/>
      </c:catAx>
      <c:valAx>
        <c:axId val="734897392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one"/>
        <c:crossAx val="734898704"/>
        <c:crosses val="autoZero"/>
        <c:crossBetween val="between"/>
      </c:valAx>
      <c:spPr>
        <a:noFill/>
        <a:ln w="25400">
          <a:noFill/>
        </a:ln>
        <a:effectLst>
          <a:glow rad="139700">
            <a:schemeClr val="accent1">
              <a:alpha val="50000"/>
            </a:schemeClr>
          </a:glow>
        </a:effectLst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143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D-4EFA-94AC-268BE51C47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2549775"/>
        <c:axId val="462550255"/>
      </c:lineChart>
      <c:catAx>
        <c:axId val="462549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bevel/>
            <a:tailEnd type="triangle"/>
          </a:ln>
          <a:effectLst>
            <a:glow rad="12700">
              <a:schemeClr val="accent1">
                <a:alpha val="48000"/>
              </a:schemeClr>
            </a:glow>
            <a:softEdge rad="762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5025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62550255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462549775"/>
        <c:crosses val="autoZero"/>
        <c:crossBetween val="between"/>
      </c:valAx>
      <c:spPr>
        <a:noFill/>
        <a:ln cap="rnd">
          <a:noFill/>
          <a:bevel/>
        </a:ln>
        <a:effectLst>
          <a:glow rad="228600">
            <a:schemeClr val="accent2">
              <a:satMod val="175000"/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80190983120863"/>
          <c:y val="0.20817184310294545"/>
          <c:w val="0.7979768153980751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A7-4FBB-A588-8708956D721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A7-4FBB-A588-8708956D72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7-4FBB-A588-8708956D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1106625103"/>
        <c:axId val="1106619695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>
                    <a:lumMod val="50000"/>
                  </a:schemeClr>
                </a:solidFill>
                <a:bevel/>
                <a:tailEnd type="diamond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B2C-4A13-A048-BFC13D6455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7-4FBB-A588-8708956D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627183"/>
        <c:axId val="1106617199"/>
      </c:lineChart>
      <c:catAx>
        <c:axId val="110662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19695"/>
        <c:crosses val="autoZero"/>
        <c:auto val="1"/>
        <c:lblAlgn val="ctr"/>
        <c:lblOffset val="100"/>
        <c:noMultiLvlLbl val="0"/>
      </c:catAx>
      <c:valAx>
        <c:axId val="110661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25103"/>
        <c:crosses val="autoZero"/>
        <c:crossBetween val="between"/>
      </c:valAx>
      <c:valAx>
        <c:axId val="110661719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27183"/>
        <c:crosses val="max"/>
        <c:crossBetween val="between"/>
      </c:valAx>
      <c:catAx>
        <c:axId val="1106627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106617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Charts2!$D$31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Charts2!$C$32:$C$49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Charts2!$D$32:$D$49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E-404E-BE42-CAE66A12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738991"/>
        <c:axId val="760727471"/>
      </c:barChart>
      <c:lineChart>
        <c:grouping val="standard"/>
        <c:varyColors val="0"/>
        <c:ser>
          <c:idx val="1"/>
          <c:order val="1"/>
          <c:tx>
            <c:strRef>
              <c:f>Charts2!$F$31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Charts2!$C$32:$C$49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Charts2!$F$32:$F$49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E-404E-BE42-CAE66A12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34671"/>
        <c:axId val="760728431"/>
      </c:lineChart>
      <c:catAx>
        <c:axId val="76073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7471"/>
        <c:crosses val="autoZero"/>
        <c:auto val="1"/>
        <c:lblAlgn val="ctr"/>
        <c:lblOffset val="100"/>
        <c:noMultiLvlLbl val="0"/>
      </c:catAx>
      <c:valAx>
        <c:axId val="7607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38991"/>
        <c:crosses val="autoZero"/>
        <c:crossBetween val="between"/>
      </c:valAx>
      <c:valAx>
        <c:axId val="7607284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34671"/>
        <c:crosses val="max"/>
        <c:crossBetween val="between"/>
      </c:valAx>
      <c:catAx>
        <c:axId val="760734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07284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Charts2!$C$32:$C$49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Charts2!$D$32:$D$49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9-4441-A45D-DB107FA062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0747631"/>
        <c:axId val="760746671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Charts2!$C$32:$C$49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Charts2!$F$32:$F$49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9-4441-A45D-DB107FA062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0748591"/>
        <c:axId val="760747151"/>
      </c:lineChart>
      <c:catAx>
        <c:axId val="76074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46671"/>
        <c:crosses val="autoZero"/>
        <c:auto val="1"/>
        <c:lblAlgn val="ctr"/>
        <c:lblOffset val="100"/>
        <c:noMultiLvlLbl val="0"/>
      </c:catAx>
      <c:valAx>
        <c:axId val="7607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47631"/>
        <c:crosses val="autoZero"/>
        <c:crossBetween val="between"/>
      </c:valAx>
      <c:valAx>
        <c:axId val="7607471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48591"/>
        <c:crosses val="max"/>
        <c:crossBetween val="between"/>
      </c:valAx>
      <c:catAx>
        <c:axId val="7607485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0747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>
                <a:solidFill>
                  <a:srgbClr val="C00000"/>
                </a:solidFill>
                <a:prstDash val="sysDot"/>
                <a:miter lim="800000"/>
                <a:headEnd type="oval"/>
                <a:tailEnd type="triangle" w="lg" len="me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7327646544181978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2-4D65-84F6-F61027A20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735167"/>
        <c:axId val="1095735583"/>
      </c:scatterChart>
      <c:valAx>
        <c:axId val="109573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35583"/>
        <c:crosses val="autoZero"/>
        <c:crossBetween val="midCat"/>
      </c:valAx>
      <c:valAx>
        <c:axId val="10957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3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5681777641871"/>
          <c:y val="7.4498516556210453E-2"/>
          <c:w val="0.82732748515658838"/>
          <c:h val="0.8672942657487954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8-46A9-A957-0AEE5C191C27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8-46A9-A957-0AEE5C19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19005360486291"/>
          <c:y val="0.12591790609507145"/>
          <c:w val="0.75649496937882765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8-4FA2-9B77-A1DB4831BEEB}"/>
            </c:ext>
          </c:extLst>
        </c:ser>
        <c:ser>
          <c:idx val="1"/>
          <c:order val="1"/>
          <c:tx>
            <c:v>working dates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8-4FA2-9B77-A1DB4831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604287"/>
        <c:axId val="974605951"/>
      </c:barChart>
      <c:catAx>
        <c:axId val="974604287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05951"/>
        <c:crosses val="autoZero"/>
        <c:auto val="1"/>
        <c:lblAlgn val="ctr"/>
        <c:lblOffset val="100"/>
        <c:noMultiLvlLbl val="0"/>
      </c:catAx>
      <c:valAx>
        <c:axId val="974605951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0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plotArea>
      <cx:plotAreaRegion>
        <cx:series layoutId="waterfall" uniqueId="{C540485F-AD17-47EE-A7E1-BCEB31698E15}">
          <cx:tx>
            <cx:txData>
              <cx:f>_xlchart.v1.5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72391</xdr:colOff>
      <xdr:row>6</xdr:row>
      <xdr:rowOff>156210</xdr:rowOff>
    </xdr:from>
    <xdr:to>
      <xdr:col>20</xdr:col>
      <xdr:colOff>605791</xdr:colOff>
      <xdr:row>16</xdr:row>
      <xdr:rowOff>155734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8641" y="1299210"/>
          <a:ext cx="4800600" cy="1904524"/>
        </a:xfrm>
        <a:prstGeom prst="rect">
          <a:avLst/>
        </a:prstGeom>
      </xdr:spPr>
    </xdr:pic>
    <xdr:clientData/>
  </xdr:twoCellAnchor>
  <xdr:twoCellAnchor>
    <xdr:from>
      <xdr:col>4</xdr:col>
      <xdr:colOff>485774</xdr:colOff>
      <xdr:row>4</xdr:row>
      <xdr:rowOff>109537</xdr:rowOff>
    </xdr:from>
    <xdr:to>
      <xdr:col>12</xdr:col>
      <xdr:colOff>480059</xdr:colOff>
      <xdr:row>19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55078-2032-4A55-87E3-CD93C45F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9294</xdr:colOff>
      <xdr:row>20</xdr:row>
      <xdr:rowOff>110584</xdr:rowOff>
    </xdr:from>
    <xdr:to>
      <xdr:col>17</xdr:col>
      <xdr:colOff>288074</xdr:colOff>
      <xdr:row>35</xdr:row>
      <xdr:rowOff>65979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77A07-482F-8217-4CC7-5B496D95A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37730</xdr:colOff>
      <xdr:row>39</xdr:row>
      <xdr:rowOff>175259</xdr:rowOff>
    </xdr:from>
    <xdr:to>
      <xdr:col>25</xdr:col>
      <xdr:colOff>579119</xdr:colOff>
      <xdr:row>52</xdr:row>
      <xdr:rowOff>66039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3397" y="7439659"/>
          <a:ext cx="4808589" cy="2312247"/>
        </a:xfrm>
        <a:prstGeom prst="rect">
          <a:avLst/>
        </a:prstGeom>
      </xdr:spPr>
    </xdr:pic>
    <xdr:clientData/>
  </xdr:twoCellAnchor>
  <xdr:twoCellAnchor>
    <xdr:from>
      <xdr:col>6</xdr:col>
      <xdr:colOff>457200</xdr:colOff>
      <xdr:row>0</xdr:row>
      <xdr:rowOff>137160</xdr:rowOff>
    </xdr:from>
    <xdr:to>
      <xdr:col>16</xdr:col>
      <xdr:colOff>563880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2ADE-3AA6-43D2-9CC3-085F7DEC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517072</xdr:colOff>
      <xdr:row>21</xdr:row>
      <xdr:rowOff>84365</xdr:rowOff>
    </xdr:from>
    <xdr:to>
      <xdr:col>25</xdr:col>
      <xdr:colOff>226786</xdr:colOff>
      <xdr:row>36</xdr:row>
      <xdr:rowOff>106136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6E2799-3082-01E6-C041-C0477031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18143</xdr:colOff>
      <xdr:row>29</xdr:row>
      <xdr:rowOff>147864</xdr:rowOff>
    </xdr:from>
    <xdr:to>
      <xdr:col>16</xdr:col>
      <xdr:colOff>117928</xdr:colOff>
      <xdr:row>49</xdr:row>
      <xdr:rowOff>45357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07DEFA-59FC-58F1-B0D0-5EC6B1AFD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251460</xdr:colOff>
      <xdr:row>2</xdr:row>
      <xdr:rowOff>22860</xdr:rowOff>
    </xdr:from>
    <xdr:to>
      <xdr:col>20</xdr:col>
      <xdr:colOff>457861</xdr:colOff>
      <xdr:row>18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94146-24B7-40FF-B202-59602D263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700" y="388620"/>
          <a:ext cx="3254401" cy="2971800"/>
        </a:xfrm>
        <a:prstGeom prst="rect">
          <a:avLst/>
        </a:prstGeom>
      </xdr:spPr>
    </xdr:pic>
    <xdr:clientData/>
  </xdr:twoCellAnchor>
  <xdr:twoCellAnchor>
    <xdr:from>
      <xdr:col>4</xdr:col>
      <xdr:colOff>933449</xdr:colOff>
      <xdr:row>2</xdr:row>
      <xdr:rowOff>137160</xdr:rowOff>
    </xdr:from>
    <xdr:to>
      <xdr:col>14</xdr:col>
      <xdr:colOff>167640</xdr:colOff>
      <xdr:row>19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2753DFB-D3A0-491E-B6BA-CD91AF05F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3849" y="502920"/>
              <a:ext cx="6503671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525780</xdr:colOff>
      <xdr:row>7</xdr:row>
      <xdr:rowOff>22860</xdr:rowOff>
    </xdr:from>
    <xdr:to>
      <xdr:col>20</xdr:col>
      <xdr:colOff>268175</xdr:colOff>
      <xdr:row>18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4960" y="1303020"/>
          <a:ext cx="3399995" cy="2080260"/>
        </a:xfrm>
        <a:prstGeom prst="rect">
          <a:avLst/>
        </a:prstGeom>
      </xdr:spPr>
    </xdr:pic>
    <xdr:clientData/>
  </xdr:twoCellAnchor>
  <xdr:twoCellAnchor>
    <xdr:from>
      <xdr:col>6</xdr:col>
      <xdr:colOff>213361</xdr:colOff>
      <xdr:row>3</xdr:row>
      <xdr:rowOff>106681</xdr:rowOff>
    </xdr:from>
    <xdr:to>
      <xdr:col>14</xdr:col>
      <xdr:colOff>358141</xdr:colOff>
      <xdr:row>19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8F8820-FCE5-4EF3-A004-FED355D1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592455</xdr:colOff>
      <xdr:row>1</xdr:row>
      <xdr:rowOff>30480</xdr:rowOff>
    </xdr:from>
    <xdr:to>
      <xdr:col>17</xdr:col>
      <xdr:colOff>165735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9FADB-5CD9-4FAF-B019-9ED28BBDD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603884</xdr:colOff>
      <xdr:row>17</xdr:row>
      <xdr:rowOff>66675</xdr:rowOff>
    </xdr:from>
    <xdr:to>
      <xdr:col>17</xdr:col>
      <xdr:colOff>205739</xdr:colOff>
      <xdr:row>31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317B7E-E242-42D7-A8CD-3358E6641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F11" zoomScaleNormal="100" workbookViewId="0">
      <selection activeCell="I24" sqref="I24"/>
    </sheetView>
  </sheetViews>
  <sheetFormatPr defaultRowHeight="14.4" x14ac:dyDescent="0.3"/>
  <cols>
    <col min="4" max="4" width="11.664062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9">
        <v>2156</v>
      </c>
    </row>
    <row r="7" spans="3:4" x14ac:dyDescent="0.3">
      <c r="C7" s="4">
        <v>1991</v>
      </c>
      <c r="D7" s="9">
        <v>3562</v>
      </c>
    </row>
    <row r="8" spans="3:4" x14ac:dyDescent="0.3">
      <c r="C8" s="4">
        <v>1992</v>
      </c>
      <c r="D8" s="9">
        <v>7506</v>
      </c>
    </row>
    <row r="9" spans="3:4" x14ac:dyDescent="0.3">
      <c r="C9" s="4">
        <v>1993</v>
      </c>
      <c r="D9" s="9">
        <v>6258</v>
      </c>
    </row>
    <row r="10" spans="3:4" x14ac:dyDescent="0.3">
      <c r="C10" s="4">
        <v>1994</v>
      </c>
      <c r="D10" s="9">
        <v>6279</v>
      </c>
    </row>
    <row r="11" spans="3:4" x14ac:dyDescent="0.3">
      <c r="C11" s="4">
        <v>1995</v>
      </c>
      <c r="D11" s="9">
        <v>1963</v>
      </c>
    </row>
    <row r="12" spans="3:4" x14ac:dyDescent="0.3">
      <c r="C12" s="4">
        <v>1996</v>
      </c>
      <c r="D12" s="9">
        <v>6736</v>
      </c>
    </row>
    <row r="13" spans="3:4" x14ac:dyDescent="0.3">
      <c r="C13" s="4">
        <v>1997</v>
      </c>
      <c r="D13" s="9">
        <v>3280</v>
      </c>
    </row>
    <row r="14" spans="3:4" x14ac:dyDescent="0.3">
      <c r="C14" s="4">
        <v>1998</v>
      </c>
      <c r="D14" s="9">
        <v>8398</v>
      </c>
    </row>
    <row r="15" spans="3:4" x14ac:dyDescent="0.3">
      <c r="C15" s="4">
        <v>1999</v>
      </c>
      <c r="D15" s="9">
        <v>2882</v>
      </c>
    </row>
    <row r="16" spans="3:4" x14ac:dyDescent="0.3">
      <c r="C16" s="4">
        <v>2000</v>
      </c>
      <c r="D16" s="9">
        <v>4686</v>
      </c>
    </row>
    <row r="17" spans="3:4" x14ac:dyDescent="0.3">
      <c r="C17" s="4">
        <v>2001</v>
      </c>
      <c r="D17" s="9">
        <v>6976</v>
      </c>
    </row>
    <row r="18" spans="3:4" x14ac:dyDescent="0.3">
      <c r="C18" s="4">
        <v>2002</v>
      </c>
      <c r="D18" s="9">
        <v>2173</v>
      </c>
    </row>
    <row r="19" spans="3:4" x14ac:dyDescent="0.3">
      <c r="C19" s="4">
        <v>2003</v>
      </c>
      <c r="D19" s="9">
        <v>2166</v>
      </c>
    </row>
    <row r="20" spans="3:4" x14ac:dyDescent="0.3">
      <c r="C20" s="5">
        <v>2004</v>
      </c>
      <c r="D20" s="10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51"/>
  <sheetViews>
    <sheetView tabSelected="1" topLeftCell="F22" zoomScale="84" workbookViewId="0">
      <selection activeCell="P29" sqref="P29"/>
    </sheetView>
  </sheetViews>
  <sheetFormatPr defaultRowHeight="14.4" x14ac:dyDescent="0.3"/>
  <cols>
    <col min="4" max="4" width="11.6640625" bestFit="1" customWidth="1"/>
    <col min="5" max="5" width="16.77734375" customWidth="1"/>
    <col min="6" max="6" width="11.5546875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4" t="s">
        <v>5</v>
      </c>
    </row>
    <row r="6" spans="3:6" x14ac:dyDescent="0.3">
      <c r="C6" s="4">
        <v>2005</v>
      </c>
      <c r="D6" s="3">
        <v>528</v>
      </c>
      <c r="E6" s="13"/>
      <c r="F6" s="12"/>
    </row>
    <row r="7" spans="3:6" x14ac:dyDescent="0.3">
      <c r="C7" s="4">
        <v>2006</v>
      </c>
      <c r="D7" s="3">
        <v>4550</v>
      </c>
      <c r="E7" s="29">
        <f>SUM($D$6:D7)</f>
        <v>5078</v>
      </c>
      <c r="F7" s="13">
        <f>E7/$E$23</f>
        <v>6.5615712624370076E-2</v>
      </c>
    </row>
    <row r="8" spans="3:6" x14ac:dyDescent="0.3">
      <c r="C8" s="4">
        <v>2007</v>
      </c>
      <c r="D8" s="3">
        <v>8189</v>
      </c>
      <c r="E8" s="29">
        <f>SUM($D$6:D8)</f>
        <v>13267</v>
      </c>
      <c r="F8" s="13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29">
        <f>SUM($D$6:D9)</f>
        <v>14997</v>
      </c>
      <c r="F9" s="13">
        <f t="shared" si="0"/>
        <v>0.19378472670887711</v>
      </c>
    </row>
    <row r="10" spans="3:6" x14ac:dyDescent="0.3">
      <c r="C10" s="4">
        <v>2009</v>
      </c>
      <c r="D10" s="3">
        <v>5262</v>
      </c>
      <c r="E10" s="29">
        <f>SUM($D$6:D10)</f>
        <v>20259</v>
      </c>
      <c r="F10" s="13">
        <f t="shared" si="0"/>
        <v>0.26177800749450836</v>
      </c>
    </row>
    <row r="11" spans="3:6" x14ac:dyDescent="0.3">
      <c r="C11" s="4">
        <v>2010</v>
      </c>
      <c r="D11" s="3">
        <v>2172</v>
      </c>
      <c r="E11" s="29">
        <f>SUM($D$6:D11)</f>
        <v>22431</v>
      </c>
      <c r="F11" s="13">
        <f t="shared" si="0"/>
        <v>0.28984364905026488</v>
      </c>
    </row>
    <row r="12" spans="3:6" x14ac:dyDescent="0.3">
      <c r="C12" s="4">
        <v>2011</v>
      </c>
      <c r="D12" s="3">
        <v>4384</v>
      </c>
      <c r="E12" s="29">
        <f>SUM($D$6:D12)</f>
        <v>26815</v>
      </c>
      <c r="F12" s="13">
        <f t="shared" si="0"/>
        <v>0.34649179480553044</v>
      </c>
    </row>
    <row r="13" spans="3:6" x14ac:dyDescent="0.3">
      <c r="C13" s="4">
        <v>2012</v>
      </c>
      <c r="D13" s="3">
        <v>8709</v>
      </c>
      <c r="E13" s="29">
        <f>SUM($D$6:D13)</f>
        <v>35524</v>
      </c>
      <c r="F13" s="13">
        <f t="shared" si="0"/>
        <v>0.45902571391652669</v>
      </c>
    </row>
    <row r="14" spans="3:6" x14ac:dyDescent="0.3">
      <c r="C14" s="4">
        <v>2013</v>
      </c>
      <c r="D14" s="3">
        <v>3618</v>
      </c>
      <c r="E14" s="29">
        <f>SUM($D$6:D14)</f>
        <v>39142</v>
      </c>
      <c r="F14" s="13">
        <f t="shared" si="0"/>
        <v>0.50577594004393334</v>
      </c>
    </row>
    <row r="15" spans="3:6" x14ac:dyDescent="0.3">
      <c r="C15" s="4">
        <v>2014</v>
      </c>
      <c r="D15" s="3">
        <v>6372</v>
      </c>
      <c r="E15" s="29">
        <f>SUM($D$6:D15)</f>
        <v>45514</v>
      </c>
      <c r="F15" s="13">
        <f t="shared" si="0"/>
        <v>0.58811215919369431</v>
      </c>
    </row>
    <row r="16" spans="3:6" x14ac:dyDescent="0.3">
      <c r="C16" s="4">
        <v>2015</v>
      </c>
      <c r="D16" s="3">
        <v>3456</v>
      </c>
      <c r="E16" s="29">
        <f>SUM($D$6:D16)</f>
        <v>48970</v>
      </c>
      <c r="F16" s="13">
        <f t="shared" si="0"/>
        <v>0.6327690916139036</v>
      </c>
    </row>
    <row r="17" spans="3:6" x14ac:dyDescent="0.3">
      <c r="C17" s="4">
        <v>2016</v>
      </c>
      <c r="D17" s="3">
        <v>7478</v>
      </c>
      <c r="E17" s="29">
        <f>SUM($D$6:D17)</f>
        <v>56448</v>
      </c>
      <c r="F17" s="13">
        <f t="shared" si="0"/>
        <v>0.72939656286341903</v>
      </c>
    </row>
    <row r="18" spans="3:6" x14ac:dyDescent="0.3">
      <c r="C18" s="4">
        <v>2017</v>
      </c>
      <c r="D18" s="3">
        <v>4649</v>
      </c>
      <c r="E18" s="29">
        <f>SUM($D$6:D18)</f>
        <v>61097</v>
      </c>
      <c r="F18" s="13">
        <f t="shared" si="0"/>
        <v>0.78946892363354437</v>
      </c>
    </row>
    <row r="19" spans="3:6" x14ac:dyDescent="0.3">
      <c r="C19" s="4">
        <v>2018</v>
      </c>
      <c r="D19" s="3">
        <v>5831</v>
      </c>
      <c r="E19" s="29">
        <f>SUM($D$6:D19)</f>
        <v>66928</v>
      </c>
      <c r="F19" s="13">
        <f t="shared" si="0"/>
        <v>0.86481457552655383</v>
      </c>
    </row>
    <row r="20" spans="3:6" x14ac:dyDescent="0.3">
      <c r="C20" s="4">
        <v>2019</v>
      </c>
      <c r="D20" s="3">
        <v>1599</v>
      </c>
      <c r="E20" s="29">
        <f>SUM($D$6:D20)</f>
        <v>68527</v>
      </c>
      <c r="F20" s="13">
        <f t="shared" si="0"/>
        <v>0.88547615971055693</v>
      </c>
    </row>
    <row r="21" spans="3:6" x14ac:dyDescent="0.3">
      <c r="C21" s="4">
        <v>2020</v>
      </c>
      <c r="D21" s="3">
        <v>3695</v>
      </c>
      <c r="E21" s="29">
        <f>SUM($D$6:D21)</f>
        <v>72222</v>
      </c>
      <c r="F21" s="13">
        <f t="shared" si="0"/>
        <v>0.93322134642718702</v>
      </c>
    </row>
    <row r="22" spans="3:6" x14ac:dyDescent="0.3">
      <c r="C22" s="4">
        <v>2021</v>
      </c>
      <c r="D22" s="3">
        <v>1678</v>
      </c>
      <c r="E22" s="29">
        <f>SUM($D$6:D22)</f>
        <v>73900</v>
      </c>
      <c r="F22" s="13">
        <f t="shared" si="0"/>
        <v>0.95490373433260112</v>
      </c>
    </row>
    <row r="23" spans="3:6" x14ac:dyDescent="0.3">
      <c r="C23" s="5">
        <v>2022</v>
      </c>
      <c r="D23" s="6">
        <v>3490</v>
      </c>
      <c r="E23" s="29">
        <f>SUM($D$6:D23)</f>
        <v>77390</v>
      </c>
      <c r="F23" s="13">
        <f t="shared" si="0"/>
        <v>1</v>
      </c>
    </row>
    <row r="25" spans="3:6" x14ac:dyDescent="0.3">
      <c r="C25" t="s">
        <v>4</v>
      </c>
      <c r="D25" s="11">
        <f>SUM(D6:D23)</f>
        <v>77390</v>
      </c>
    </row>
    <row r="31" spans="3:6" x14ac:dyDescent="0.3">
      <c r="C31" s="1" t="s">
        <v>0</v>
      </c>
      <c r="D31" s="2" t="s">
        <v>1</v>
      </c>
      <c r="E31" s="2" t="s">
        <v>6</v>
      </c>
      <c r="F31" s="14" t="s">
        <v>5</v>
      </c>
    </row>
    <row r="32" spans="3:6" x14ac:dyDescent="0.3">
      <c r="C32" s="4">
        <v>2005</v>
      </c>
      <c r="D32" s="3">
        <v>528</v>
      </c>
      <c r="E32" s="13"/>
      <c r="F32" s="12"/>
    </row>
    <row r="33" spans="3:6" x14ac:dyDescent="0.3">
      <c r="C33" s="4">
        <v>2006</v>
      </c>
      <c r="D33" s="3">
        <v>4550</v>
      </c>
      <c r="E33" s="29">
        <f>SUM($D$32,D33)</f>
        <v>5078</v>
      </c>
      <c r="F33" s="13">
        <f>E33/$D$51</f>
        <v>6.5615712624370076E-2</v>
      </c>
    </row>
    <row r="34" spans="3:6" x14ac:dyDescent="0.3">
      <c r="C34" s="4">
        <v>2007</v>
      </c>
      <c r="D34" s="3">
        <v>8189</v>
      </c>
      <c r="E34" s="29">
        <f>SUM(D34,E33)</f>
        <v>13267</v>
      </c>
      <c r="F34" s="13">
        <f t="shared" ref="F34:F49" si="1">E34/$D$51</f>
        <v>0.17143041736658482</v>
      </c>
    </row>
    <row r="35" spans="3:6" x14ac:dyDescent="0.3">
      <c r="C35" s="4">
        <v>2008</v>
      </c>
      <c r="D35" s="3">
        <v>1730</v>
      </c>
      <c r="E35" s="29">
        <f t="shared" ref="E35:E49" si="2">SUM(D35,E34)</f>
        <v>14997</v>
      </c>
      <c r="F35" s="13">
        <f t="shared" si="1"/>
        <v>0.19378472670887711</v>
      </c>
    </row>
    <row r="36" spans="3:6" x14ac:dyDescent="0.3">
      <c r="C36" s="4">
        <v>2009</v>
      </c>
      <c r="D36" s="3">
        <v>5262</v>
      </c>
      <c r="E36" s="29">
        <f t="shared" si="2"/>
        <v>20259</v>
      </c>
      <c r="F36" s="13">
        <f t="shared" si="1"/>
        <v>0.26177800749450836</v>
      </c>
    </row>
    <row r="37" spans="3:6" x14ac:dyDescent="0.3">
      <c r="C37" s="4">
        <v>2010</v>
      </c>
      <c r="D37" s="3">
        <v>2172</v>
      </c>
      <c r="E37" s="29">
        <f t="shared" si="2"/>
        <v>22431</v>
      </c>
      <c r="F37" s="13">
        <f t="shared" si="1"/>
        <v>0.28984364905026488</v>
      </c>
    </row>
    <row r="38" spans="3:6" x14ac:dyDescent="0.3">
      <c r="C38" s="4">
        <v>2011</v>
      </c>
      <c r="D38" s="3">
        <v>4384</v>
      </c>
      <c r="E38" s="29">
        <f t="shared" si="2"/>
        <v>26815</v>
      </c>
      <c r="F38" s="13">
        <f t="shared" si="1"/>
        <v>0.34649179480553044</v>
      </c>
    </row>
    <row r="39" spans="3:6" x14ac:dyDescent="0.3">
      <c r="C39" s="4">
        <v>2012</v>
      </c>
      <c r="D39" s="3">
        <v>8709</v>
      </c>
      <c r="E39" s="29">
        <f t="shared" si="2"/>
        <v>35524</v>
      </c>
      <c r="F39" s="13">
        <f t="shared" si="1"/>
        <v>0.45902571391652669</v>
      </c>
    </row>
    <row r="40" spans="3:6" x14ac:dyDescent="0.3">
      <c r="C40" s="4">
        <v>2013</v>
      </c>
      <c r="D40" s="3">
        <v>3618</v>
      </c>
      <c r="E40" s="29">
        <f t="shared" si="2"/>
        <v>39142</v>
      </c>
      <c r="F40" s="13">
        <f t="shared" si="1"/>
        <v>0.50577594004393334</v>
      </c>
    </row>
    <row r="41" spans="3:6" x14ac:dyDescent="0.3">
      <c r="C41" s="4">
        <v>2014</v>
      </c>
      <c r="D41" s="3">
        <v>6372</v>
      </c>
      <c r="E41" s="29">
        <f t="shared" si="2"/>
        <v>45514</v>
      </c>
      <c r="F41" s="13">
        <f t="shared" si="1"/>
        <v>0.58811215919369431</v>
      </c>
    </row>
    <row r="42" spans="3:6" x14ac:dyDescent="0.3">
      <c r="C42" s="4">
        <v>2015</v>
      </c>
      <c r="D42" s="3">
        <v>3456</v>
      </c>
      <c r="E42" s="29">
        <f t="shared" si="2"/>
        <v>48970</v>
      </c>
      <c r="F42" s="13">
        <f t="shared" si="1"/>
        <v>0.6327690916139036</v>
      </c>
    </row>
    <row r="43" spans="3:6" x14ac:dyDescent="0.3">
      <c r="C43" s="4">
        <v>2016</v>
      </c>
      <c r="D43" s="3">
        <v>7478</v>
      </c>
      <c r="E43" s="29">
        <f t="shared" si="2"/>
        <v>56448</v>
      </c>
      <c r="F43" s="13">
        <f t="shared" si="1"/>
        <v>0.72939656286341903</v>
      </c>
    </row>
    <row r="44" spans="3:6" x14ac:dyDescent="0.3">
      <c r="C44" s="4">
        <v>2017</v>
      </c>
      <c r="D44" s="3">
        <v>4649</v>
      </c>
      <c r="E44" s="29">
        <f t="shared" si="2"/>
        <v>61097</v>
      </c>
      <c r="F44" s="13">
        <f t="shared" si="1"/>
        <v>0.78946892363354437</v>
      </c>
    </row>
    <row r="45" spans="3:6" x14ac:dyDescent="0.3">
      <c r="C45" s="4">
        <v>2018</v>
      </c>
      <c r="D45" s="3">
        <v>5831</v>
      </c>
      <c r="E45" s="29">
        <f t="shared" si="2"/>
        <v>66928</v>
      </c>
      <c r="F45" s="13">
        <f t="shared" si="1"/>
        <v>0.86481457552655383</v>
      </c>
    </row>
    <row r="46" spans="3:6" x14ac:dyDescent="0.3">
      <c r="C46" s="4">
        <v>2019</v>
      </c>
      <c r="D46" s="3">
        <v>1599</v>
      </c>
      <c r="E46" s="29">
        <f t="shared" si="2"/>
        <v>68527</v>
      </c>
      <c r="F46" s="13">
        <f t="shared" si="1"/>
        <v>0.88547615971055693</v>
      </c>
    </row>
    <row r="47" spans="3:6" x14ac:dyDescent="0.3">
      <c r="C47" s="4">
        <v>2020</v>
      </c>
      <c r="D47" s="3">
        <v>3695</v>
      </c>
      <c r="E47" s="29">
        <f t="shared" si="2"/>
        <v>72222</v>
      </c>
      <c r="F47" s="13">
        <f t="shared" si="1"/>
        <v>0.93322134642718702</v>
      </c>
    </row>
    <row r="48" spans="3:6" x14ac:dyDescent="0.3">
      <c r="C48" s="4">
        <v>2021</v>
      </c>
      <c r="D48" s="3">
        <v>1678</v>
      </c>
      <c r="E48" s="29">
        <f t="shared" si="2"/>
        <v>73900</v>
      </c>
      <c r="F48" s="13">
        <f t="shared" si="1"/>
        <v>0.95490373433260112</v>
      </c>
    </row>
    <row r="49" spans="3:6" x14ac:dyDescent="0.3">
      <c r="C49" s="5">
        <v>2022</v>
      </c>
      <c r="D49" s="6">
        <v>3490</v>
      </c>
      <c r="E49" s="29">
        <f t="shared" si="2"/>
        <v>77390</v>
      </c>
      <c r="F49" s="13">
        <f t="shared" si="1"/>
        <v>1</v>
      </c>
    </row>
    <row r="51" spans="3:6" x14ac:dyDescent="0.3">
      <c r="C51" s="30" t="s">
        <v>4</v>
      </c>
      <c r="D51" s="11">
        <f>SUM(D32:D49)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2DB0-D1BA-497C-B7FB-1C1E19A7C9A6}">
  <dimension ref="C2:G23"/>
  <sheetViews>
    <sheetView topLeftCell="B1" workbookViewId="0">
      <selection activeCell="O14" sqref="O14"/>
    </sheetView>
  </sheetViews>
  <sheetFormatPr defaultRowHeight="14.4" x14ac:dyDescent="0.3"/>
  <cols>
    <col min="3" max="3" width="16" bestFit="1" customWidth="1"/>
    <col min="4" max="4" width="12.8867187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2" t="s">
        <v>11</v>
      </c>
      <c r="D5" s="12" t="s">
        <v>12</v>
      </c>
    </row>
    <row r="6" spans="3:4" x14ac:dyDescent="0.3">
      <c r="C6" s="12" t="s">
        <v>24</v>
      </c>
      <c r="D6" s="10">
        <v>100000</v>
      </c>
    </row>
    <row r="7" spans="3:4" x14ac:dyDescent="0.3">
      <c r="C7" s="12" t="s">
        <v>14</v>
      </c>
      <c r="D7" s="10">
        <v>-25000</v>
      </c>
    </row>
    <row r="8" spans="3:4" x14ac:dyDescent="0.3">
      <c r="C8" s="12" t="s">
        <v>15</v>
      </c>
      <c r="D8" s="10">
        <v>10000</v>
      </c>
    </row>
    <row r="9" spans="3:4" x14ac:dyDescent="0.3">
      <c r="C9" s="12" t="s">
        <v>16</v>
      </c>
      <c r="D9" s="10">
        <v>14000</v>
      </c>
    </row>
    <row r="10" spans="3:4" x14ac:dyDescent="0.3">
      <c r="C10" s="12" t="s">
        <v>17</v>
      </c>
      <c r="D10" s="10">
        <v>-15000</v>
      </c>
    </row>
    <row r="11" spans="3:4" x14ac:dyDescent="0.3">
      <c r="C11" s="12" t="s">
        <v>18</v>
      </c>
      <c r="D11" s="10">
        <v>-5000</v>
      </c>
    </row>
    <row r="12" spans="3:4" x14ac:dyDescent="0.3">
      <c r="C12" s="12" t="s">
        <v>19</v>
      </c>
      <c r="D12" s="10">
        <v>7000</v>
      </c>
    </row>
    <row r="13" spans="3:4" x14ac:dyDescent="0.3">
      <c r="C13" s="12" t="s">
        <v>20</v>
      </c>
      <c r="D13" s="10">
        <v>8500</v>
      </c>
    </row>
    <row r="14" spans="3:4" x14ac:dyDescent="0.3">
      <c r="C14" s="12" t="s">
        <v>21</v>
      </c>
      <c r="D14" s="10">
        <v>-10000</v>
      </c>
    </row>
    <row r="15" spans="3:4" x14ac:dyDescent="0.3">
      <c r="C15" s="12" t="s">
        <v>22</v>
      </c>
      <c r="D15" s="10">
        <v>-16000</v>
      </c>
    </row>
    <row r="16" spans="3:4" x14ac:dyDescent="0.3">
      <c r="C16" s="12" t="s">
        <v>23</v>
      </c>
      <c r="D16" s="10">
        <v>10000</v>
      </c>
    </row>
    <row r="17" spans="3:7" x14ac:dyDescent="0.3">
      <c r="C17" s="12" t="s">
        <v>13</v>
      </c>
      <c r="D17" s="10">
        <f>SUM(D6:D16)</f>
        <v>78500</v>
      </c>
    </row>
    <row r="23" spans="3:7" x14ac:dyDescent="0.3">
      <c r="G23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R4" sqref="R4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5" t="s">
        <v>8</v>
      </c>
      <c r="D5" s="15" t="s">
        <v>9</v>
      </c>
    </row>
    <row r="6" spans="3:4" x14ac:dyDescent="0.3">
      <c r="C6" s="16">
        <v>130</v>
      </c>
      <c r="D6" s="16">
        <v>3504</v>
      </c>
    </row>
    <row r="7" spans="3:4" x14ac:dyDescent="0.3">
      <c r="C7" s="17">
        <v>165</v>
      </c>
      <c r="D7" s="17">
        <v>3693</v>
      </c>
    </row>
    <row r="8" spans="3:4" x14ac:dyDescent="0.3">
      <c r="C8" s="16">
        <v>150</v>
      </c>
      <c r="D8" s="16">
        <v>3436</v>
      </c>
    </row>
    <row r="9" spans="3:4" x14ac:dyDescent="0.3">
      <c r="C9" s="17">
        <v>150</v>
      </c>
      <c r="D9" s="17">
        <v>3433</v>
      </c>
    </row>
    <row r="10" spans="3:4" x14ac:dyDescent="0.3">
      <c r="C10" s="16">
        <v>140</v>
      </c>
      <c r="D10" s="16">
        <v>3449</v>
      </c>
    </row>
    <row r="11" spans="3:4" x14ac:dyDescent="0.3">
      <c r="C11" s="17">
        <v>198</v>
      </c>
      <c r="D11" s="17">
        <v>4341</v>
      </c>
    </row>
    <row r="12" spans="3:4" x14ac:dyDescent="0.3">
      <c r="C12" s="16">
        <v>220</v>
      </c>
      <c r="D12" s="16">
        <v>4354</v>
      </c>
    </row>
    <row r="13" spans="3:4" x14ac:dyDescent="0.3">
      <c r="C13" s="17">
        <v>215</v>
      </c>
      <c r="D13" s="17">
        <v>4312</v>
      </c>
    </row>
    <row r="14" spans="3:4" x14ac:dyDescent="0.3">
      <c r="C14" s="16">
        <v>225</v>
      </c>
      <c r="D14" s="16">
        <v>4425</v>
      </c>
    </row>
    <row r="15" spans="3:4" x14ac:dyDescent="0.3">
      <c r="C15" s="17">
        <v>190</v>
      </c>
      <c r="D15" s="17">
        <v>3850</v>
      </c>
    </row>
    <row r="16" spans="3:4" x14ac:dyDescent="0.3">
      <c r="C16" s="16">
        <v>170</v>
      </c>
      <c r="D16" s="16">
        <v>3563</v>
      </c>
    </row>
    <row r="17" spans="3:4" x14ac:dyDescent="0.3">
      <c r="C17" s="17">
        <v>160</v>
      </c>
      <c r="D17" s="17">
        <v>3609</v>
      </c>
    </row>
    <row r="18" spans="3:4" x14ac:dyDescent="0.3">
      <c r="C18" s="16">
        <v>150</v>
      </c>
      <c r="D18" s="16">
        <v>3761</v>
      </c>
    </row>
    <row r="19" spans="3:4" x14ac:dyDescent="0.3">
      <c r="C19" s="17">
        <v>225</v>
      </c>
      <c r="D19" s="17">
        <v>3086</v>
      </c>
    </row>
    <row r="20" spans="3:4" x14ac:dyDescent="0.3">
      <c r="C20" s="16">
        <v>95</v>
      </c>
      <c r="D20" s="16">
        <v>2372</v>
      </c>
    </row>
    <row r="21" spans="3:4" x14ac:dyDescent="0.3">
      <c r="C21" s="17">
        <v>95</v>
      </c>
      <c r="D21" s="17">
        <v>2833</v>
      </c>
    </row>
    <row r="22" spans="3:4" x14ac:dyDescent="0.3">
      <c r="C22" s="16">
        <v>97</v>
      </c>
      <c r="D22" s="16">
        <v>2774</v>
      </c>
    </row>
    <row r="23" spans="3:4" x14ac:dyDescent="0.3">
      <c r="C23" s="17">
        <v>85</v>
      </c>
      <c r="D23" s="17">
        <v>2587</v>
      </c>
    </row>
    <row r="24" spans="3:4" x14ac:dyDescent="0.3">
      <c r="C24" s="16">
        <v>88</v>
      </c>
      <c r="D24" s="16">
        <v>2130</v>
      </c>
    </row>
    <row r="25" spans="3:4" x14ac:dyDescent="0.3">
      <c r="C25" s="17">
        <v>46</v>
      </c>
      <c r="D25" s="17">
        <v>1835</v>
      </c>
    </row>
    <row r="26" spans="3:4" x14ac:dyDescent="0.3">
      <c r="C26" s="16">
        <v>87</v>
      </c>
      <c r="D26" s="16">
        <v>2672</v>
      </c>
    </row>
    <row r="27" spans="3:4" x14ac:dyDescent="0.3">
      <c r="C27" s="17">
        <v>90</v>
      </c>
      <c r="D27" s="17">
        <v>2430</v>
      </c>
    </row>
    <row r="28" spans="3:4" x14ac:dyDescent="0.3">
      <c r="C28" s="16">
        <v>95</v>
      </c>
      <c r="D28" s="16">
        <v>2375</v>
      </c>
    </row>
    <row r="29" spans="3:4" x14ac:dyDescent="0.3">
      <c r="C29" s="17">
        <v>113</v>
      </c>
      <c r="D29" s="17">
        <v>2234</v>
      </c>
    </row>
    <row r="30" spans="3:4" x14ac:dyDescent="0.3">
      <c r="C30" s="16">
        <v>90</v>
      </c>
      <c r="D30" s="16">
        <v>2648</v>
      </c>
    </row>
    <row r="31" spans="3:4" x14ac:dyDescent="0.3">
      <c r="C31" s="17">
        <v>215</v>
      </c>
      <c r="D31" s="17">
        <v>4615</v>
      </c>
    </row>
    <row r="32" spans="3:4" x14ac:dyDescent="0.3">
      <c r="C32" s="16">
        <v>200</v>
      </c>
      <c r="D32" s="16">
        <v>4376</v>
      </c>
    </row>
    <row r="33" spans="3:4" x14ac:dyDescent="0.3">
      <c r="C33" s="17">
        <v>210</v>
      </c>
      <c r="D33" s="17">
        <v>4382</v>
      </c>
    </row>
    <row r="34" spans="3:4" x14ac:dyDescent="0.3">
      <c r="C34" s="16">
        <v>193</v>
      </c>
      <c r="D34" s="16">
        <v>4732</v>
      </c>
    </row>
    <row r="35" spans="3:4" x14ac:dyDescent="0.3">
      <c r="C35" s="17">
        <v>88</v>
      </c>
      <c r="D35" s="17">
        <v>2130</v>
      </c>
    </row>
    <row r="36" spans="3:4" x14ac:dyDescent="0.3">
      <c r="C36" s="16">
        <v>90</v>
      </c>
      <c r="D36" s="16">
        <v>2264</v>
      </c>
    </row>
    <row r="37" spans="3:4" x14ac:dyDescent="0.3">
      <c r="C37" s="17">
        <v>95</v>
      </c>
      <c r="D37" s="17">
        <v>2228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C673-08E2-4FA1-AB0E-BACB2697990F}">
  <dimension ref="C6:F17"/>
  <sheetViews>
    <sheetView workbookViewId="0">
      <selection activeCell="F24" sqref="F24"/>
    </sheetView>
  </sheetViews>
  <sheetFormatPr defaultRowHeight="14.4" x14ac:dyDescent="0.3"/>
  <cols>
    <col min="3" max="3" width="14.33203125" bestFit="1" customWidth="1"/>
    <col min="4" max="4" width="13.88671875" customWidth="1"/>
  </cols>
  <sheetData>
    <row r="6" spans="3:6" ht="30.6" x14ac:dyDescent="0.3">
      <c r="C6" s="22" t="s">
        <v>26</v>
      </c>
      <c r="D6" s="23" t="s">
        <v>27</v>
      </c>
      <c r="E6" s="23" t="s">
        <v>28</v>
      </c>
      <c r="F6" s="21" t="s">
        <v>29</v>
      </c>
    </row>
    <row r="7" spans="3:6" x14ac:dyDescent="0.3">
      <c r="C7" s="24" t="s">
        <v>30</v>
      </c>
      <c r="D7" s="27">
        <v>40081</v>
      </c>
      <c r="E7" s="18">
        <v>40240</v>
      </c>
      <c r="F7" s="25">
        <f>E7-D7</f>
        <v>159</v>
      </c>
    </row>
    <row r="8" spans="3:6" x14ac:dyDescent="0.3">
      <c r="C8" s="19" t="s">
        <v>31</v>
      </c>
      <c r="D8" s="28">
        <v>40081</v>
      </c>
      <c r="E8" s="20">
        <v>40195</v>
      </c>
      <c r="F8" s="25">
        <f t="shared" ref="F8:F17" si="0">E8-D8</f>
        <v>114</v>
      </c>
    </row>
    <row r="9" spans="3:6" x14ac:dyDescent="0.3">
      <c r="C9" s="19" t="s">
        <v>32</v>
      </c>
      <c r="D9" s="28">
        <v>40119</v>
      </c>
      <c r="E9" s="20">
        <v>40207</v>
      </c>
      <c r="F9" s="25">
        <f t="shared" si="0"/>
        <v>88</v>
      </c>
    </row>
    <row r="10" spans="3:6" x14ac:dyDescent="0.3">
      <c r="C10" s="19" t="s">
        <v>33</v>
      </c>
      <c r="D10" s="28">
        <v>40148</v>
      </c>
      <c r="E10" s="20">
        <v>40168</v>
      </c>
      <c r="F10" s="25">
        <f t="shared" si="0"/>
        <v>20</v>
      </c>
    </row>
    <row r="11" spans="3:6" x14ac:dyDescent="0.3">
      <c r="C11" s="19" t="s">
        <v>34</v>
      </c>
      <c r="D11" s="28">
        <v>40148</v>
      </c>
      <c r="E11" s="20">
        <v>40193</v>
      </c>
      <c r="F11" s="25">
        <f t="shared" si="0"/>
        <v>45</v>
      </c>
    </row>
    <row r="12" spans="3:6" x14ac:dyDescent="0.3">
      <c r="C12" s="19" t="s">
        <v>35</v>
      </c>
      <c r="D12" s="28">
        <v>40168</v>
      </c>
      <c r="E12" s="20">
        <v>40193</v>
      </c>
      <c r="F12" s="25">
        <f t="shared" si="0"/>
        <v>25</v>
      </c>
    </row>
    <row r="13" spans="3:6" x14ac:dyDescent="0.3">
      <c r="C13" s="19" t="s">
        <v>36</v>
      </c>
      <c r="D13" s="28">
        <v>40182</v>
      </c>
      <c r="E13" s="20">
        <v>40207</v>
      </c>
      <c r="F13" s="25">
        <f t="shared" si="0"/>
        <v>25</v>
      </c>
    </row>
    <row r="14" spans="3:6" x14ac:dyDescent="0.3">
      <c r="C14" s="19" t="s">
        <v>37</v>
      </c>
      <c r="D14" s="28">
        <v>40182</v>
      </c>
      <c r="E14" s="20">
        <v>40233</v>
      </c>
      <c r="F14" s="25">
        <f t="shared" si="0"/>
        <v>51</v>
      </c>
    </row>
    <row r="15" spans="3:6" x14ac:dyDescent="0.3">
      <c r="C15" s="19" t="s">
        <v>31</v>
      </c>
      <c r="D15" s="28">
        <v>40182</v>
      </c>
      <c r="E15" s="20">
        <v>40189</v>
      </c>
      <c r="F15" s="25">
        <f t="shared" si="0"/>
        <v>7</v>
      </c>
    </row>
    <row r="16" spans="3:6" x14ac:dyDescent="0.3">
      <c r="C16" s="19" t="s">
        <v>32</v>
      </c>
      <c r="D16" s="28">
        <v>40189</v>
      </c>
      <c r="E16" s="20">
        <v>40204</v>
      </c>
      <c r="F16" s="25">
        <f t="shared" si="0"/>
        <v>15</v>
      </c>
    </row>
    <row r="17" spans="3:6" x14ac:dyDescent="0.3">
      <c r="C17" s="19" t="s">
        <v>33</v>
      </c>
      <c r="D17" s="28">
        <v>40203</v>
      </c>
      <c r="E17" s="26">
        <v>40233</v>
      </c>
      <c r="F17" s="25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4</vt:lpstr>
      <vt:lpstr>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Chetan</cp:lastModifiedBy>
  <dcterms:created xsi:type="dcterms:W3CDTF">2022-07-29T06:27:39Z</dcterms:created>
  <dcterms:modified xsi:type="dcterms:W3CDTF">2023-07-07T08:42:04Z</dcterms:modified>
</cp:coreProperties>
</file>