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https://d.docs.live.net/b4ce554f3fc017d1/Desktop/"/>
    </mc:Choice>
  </mc:AlternateContent>
  <xr:revisionPtr revIDLastSave="2" documentId="8_{16875563-A439-084B-94A3-4137929E4B47}" xr6:coauthVersionLast="47" xr6:coauthVersionMax="47" xr10:uidLastSave="{8C885BB3-27D9-40E8-A8A5-074DA952D1E1}"/>
  <workbookProtection workbookAlgorithmName="SHA-512" workbookHashValue="MKokek9m8/wYactV0Ac91L6XHd6ekRDi6wZhoEVwcxAiJ03u+oJg+JGekvEznrmHyOMgA6EsxOi9qxu7h5ksPA==" workbookSaltValue="maSN0c2JJudvUDL/Z9C+LQ==" workbookSpinCount="100000" lockStructure="1"/>
  <bookViews>
    <workbookView xWindow="-108" yWindow="-108" windowWidth="23256" windowHeight="12456" tabRatio="717" activeTab="2" xr2:uid="{00000000-000D-0000-FFFF-FFFF00000000}"/>
  </bookViews>
  <sheets>
    <sheet name="Read it" sheetId="11" r:id="rId1"/>
    <sheet name="Task 1" sheetId="3" r:id="rId2"/>
    <sheet name="Task 2" sheetId="1" r:id="rId3"/>
    <sheet name="Task 3" sheetId="2" r:id="rId4"/>
    <sheet name="Task 4" sheetId="4" r:id="rId5"/>
    <sheet name="Task 5" sheetId="5" r:id="rId6"/>
    <sheet name="Task 6" sheetId="6" r:id="rId7"/>
    <sheet name="Task 7" sheetId="7" r:id="rId8"/>
    <sheet name="Task 8" sheetId="8" r:id="rId9"/>
    <sheet name="Task 9" sheetId="9" r:id="rId10"/>
    <sheet name="Task 10" sheetId="10" r:id="rId11"/>
  </sheets>
  <definedNames>
    <definedName name="_xlnm._FilterDatabase" localSheetId="10" hidden="1">'Task 10'!$B$6:$D$56</definedName>
    <definedName name="_xlnm._FilterDatabase" localSheetId="6" hidden="1">'Task 6'!$K$2:$N$343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7" i="2" l="1"/>
  <c r="J23" i="2"/>
  <c r="D7" i="8"/>
  <c r="D8" i="8"/>
  <c r="D9" i="8"/>
  <c r="D10" i="8"/>
  <c r="D11" i="8"/>
  <c r="D12" i="8"/>
  <c r="D13" i="8"/>
  <c r="D14" i="8"/>
  <c r="D15" i="8"/>
  <c r="D16" i="8"/>
  <c r="D17" i="8"/>
  <c r="D18" i="8"/>
  <c r="D19" i="8"/>
  <c r="D20" i="8"/>
  <c r="D21" i="8"/>
  <c r="D22" i="8"/>
  <c r="D23" i="8"/>
  <c r="D24" i="8"/>
  <c r="D25" i="8"/>
  <c r="D26" i="8"/>
  <c r="D27" i="8"/>
  <c r="D28" i="8"/>
  <c r="D29" i="8"/>
  <c r="D30" i="8"/>
  <c r="D31" i="8"/>
  <c r="D32" i="8"/>
  <c r="D6" i="8"/>
  <c r="K7" i="8"/>
  <c r="K8" i="8"/>
  <c r="K9" i="8"/>
  <c r="K6" i="8"/>
  <c r="G19" i="5"/>
  <c r="B18" i="6"/>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2" i="3"/>
  <c r="B14" i="6"/>
  <c r="B10" i="6"/>
  <c r="B8" i="6"/>
  <c r="C7" i="7"/>
  <c r="D7" i="7"/>
  <c r="E7" i="7"/>
  <c r="F7" i="7"/>
  <c r="G7" i="7"/>
  <c r="H7" i="7"/>
  <c r="I7" i="7"/>
  <c r="J7" i="7"/>
  <c r="K7" i="7"/>
  <c r="L7" i="7"/>
  <c r="M7" i="7"/>
  <c r="N7" i="7"/>
  <c r="O7" i="7"/>
  <c r="C8" i="7"/>
  <c r="D8" i="7"/>
  <c r="E8" i="7"/>
  <c r="F8" i="7"/>
  <c r="G8" i="7"/>
  <c r="H8" i="7"/>
  <c r="I8" i="7"/>
  <c r="J8" i="7"/>
  <c r="K8" i="7"/>
  <c r="L8" i="7"/>
  <c r="M8" i="7"/>
  <c r="N8" i="7"/>
  <c r="O8" i="7"/>
  <c r="C9" i="7"/>
  <c r="D9" i="7"/>
  <c r="E9" i="7"/>
  <c r="F9" i="7"/>
  <c r="G9" i="7"/>
  <c r="H9" i="7"/>
  <c r="I9" i="7"/>
  <c r="J9" i="7"/>
  <c r="K9" i="7"/>
  <c r="L9" i="7"/>
  <c r="M9" i="7"/>
  <c r="N9" i="7"/>
  <c r="O9" i="7"/>
  <c r="C10" i="7"/>
  <c r="D10" i="7"/>
  <c r="E10" i="7"/>
  <c r="F10" i="7"/>
  <c r="G10" i="7"/>
  <c r="H10" i="7"/>
  <c r="I10" i="7"/>
  <c r="J10" i="7"/>
  <c r="K10" i="7"/>
  <c r="L10" i="7"/>
  <c r="M10" i="7"/>
  <c r="N10" i="7"/>
  <c r="O10" i="7"/>
  <c r="C11" i="7"/>
  <c r="D11" i="7"/>
  <c r="E11" i="7"/>
  <c r="F11" i="7"/>
  <c r="G11" i="7"/>
  <c r="H11" i="7"/>
  <c r="I11" i="7"/>
  <c r="J11" i="7"/>
  <c r="K11" i="7"/>
  <c r="L11" i="7"/>
  <c r="M11" i="7"/>
  <c r="N11" i="7"/>
  <c r="O11" i="7"/>
  <c r="C12" i="7"/>
  <c r="D12" i="7"/>
  <c r="E12" i="7"/>
  <c r="F12" i="7"/>
  <c r="G12" i="7"/>
  <c r="H12" i="7"/>
  <c r="I12" i="7"/>
  <c r="J12" i="7"/>
  <c r="K12" i="7"/>
  <c r="L12" i="7"/>
  <c r="M12" i="7"/>
  <c r="N12" i="7"/>
  <c r="O12" i="7"/>
  <c r="C13" i="7"/>
  <c r="D13" i="7"/>
  <c r="E13" i="7"/>
  <c r="F13" i="7"/>
  <c r="G13" i="7"/>
  <c r="H13" i="7"/>
  <c r="I13" i="7"/>
  <c r="J13" i="7"/>
  <c r="K13" i="7"/>
  <c r="L13" i="7"/>
  <c r="M13" i="7"/>
  <c r="N13" i="7"/>
  <c r="O13" i="7"/>
  <c r="C14" i="7"/>
  <c r="D14" i="7"/>
  <c r="E14" i="7"/>
  <c r="F14" i="7"/>
  <c r="G14" i="7"/>
  <c r="H14" i="7"/>
  <c r="I14" i="7"/>
  <c r="J14" i="7"/>
  <c r="K14" i="7"/>
  <c r="L14" i="7"/>
  <c r="M14" i="7"/>
  <c r="N14" i="7"/>
  <c r="O14" i="7"/>
  <c r="C15" i="7"/>
  <c r="D15" i="7"/>
  <c r="E15" i="7"/>
  <c r="F15" i="7"/>
  <c r="G15" i="7"/>
  <c r="H15" i="7"/>
  <c r="I15" i="7"/>
  <c r="J15" i="7"/>
  <c r="K15" i="7"/>
  <c r="L15" i="7"/>
  <c r="M15" i="7"/>
  <c r="N15" i="7"/>
  <c r="O15" i="7"/>
  <c r="C16" i="7"/>
  <c r="D16" i="7"/>
  <c r="E16" i="7"/>
  <c r="F16" i="7"/>
  <c r="G16" i="7"/>
  <c r="H16" i="7"/>
  <c r="I16" i="7"/>
  <c r="J16" i="7"/>
  <c r="K16" i="7"/>
  <c r="L16" i="7"/>
  <c r="M16" i="7"/>
  <c r="N16" i="7"/>
  <c r="O16" i="7"/>
  <c r="C17" i="7"/>
  <c r="D17" i="7"/>
  <c r="E17" i="7"/>
  <c r="F17" i="7"/>
  <c r="G17" i="7"/>
  <c r="H17" i="7"/>
  <c r="I17" i="7"/>
  <c r="J17" i="7"/>
  <c r="K17" i="7"/>
  <c r="L17" i="7"/>
  <c r="M17" i="7"/>
  <c r="N17" i="7"/>
  <c r="O17" i="7"/>
  <c r="C18" i="7"/>
  <c r="D18" i="7"/>
  <c r="E18" i="7"/>
  <c r="F18" i="7"/>
  <c r="G18" i="7"/>
  <c r="H18" i="7"/>
  <c r="I18" i="7"/>
  <c r="J18" i="7"/>
  <c r="K18" i="7"/>
  <c r="L18" i="7"/>
  <c r="M18" i="7"/>
  <c r="N18" i="7"/>
  <c r="O18" i="7"/>
  <c r="D6" i="7"/>
  <c r="E6" i="7"/>
  <c r="F6" i="7"/>
  <c r="G6" i="7"/>
  <c r="H6" i="7"/>
  <c r="I6" i="7"/>
  <c r="J6" i="7"/>
  <c r="K6" i="7"/>
  <c r="L6" i="7"/>
  <c r="M6" i="7"/>
  <c r="N6" i="7"/>
  <c r="O6" i="7"/>
  <c r="C6" i="7"/>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B18" i="7"/>
  <c r="B17" i="7"/>
  <c r="B16" i="7"/>
  <c r="B15" i="7"/>
  <c r="B14" i="7"/>
  <c r="B13" i="7"/>
  <c r="B12" i="7"/>
  <c r="B11" i="7"/>
  <c r="B10" i="7"/>
  <c r="B9" i="7"/>
  <c r="B8" i="7"/>
  <c r="B7" i="7"/>
  <c r="B6" i="7"/>
  <c r="O5" i="7"/>
  <c r="N5" i="7"/>
  <c r="M5" i="7"/>
  <c r="L5" i="7"/>
  <c r="K5" i="7"/>
  <c r="J5" i="7"/>
  <c r="I5" i="7"/>
  <c r="H5" i="7"/>
  <c r="G5" i="7"/>
  <c r="F5" i="7"/>
  <c r="E5" i="7"/>
  <c r="D5" i="7"/>
  <c r="C5" i="7"/>
  <c r="E35" i="2"/>
  <c r="E34" i="2"/>
  <c r="E33" i="2"/>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2" i="3"/>
</calcChain>
</file>

<file path=xl/sharedStrings.xml><?xml version="1.0" encoding="utf-8"?>
<sst xmlns="http://schemas.openxmlformats.org/spreadsheetml/2006/main" count="2479" uniqueCount="848">
  <si>
    <t>Call ID</t>
  </si>
  <si>
    <t>Ops ID</t>
  </si>
  <si>
    <t>Ops Type</t>
  </si>
  <si>
    <t>CallSoution</t>
  </si>
  <si>
    <t>sales-ops</t>
  </si>
  <si>
    <t>inbound</t>
  </si>
  <si>
    <t>OncoUser/0000000001652a9a</t>
  </si>
  <si>
    <t>c2c</t>
  </si>
  <si>
    <t>OncoUser/0000000013d5350e</t>
  </si>
  <si>
    <t>autoc2c</t>
  </si>
  <si>
    <t>OncoUser/0000000013d53427</t>
  </si>
  <si>
    <t>OncoUser/0000000013d5342b</t>
  </si>
  <si>
    <t>OncoUser/0000000013d5376e</t>
  </si>
  <si>
    <t>29ff53e21daa9962aa087feb9976155f</t>
  </si>
  <si>
    <t>7481a7621045dc5b6cd2529cc85d155f</t>
  </si>
  <si>
    <t>fb2ac4df0a1ff717b13a5b508347155f</t>
  </si>
  <si>
    <t>f7db97fd5a6e488258e10f168fd2155f</t>
  </si>
  <si>
    <t>9ed8245e9ebd15390f4563458200155f</t>
  </si>
  <si>
    <t>fb3c92995b0543c27c39d0c8622f155f</t>
  </si>
  <si>
    <t>9dfdef2c6f82f6b3af0ef22a76fe155f</t>
  </si>
  <si>
    <t>f41bede7031e984e117dd1a9b0a4155f</t>
  </si>
  <si>
    <t>e216616a49a6b308dffa6cc98795155f</t>
  </si>
  <si>
    <t>bdc5d9fae1ea9adc7098e3c66b40155f</t>
  </si>
  <si>
    <t>ed89b35d5e5a65c6711a79e2abb7155f</t>
  </si>
  <si>
    <t>006499dbddc7bae2a3835963ddfb155f</t>
  </si>
  <si>
    <t>71bfc797188792af69641f4d926e155f</t>
  </si>
  <si>
    <t>159cde3be0ee227604a3bdc4558f155f</t>
  </si>
  <si>
    <t>ed87203369a42224bf9ed146468d155f</t>
  </si>
  <si>
    <t>15e6ded9cde0fd1f81816ce21001155f</t>
  </si>
  <si>
    <t>d4fb295bc11408d1cc8d9f7fef89155f</t>
  </si>
  <si>
    <t>1740cd89ea2e8c802e652920fdb9155f</t>
  </si>
  <si>
    <t>080203b0a89737a4c8bda67e9b10155f</t>
  </si>
  <si>
    <t>5820ff5cbd1db2826487571401f2155f</t>
  </si>
  <si>
    <t>7c25038abd3ed4be156af3d9a5ed155f</t>
  </si>
  <si>
    <t>a36b1f0a7554b810664e9cfc998d155f</t>
  </si>
  <si>
    <t>aa88fc99a19c562c40a9b82fa00a155f</t>
  </si>
  <si>
    <t>6eef300db1de950da9989ef42dbe155f</t>
  </si>
  <si>
    <t>e14e51f57bdf40234c43a20ca0a6155f</t>
  </si>
  <si>
    <t>941b75f3ac0ea331698d170bef2a155f</t>
  </si>
  <si>
    <t>0345cd924ae999fe3390553e5db2155f</t>
  </si>
  <si>
    <t>6de4ebf8587f5b8378518c672d1b155f</t>
  </si>
  <si>
    <t>ef854f08c5964f2aaaee935697a4155f</t>
  </si>
  <si>
    <t>b6435d60be25320f3508f355e40b155f</t>
  </si>
  <si>
    <t>70a3a243aedd0a3d6de34b3fdc9e155f</t>
  </si>
  <si>
    <t>f28c5ce38c843a026a78a5b2d96c155f</t>
  </si>
  <si>
    <t>b3852eecf42ff237377cea07d56a155f</t>
  </si>
  <si>
    <t>0391cc8908a2d10f95d45ae33c22155f</t>
  </si>
  <si>
    <t>f9556e30c61675c7c4daa9d90481155f</t>
  </si>
  <si>
    <t>9c991801c1bff6c8ca2c75d00b31155f</t>
  </si>
  <si>
    <t>5d1de7adab668231f7837e704b37155f</t>
  </si>
  <si>
    <t>1ddf6d401edbcdb1fc580d3fe8ee155f</t>
  </si>
  <si>
    <t>33b810031b51291513f2c4bb5547155f</t>
  </si>
  <si>
    <t>178b796d1b88d1f849b0d8aae94f155f</t>
  </si>
  <si>
    <t>4b090bfc9f8bebf56b0615faa53d155f</t>
  </si>
  <si>
    <t>52412b8800695eb38ff5ae7e14be155f</t>
  </si>
  <si>
    <t>a56689c7dee575c13b5492722ea5155f</t>
  </si>
  <si>
    <t>ed77feddd8523cf8e07e022c3c7e155f</t>
  </si>
  <si>
    <t>9e74aa6727878b9cb59c75f9a977155f</t>
  </si>
  <si>
    <t>19b49f243f387d33fccb14b3af3c155f</t>
  </si>
  <si>
    <t>a824e975b797dd8e05b080aa3a2b155f</t>
  </si>
  <si>
    <t>1628f6960c3b08e47e9404dc9340155f</t>
  </si>
  <si>
    <t>bf7982160ada48b8e1ddc7d413fd155f</t>
  </si>
  <si>
    <t>Call End</t>
  </si>
  <si>
    <t>Call Duration</t>
  </si>
  <si>
    <t>Call Duration Solution</t>
  </si>
  <si>
    <t>Call Start</t>
  </si>
  <si>
    <t>1)</t>
  </si>
  <si>
    <t>Pull price as found in every cell below as rightmost data using find function, also separate rest of data using other text formulae to the words that are attached using hyphens</t>
  </si>
  <si>
    <t>Price</t>
  </si>
  <si>
    <t>First word</t>
  </si>
  <si>
    <t xml:space="preserve"> &gt;=Second word except price</t>
  </si>
  <si>
    <t>Mishi-Kobe-Niku 97</t>
  </si>
  <si>
    <t>Mishi</t>
  </si>
  <si>
    <t>Kobe-Niku</t>
  </si>
  <si>
    <t>Chai 18</t>
  </si>
  <si>
    <t>Chang 19</t>
  </si>
  <si>
    <t>Aniseed-Syrup 10</t>
  </si>
  <si>
    <t>Ikura 31</t>
  </si>
  <si>
    <t>Queso-Cabrales 21</t>
  </si>
  <si>
    <t>fill only secound name ???</t>
  </si>
  <si>
    <t>Tofu 23.25</t>
  </si>
  <si>
    <t>Genen-Shouyu 15.5</t>
  </si>
  <si>
    <t>Pavlova 17.45</t>
  </si>
  <si>
    <t>Carnarvon-Tigers 62.5</t>
  </si>
  <si>
    <t>Tunnbröd 9</t>
  </si>
  <si>
    <t>2)</t>
  </si>
  <si>
    <t>Marks in 4 subjects of following candidates.</t>
  </si>
  <si>
    <t>Name</t>
  </si>
  <si>
    <t>Math 
(out of 50)</t>
  </si>
  <si>
    <t>Physics 
(out of 70)</t>
  </si>
  <si>
    <t>Chemistry
(out of 100)</t>
  </si>
  <si>
    <t>Biology
(out of 90)</t>
  </si>
  <si>
    <r>
      <rPr>
        <b/>
        <sz val="12"/>
        <color theme="4" tint="-0.249977111117893"/>
        <rFont val="Calibri"/>
        <family val="2"/>
        <scheme val="minor"/>
      </rPr>
      <t xml:space="preserve">A) </t>
    </r>
    <r>
      <rPr>
        <sz val="12"/>
        <color theme="4" tint="-0.249977111117893"/>
        <rFont val="Calibri"/>
        <family val="2"/>
        <scheme val="minor"/>
      </rPr>
      <t>Create a drop down list of all candidates in cell H9 and subject in I9 as a user selection feature</t>
    </r>
  </si>
  <si>
    <t>Matt</t>
  </si>
  <si>
    <r>
      <rPr>
        <b/>
        <sz val="12"/>
        <color theme="4" tint="-0.249977111117893"/>
        <rFont val="Calibri"/>
        <family val="2"/>
        <scheme val="minor"/>
      </rPr>
      <t>B)</t>
    </r>
    <r>
      <rPr>
        <sz val="12"/>
        <color theme="4" tint="-0.249977111117893"/>
        <rFont val="Calibri"/>
        <family val="2"/>
        <scheme val="minor"/>
      </rPr>
      <t xml:space="preserve"> Apply formula in cell J23 to get marks based on candidate and subject selection</t>
    </r>
  </si>
  <si>
    <t>John</t>
  </si>
  <si>
    <t>Jenny</t>
  </si>
  <si>
    <t>Select any candidate</t>
  </si>
  <si>
    <t>Select any Subject</t>
  </si>
  <si>
    <t>Marks</t>
  </si>
  <si>
    <t>Jill</t>
  </si>
  <si>
    <t>only marks for selected subject</t>
  </si>
  <si>
    <t>Marria</t>
  </si>
  <si>
    <t>Jerry</t>
  </si>
  <si>
    <r>
      <rPr>
        <b/>
        <sz val="12"/>
        <color theme="4" tint="-0.249977111117893"/>
        <rFont val="Calibri"/>
        <family val="2"/>
        <scheme val="minor"/>
      </rPr>
      <t>C)</t>
    </r>
    <r>
      <rPr>
        <sz val="12"/>
        <color theme="4" tint="-0.249977111117893"/>
        <rFont val="Calibri"/>
        <family val="2"/>
        <scheme val="minor"/>
      </rPr>
      <t xml:space="preserve"> Based on the above candidate selection, calculate the % score considering all subjects</t>
    </r>
  </si>
  <si>
    <t>Brad</t>
  </si>
  <si>
    <t>Total Percentage Score</t>
  </si>
  <si>
    <t>Tom</t>
  </si>
  <si>
    <t>3)</t>
  </si>
  <si>
    <t>Student Name</t>
  </si>
  <si>
    <t>Marks Achieved</t>
  </si>
  <si>
    <t>Total Marks</t>
  </si>
  <si>
    <t>% Score</t>
  </si>
  <si>
    <r>
      <rPr>
        <b/>
        <sz val="12"/>
        <color theme="4" tint="-0.249977111117893"/>
        <rFont val="Calibri"/>
        <family val="2"/>
        <scheme val="minor"/>
      </rPr>
      <t>A)</t>
    </r>
    <r>
      <rPr>
        <sz val="12"/>
        <color theme="4" tint="-0.249977111117893"/>
        <rFont val="Calibri"/>
        <family val="2"/>
        <scheme val="minor"/>
      </rPr>
      <t xml:space="preserve"> Fix the error in red highlighted text only by editing the formula in cell E34. Get the value as 0 here by not changing any input values</t>
    </r>
  </si>
  <si>
    <t>Avinash</t>
  </si>
  <si>
    <t>Kuldeep</t>
  </si>
  <si>
    <t>Cookie</t>
  </si>
  <si>
    <t>4)</t>
  </si>
  <si>
    <t>Which one is not a Function in MS Excel ?</t>
  </si>
  <si>
    <t>A. SUM</t>
  </si>
  <si>
    <t>B. AVG</t>
  </si>
  <si>
    <t>C. MAX</t>
  </si>
  <si>
    <t>D. MIN</t>
  </si>
  <si>
    <t>Basic Level : Time limit 10 minutes</t>
  </si>
  <si>
    <t>Stuart little is needed to get an allowance on completion of below tasks given by parents for his regular pocket expenses.</t>
  </si>
  <si>
    <t>Instructions : Use formula in "Allowance" column F to calculate the allowance against each task and total allowance for below 2 cases</t>
  </si>
  <si>
    <t>Task</t>
  </si>
  <si>
    <t>Done?</t>
  </si>
  <si>
    <t>% Done</t>
  </si>
  <si>
    <t>Rate ( 100 % completion )</t>
  </si>
  <si>
    <t>Allowance</t>
  </si>
  <si>
    <t>Do the dishes</t>
  </si>
  <si>
    <t>Y</t>
  </si>
  <si>
    <t>Mow the lawn</t>
  </si>
  <si>
    <t>Take out the garbage</t>
  </si>
  <si>
    <t>N</t>
  </si>
  <si>
    <t>Walk the dog</t>
  </si>
  <si>
    <t>Total Allowance ( Case 1)</t>
  </si>
  <si>
    <t>Total Allowance (Case 2)</t>
  </si>
  <si>
    <t>Cases :</t>
  </si>
  <si>
    <t>1. Allowance will be paid fully even if the task is attempted.</t>
  </si>
  <si>
    <t>2. A new incentive program would appear based on some parent/child negotiations. Stuart probably would’ve fought for pay on partial tasks. No doubt, his parents would counter with a penalty clause equal to whole allowance if something was less than half done.</t>
  </si>
  <si>
    <t>Intermediate Level : Time limit 5 minutes</t>
  </si>
  <si>
    <t>HR is responsible for basic training of all the new hires. Below is a table that gives a training status for all the new hires.</t>
  </si>
  <si>
    <t>Using excel formulae, find out the following</t>
  </si>
  <si>
    <t>1. How many have neither registered nor completed any of the 3 courses?</t>
  </si>
  <si>
    <t>2. How many have registered or trained in atleast 2 of the 3 courses?</t>
  </si>
  <si>
    <t>3. How many have not been trained in any of the 3 yet?</t>
  </si>
  <si>
    <t>SQL</t>
  </si>
  <si>
    <t>SAS</t>
  </si>
  <si>
    <t>Excel</t>
  </si>
  <si>
    <t>R - Registered for training (training not done yet)</t>
  </si>
  <si>
    <t>Prakash</t>
  </si>
  <si>
    <t>R</t>
  </si>
  <si>
    <t>T</t>
  </si>
  <si>
    <t>T - Trained</t>
  </si>
  <si>
    <t>Rahul</t>
  </si>
  <si>
    <t>Blank - Neither</t>
  </si>
  <si>
    <t>Rajiv</t>
  </si>
  <si>
    <t>Priya</t>
  </si>
  <si>
    <t>Amit</t>
  </si>
  <si>
    <t>Karthik</t>
  </si>
  <si>
    <t>Shobha</t>
  </si>
  <si>
    <t>Prateek</t>
  </si>
  <si>
    <t>Payal</t>
  </si>
  <si>
    <t>Prashant</t>
  </si>
  <si>
    <t>Anil</t>
  </si>
  <si>
    <t>Swaroop</t>
  </si>
  <si>
    <t>Tejas</t>
  </si>
  <si>
    <t>Raghav</t>
  </si>
  <si>
    <t>Sanjeev</t>
  </si>
  <si>
    <t>Madhu</t>
  </si>
  <si>
    <t>Murali</t>
  </si>
  <si>
    <t>Aravind</t>
  </si>
  <si>
    <t>Balaji</t>
  </si>
  <si>
    <t>Mukundan</t>
  </si>
  <si>
    <t>Shweta</t>
  </si>
  <si>
    <t>Anusha</t>
  </si>
  <si>
    <t>Ravi</t>
  </si>
  <si>
    <t>Ramya</t>
  </si>
  <si>
    <t>Shriram</t>
  </si>
  <si>
    <t>Sairam</t>
  </si>
  <si>
    <t>Srinivasan</t>
  </si>
  <si>
    <t>Trisha</t>
  </si>
  <si>
    <t>Paul</t>
  </si>
  <si>
    <t>Mani</t>
  </si>
  <si>
    <t>Venkat</t>
  </si>
  <si>
    <t>Abhishek</t>
  </si>
  <si>
    <t>Chanakya</t>
  </si>
  <si>
    <t>Daniel</t>
  </si>
  <si>
    <t>Rishi</t>
  </si>
  <si>
    <t>Vikram</t>
  </si>
  <si>
    <t>Prabhu</t>
  </si>
  <si>
    <t>Mahesh</t>
  </si>
  <si>
    <t>Raj</t>
  </si>
  <si>
    <t>Suresh</t>
  </si>
  <si>
    <t>Arun</t>
  </si>
  <si>
    <t>Jacob</t>
  </si>
  <si>
    <t>Malini</t>
  </si>
  <si>
    <t>Mehul</t>
  </si>
  <si>
    <t>Rajeev</t>
  </si>
  <si>
    <t>Sachin</t>
  </si>
  <si>
    <t>Praphul</t>
  </si>
  <si>
    <t>Diego</t>
  </si>
  <si>
    <t>ID</t>
  </si>
  <si>
    <t>City</t>
  </si>
  <si>
    <t>State</t>
  </si>
  <si>
    <t>Population</t>
  </si>
  <si>
    <t>Instructions</t>
  </si>
  <si>
    <t>Mumbai (Bombay)</t>
  </si>
  <si>
    <t>Maharashtra</t>
  </si>
  <si>
    <t>Delhi</t>
  </si>
  <si>
    <t>Using Formulas, derive the following figures:</t>
  </si>
  <si>
    <t>Calcutta [Kolkata]</t>
  </si>
  <si>
    <t>West Bengali</t>
  </si>
  <si>
    <t>Chennai (Madras)</t>
  </si>
  <si>
    <t>Tamil Nadu</t>
  </si>
  <si>
    <t>Q:</t>
  </si>
  <si>
    <t>1. Total number of cities in Rajasthan:</t>
  </si>
  <si>
    <t>Hyderabad</t>
  </si>
  <si>
    <t>Andhra Pradesh</t>
  </si>
  <si>
    <t>A:</t>
  </si>
  <si>
    <t>Ahmedabad</t>
  </si>
  <si>
    <t>Gujarat</t>
  </si>
  <si>
    <t>2. Sum of population of all cities in Andhra Pradesh:</t>
  </si>
  <si>
    <t>Bangalore</t>
  </si>
  <si>
    <t>Karnataka</t>
  </si>
  <si>
    <t>Kanpur</t>
  </si>
  <si>
    <t>Uttar Pradesh</t>
  </si>
  <si>
    <r>
      <t>3. Number of cities and sum of population of cities where total population of a city is greater than a million. Give the result in following format --&gt; 
Cities: {</t>
    </r>
    <r>
      <rPr>
        <b/>
        <sz val="14"/>
        <color theme="1"/>
        <rFont val="Tw Cen MT"/>
        <family val="2"/>
      </rPr>
      <t>Number</t>
    </r>
    <r>
      <rPr>
        <sz val="14"/>
        <color theme="1"/>
        <rFont val="Tw Cen MT"/>
        <family val="2"/>
      </rPr>
      <t>}</t>
    </r>
    <r>
      <rPr>
        <b/>
        <sz val="14"/>
        <color theme="1"/>
        <rFont val="Tw Cen MT"/>
        <family val="2"/>
      </rPr>
      <t>,</t>
    </r>
    <r>
      <rPr>
        <sz val="14"/>
        <color theme="1"/>
        <rFont val="Tw Cen MT"/>
        <family val="2"/>
      </rPr>
      <t xml:space="preserve"> Total Population: {</t>
    </r>
    <r>
      <rPr>
        <b/>
        <sz val="14"/>
        <color theme="1"/>
        <rFont val="Tw Cen MT"/>
        <family val="2"/>
      </rPr>
      <t>Sum of Population</t>
    </r>
    <r>
      <rPr>
        <sz val="14"/>
        <color theme="1"/>
        <rFont val="Tw Cen MT"/>
        <family val="2"/>
      </rPr>
      <t>}</t>
    </r>
  </si>
  <si>
    <t>Nagpur</t>
  </si>
  <si>
    <t>Lucknow</t>
  </si>
  <si>
    <t>Pune</t>
  </si>
  <si>
    <t>Surat</t>
  </si>
  <si>
    <t>4. Number of cities in Maharashtra and Madhya Pradesh where population is less than 1,00,000.</t>
  </si>
  <si>
    <t>Jaipur</t>
  </si>
  <si>
    <t>Rajasthan</t>
  </si>
  <si>
    <t>Indore</t>
  </si>
  <si>
    <t>Madhya Pradesh</t>
  </si>
  <si>
    <t>Bhopal</t>
  </si>
  <si>
    <t>Ludhiana</t>
  </si>
  <si>
    <t>Punjab</t>
  </si>
  <si>
    <t>Vadodara (Baroda)</t>
  </si>
  <si>
    <t>Kalyan</t>
  </si>
  <si>
    <t>Madurai</t>
  </si>
  <si>
    <t>Haora (Howrah)</t>
  </si>
  <si>
    <t>Varanasi (Benares)</t>
  </si>
  <si>
    <t>Patna</t>
  </si>
  <si>
    <t>Bihar</t>
  </si>
  <si>
    <t>Srinagar</t>
  </si>
  <si>
    <t>Jammu and Kashmir</t>
  </si>
  <si>
    <t>Agra</t>
  </si>
  <si>
    <t>Coimbatore</t>
  </si>
  <si>
    <t>Thane (Thana)</t>
  </si>
  <si>
    <t>Allahabad</t>
  </si>
  <si>
    <t>Meerut</t>
  </si>
  <si>
    <t>Vishakhapatnam</t>
  </si>
  <si>
    <t>Jabalpur</t>
  </si>
  <si>
    <t>Amritsar</t>
  </si>
  <si>
    <t>Faridabad</t>
  </si>
  <si>
    <t>Haryana</t>
  </si>
  <si>
    <t>Vijayawada</t>
  </si>
  <si>
    <t>Gwalior</t>
  </si>
  <si>
    <t>Jodhpur</t>
  </si>
  <si>
    <t>Nashik (Nasik)</t>
  </si>
  <si>
    <t>Hubli-Dharwad</t>
  </si>
  <si>
    <t>Solapur (Sholapur)</t>
  </si>
  <si>
    <t>Ranchi</t>
  </si>
  <si>
    <t>Jharkhand</t>
  </si>
  <si>
    <t>Bareilly</t>
  </si>
  <si>
    <t>Guwahati (Gauhati)</t>
  </si>
  <si>
    <t>Assam</t>
  </si>
  <si>
    <t>Shambajinagar (Aurangabad)</t>
  </si>
  <si>
    <t>Cochin (Kochi)</t>
  </si>
  <si>
    <t>Kerala</t>
  </si>
  <si>
    <t>Rajkot</t>
  </si>
  <si>
    <t>Kota</t>
  </si>
  <si>
    <t>Thiruvananthapuram (Trivandrum</t>
  </si>
  <si>
    <t>Pimpri-Chinchwad</t>
  </si>
  <si>
    <t>Jalandhar (Jullundur)</t>
  </si>
  <si>
    <t>Gorakhpur</t>
  </si>
  <si>
    <t>Chandigarh</t>
  </si>
  <si>
    <t>Mysore</t>
  </si>
  <si>
    <t>Aligarh</t>
  </si>
  <si>
    <t>Guntur</t>
  </si>
  <si>
    <t>Jamshedpur</t>
  </si>
  <si>
    <t>Ghaziabad</t>
  </si>
  <si>
    <t>Warangal</t>
  </si>
  <si>
    <t>Raipur</t>
  </si>
  <si>
    <t>Chhatisgarh</t>
  </si>
  <si>
    <t>Moradabad</t>
  </si>
  <si>
    <t>Durgapur</t>
  </si>
  <si>
    <t>Amravati</t>
  </si>
  <si>
    <t>Calicut (Kozhikode)</t>
  </si>
  <si>
    <t>Bikaner</t>
  </si>
  <si>
    <t>Bhubaneswar</t>
  </si>
  <si>
    <t>Orissa</t>
  </si>
  <si>
    <t>Kolhapur</t>
  </si>
  <si>
    <t>Kataka (Cuttack)</t>
  </si>
  <si>
    <t>Ajmer</t>
  </si>
  <si>
    <t>Bhavnagar</t>
  </si>
  <si>
    <t>Tiruchirapalli</t>
  </si>
  <si>
    <t>Bhilai</t>
  </si>
  <si>
    <t>Bhiwandi</t>
  </si>
  <si>
    <t>Saharanpur</t>
  </si>
  <si>
    <t>Ulhasnagar</t>
  </si>
  <si>
    <t>Salem</t>
  </si>
  <si>
    <t>Ujjain</t>
  </si>
  <si>
    <t>Malegaon</t>
  </si>
  <si>
    <t>Jamnagar</t>
  </si>
  <si>
    <t>Bokaro Steel City</t>
  </si>
  <si>
    <t>Akola</t>
  </si>
  <si>
    <t>Belgaum</t>
  </si>
  <si>
    <t>Rajahmundry</t>
  </si>
  <si>
    <t>Nellore</t>
  </si>
  <si>
    <t>Udaipur</t>
  </si>
  <si>
    <t>New Bombay</t>
  </si>
  <si>
    <t>Bhatpara</t>
  </si>
  <si>
    <t>Gulbarga</t>
  </si>
  <si>
    <t>New Delhi</t>
  </si>
  <si>
    <t>Jhansi</t>
  </si>
  <si>
    <t>Gaya</t>
  </si>
  <si>
    <t>Kakinada</t>
  </si>
  <si>
    <t>Dhule (Dhulia)</t>
  </si>
  <si>
    <t>Panihati</t>
  </si>
  <si>
    <t>Nanded (Nander)</t>
  </si>
  <si>
    <t>Mangalore</t>
  </si>
  <si>
    <t>Dehra Dun</t>
  </si>
  <si>
    <t>Uttaranchal</t>
  </si>
  <si>
    <t>Kamarhati</t>
  </si>
  <si>
    <t>Davangere</t>
  </si>
  <si>
    <t>Asansol</t>
  </si>
  <si>
    <t>Bhagalpur</t>
  </si>
  <si>
    <t>Bellary</t>
  </si>
  <si>
    <t>Barddhaman (Burdwan)</t>
  </si>
  <si>
    <t>Rampur</t>
  </si>
  <si>
    <t>Jalgaon</t>
  </si>
  <si>
    <t>Muzaffarpur</t>
  </si>
  <si>
    <t>Nizamabad</t>
  </si>
  <si>
    <t>Muzaffarnagar</t>
  </si>
  <si>
    <t>Patiala</t>
  </si>
  <si>
    <t>Shahjahanpur</t>
  </si>
  <si>
    <t>Kurnool</t>
  </si>
  <si>
    <t>Tiruppur (Tirupper)</t>
  </si>
  <si>
    <t>Rohtak</t>
  </si>
  <si>
    <t>South Dum Dum</t>
  </si>
  <si>
    <t>Mathura</t>
  </si>
  <si>
    <t>Chandrapur</t>
  </si>
  <si>
    <t>Barahanagar (Baranagar)</t>
  </si>
  <si>
    <t>Darbhanga</t>
  </si>
  <si>
    <t>Siliguri (Shiliguri)</t>
  </si>
  <si>
    <t>Raurkela</t>
  </si>
  <si>
    <t>Ambattur</t>
  </si>
  <si>
    <t>Panipat</t>
  </si>
  <si>
    <t>Firozabad</t>
  </si>
  <si>
    <t>Ichalkaranji</t>
  </si>
  <si>
    <t>Jammu</t>
  </si>
  <si>
    <t>Ramagundam</t>
  </si>
  <si>
    <t>Eluru</t>
  </si>
  <si>
    <t>Brahmapur</t>
  </si>
  <si>
    <t>Alwar</t>
  </si>
  <si>
    <t>Pondicherry</t>
  </si>
  <si>
    <t>Thanjavur</t>
  </si>
  <si>
    <t>Bihar Sharif</t>
  </si>
  <si>
    <t>Tuticorin</t>
  </si>
  <si>
    <t>Imphal</t>
  </si>
  <si>
    <t>Manipur</t>
  </si>
  <si>
    <t>Latur</t>
  </si>
  <si>
    <t>Sagar</t>
  </si>
  <si>
    <t>Farrukhabad-cum-Fatehgarh</t>
  </si>
  <si>
    <t>Sangli</t>
  </si>
  <si>
    <t>Parbhani</t>
  </si>
  <si>
    <t>Nagar Coil</t>
  </si>
  <si>
    <t>Bijapur</t>
  </si>
  <si>
    <t>Kukatpalle</t>
  </si>
  <si>
    <t>Bally</t>
  </si>
  <si>
    <t>Bhilwara</t>
  </si>
  <si>
    <t>Ratlam</t>
  </si>
  <si>
    <t>Avadi</t>
  </si>
  <si>
    <t>Dindigul</t>
  </si>
  <si>
    <t>Ahmadnagar</t>
  </si>
  <si>
    <t>Bilaspur</t>
  </si>
  <si>
    <t>Shimoga</t>
  </si>
  <si>
    <t>Kharagpur</t>
  </si>
  <si>
    <t>Mira Bhayandar</t>
  </si>
  <si>
    <t>Vellore</t>
  </si>
  <si>
    <t>Jalna</t>
  </si>
  <si>
    <t>Burnpur</t>
  </si>
  <si>
    <t>Anantapur</t>
  </si>
  <si>
    <t>Allappuzha (Alleppey)</t>
  </si>
  <si>
    <t>Tirupati</t>
  </si>
  <si>
    <t>Karnal</t>
  </si>
  <si>
    <t>Burhanpur</t>
  </si>
  <si>
    <t>Hisar (Hissar)</t>
  </si>
  <si>
    <t>Tiruvottiyur</t>
  </si>
  <si>
    <t>Mirzapur-cum-Vindhyachal</t>
  </si>
  <si>
    <t>Secunderabad</t>
  </si>
  <si>
    <t>Nadiad</t>
  </si>
  <si>
    <t>Dewas</t>
  </si>
  <si>
    <t>Murwara (Katni)</t>
  </si>
  <si>
    <t>Ganganagar</t>
  </si>
  <si>
    <t>Vizianagaram</t>
  </si>
  <si>
    <t>Erode</t>
  </si>
  <si>
    <t>Machilipatnam (Masulipatam)</t>
  </si>
  <si>
    <t>Bhatinda (Bathinda)</t>
  </si>
  <si>
    <t>Raichur</t>
  </si>
  <si>
    <t>Agartala</t>
  </si>
  <si>
    <t>Tripura</t>
  </si>
  <si>
    <t>Arrah (Ara)</t>
  </si>
  <si>
    <t>Satna</t>
  </si>
  <si>
    <t>Lalbahadur Nagar</t>
  </si>
  <si>
    <t>Aizawl</t>
  </si>
  <si>
    <t>Mizoram</t>
  </si>
  <si>
    <t>Uluberia</t>
  </si>
  <si>
    <t>Katihar</t>
  </si>
  <si>
    <t>Cuddalore</t>
  </si>
  <si>
    <t>Hugli-Chinsurah</t>
  </si>
  <si>
    <t>Dhanbad</t>
  </si>
  <si>
    <t>Raiganj</t>
  </si>
  <si>
    <t>Sambhal</t>
  </si>
  <si>
    <t>Durg</t>
  </si>
  <si>
    <t>Munger (Monghyr)</t>
  </si>
  <si>
    <t>Kanchipuram</t>
  </si>
  <si>
    <t>North Dum Dum</t>
  </si>
  <si>
    <t>Karimnagar</t>
  </si>
  <si>
    <t>Bharatpur</t>
  </si>
  <si>
    <t>Sikar</t>
  </si>
  <si>
    <t>Hardwar (Haridwar)</t>
  </si>
  <si>
    <t>Dabgram</t>
  </si>
  <si>
    <t>Morena</t>
  </si>
  <si>
    <t>Noida</t>
  </si>
  <si>
    <t>Hapur</t>
  </si>
  <si>
    <t>Bhusawal</t>
  </si>
  <si>
    <t>Khandwa</t>
  </si>
  <si>
    <t>Yamuna Nagar</t>
  </si>
  <si>
    <t>Sonipat (Sonepat)</t>
  </si>
  <si>
    <t>Tenali</t>
  </si>
  <si>
    <t>Raurkela Civil Township</t>
  </si>
  <si>
    <t>Kollam (Quilon)</t>
  </si>
  <si>
    <t>Kumbakonam</t>
  </si>
  <si>
    <t>Ingraj Bazar (English Bazar)</t>
  </si>
  <si>
    <t>Timkur</t>
  </si>
  <si>
    <t>Amroha</t>
  </si>
  <si>
    <t>Serampore</t>
  </si>
  <si>
    <t>Chapra</t>
  </si>
  <si>
    <t>Pali</t>
  </si>
  <si>
    <t>Maunath Bhanjan</t>
  </si>
  <si>
    <t>Adoni</t>
  </si>
  <si>
    <t>Jaunpur</t>
  </si>
  <si>
    <t>Tirunelveli</t>
  </si>
  <si>
    <t>Bahraich</t>
  </si>
  <si>
    <t>Gadag Betigeri</t>
  </si>
  <si>
    <t>Proddatur</t>
  </si>
  <si>
    <t>Chittoor</t>
  </si>
  <si>
    <t>Barrackpur</t>
  </si>
  <si>
    <t>Bharuch (Broach)</t>
  </si>
  <si>
    <t>Naihati</t>
  </si>
  <si>
    <t>Shillong</t>
  </si>
  <si>
    <t>Meghalaya</t>
  </si>
  <si>
    <t>Sambalpur</t>
  </si>
  <si>
    <t>Junagadh</t>
  </si>
  <si>
    <t>Rae Bareli</t>
  </si>
  <si>
    <t>Rewa</t>
  </si>
  <si>
    <t>Gurgaon</t>
  </si>
  <si>
    <t>Khammam</t>
  </si>
  <si>
    <t>Bulandshahr</t>
  </si>
  <si>
    <t>Navsari</t>
  </si>
  <si>
    <t>Malkajgiri</t>
  </si>
  <si>
    <t>Midnapore (Medinipur)</t>
  </si>
  <si>
    <t>Miraj</t>
  </si>
  <si>
    <t>Raj Nandgaon</t>
  </si>
  <si>
    <t>Alandur</t>
  </si>
  <si>
    <t>Puri</t>
  </si>
  <si>
    <t>Navadwip</t>
  </si>
  <si>
    <t>Sirsa</t>
  </si>
  <si>
    <t>Korba</t>
  </si>
  <si>
    <t>Faizabad</t>
  </si>
  <si>
    <t>Etawah</t>
  </si>
  <si>
    <t>Pathankot</t>
  </si>
  <si>
    <t>Gandhinagar</t>
  </si>
  <si>
    <t>Palghat (Palakkad)</t>
  </si>
  <si>
    <t>Veraval</t>
  </si>
  <si>
    <t>Hoshiarpur</t>
  </si>
  <si>
    <t>Ambala</t>
  </si>
  <si>
    <t>Sitapur</t>
  </si>
  <si>
    <t>Bhiwani</t>
  </si>
  <si>
    <t>Cuddapah</t>
  </si>
  <si>
    <t>Bhimavaram</t>
  </si>
  <si>
    <t>Krishnanagar</t>
  </si>
  <si>
    <t>Chandannagar</t>
  </si>
  <si>
    <t>Mandya</t>
  </si>
  <si>
    <t>Dibrugarh</t>
  </si>
  <si>
    <t>Nandyal</t>
  </si>
  <si>
    <t>Balurghat</t>
  </si>
  <si>
    <t>Neyveli</t>
  </si>
  <si>
    <t>Fatehpur</t>
  </si>
  <si>
    <t>Mahbubnagar</t>
  </si>
  <si>
    <t>Budaun</t>
  </si>
  <si>
    <t>Porbandar</t>
  </si>
  <si>
    <t>Silchar</t>
  </si>
  <si>
    <t>Berhampore (Baharampur)</t>
  </si>
  <si>
    <t>Purnea (Purnia)</t>
  </si>
  <si>
    <t>Bankura</t>
  </si>
  <si>
    <t>Rajapalaiyam</t>
  </si>
  <si>
    <t>Titagarh</t>
  </si>
  <si>
    <t>Halisahar</t>
  </si>
  <si>
    <t>Hathras</t>
  </si>
  <si>
    <t>Bhir (Bid)</t>
  </si>
  <si>
    <t>Pallavaram</t>
  </si>
  <si>
    <t>Anand</t>
  </si>
  <si>
    <t>Mango</t>
  </si>
  <si>
    <t>Santipur</t>
  </si>
  <si>
    <t>Bhind</t>
  </si>
  <si>
    <t>Gondiya</t>
  </si>
  <si>
    <t>Tiruvannamalai</t>
  </si>
  <si>
    <t>Yeotmal (Yavatmal)</t>
  </si>
  <si>
    <t>Kulti-Barakar</t>
  </si>
  <si>
    <t>Moga</t>
  </si>
  <si>
    <t>Shivapuri</t>
  </si>
  <si>
    <t>Bidar</t>
  </si>
  <si>
    <t>Guntakal</t>
  </si>
  <si>
    <t>Unnao</t>
  </si>
  <si>
    <t>Barasat</t>
  </si>
  <si>
    <t>Tambaram</t>
  </si>
  <si>
    <t>Abohar</t>
  </si>
  <si>
    <t>Pilibhit</t>
  </si>
  <si>
    <t>Valparai</t>
  </si>
  <si>
    <t>Gonda</t>
  </si>
  <si>
    <t>Surendranagar</t>
  </si>
  <si>
    <t>Qutubullapur</t>
  </si>
  <si>
    <t>Beawar</t>
  </si>
  <si>
    <t>Hindupur</t>
  </si>
  <si>
    <t>Gandhidham</t>
  </si>
  <si>
    <t>Haldwani-cum-Kathgodam</t>
  </si>
  <si>
    <t>Tellicherry (Thalassery)</t>
  </si>
  <si>
    <t>Wardha</t>
  </si>
  <si>
    <t>Rishra</t>
  </si>
  <si>
    <t>Bhuj</t>
  </si>
  <si>
    <t>Modinagar</t>
  </si>
  <si>
    <t>Gudivada</t>
  </si>
  <si>
    <t>Basirhat</t>
  </si>
  <si>
    <t>Uttarpara-Kotrung</t>
  </si>
  <si>
    <t>Ongole</t>
  </si>
  <si>
    <t>North Barrackpur</t>
  </si>
  <si>
    <t>Guna</t>
  </si>
  <si>
    <t>Haldia</t>
  </si>
  <si>
    <t>Habra</t>
  </si>
  <si>
    <t>Kanchrapara</t>
  </si>
  <si>
    <t>Tonk</t>
  </si>
  <si>
    <t>Champdani</t>
  </si>
  <si>
    <t>Orai</t>
  </si>
  <si>
    <t>Pudukkottai</t>
  </si>
  <si>
    <t>Sasaram</t>
  </si>
  <si>
    <t>Hazaribag</t>
  </si>
  <si>
    <t>Palayankottai</t>
  </si>
  <si>
    <t>Banda</t>
  </si>
  <si>
    <t>Godhra</t>
  </si>
  <si>
    <t>Hospet</t>
  </si>
  <si>
    <t>Ashoknagar-Kalyangarh</t>
  </si>
  <si>
    <t>Achalpur</t>
  </si>
  <si>
    <t>Patan</t>
  </si>
  <si>
    <t>Mandasor</t>
  </si>
  <si>
    <t>Damoh</t>
  </si>
  <si>
    <t>Satara</t>
  </si>
  <si>
    <t>Meerut Cantonment</t>
  </si>
  <si>
    <t>Dehri</t>
  </si>
  <si>
    <t>Delhi Cantonment</t>
  </si>
  <si>
    <t>Chhindwara</t>
  </si>
  <si>
    <t>Bansberia</t>
  </si>
  <si>
    <t>Nagaon</t>
  </si>
  <si>
    <t>Kanpur Cantonment</t>
  </si>
  <si>
    <t>Vidisha</t>
  </si>
  <si>
    <t>Bettiah</t>
  </si>
  <si>
    <t>Purulia</t>
  </si>
  <si>
    <t>Hassan</t>
  </si>
  <si>
    <t>Ambala Sadar</t>
  </si>
  <si>
    <t>Baidyabati</t>
  </si>
  <si>
    <t>Morvi</t>
  </si>
  <si>
    <t>Raigarh</t>
  </si>
  <si>
    <t>Vejalpur</t>
  </si>
  <si>
    <t>Fill this multiplication table with just one formula and copy past the same in all the red cells.</t>
  </si>
  <si>
    <t>Multiplication Table</t>
  </si>
  <si>
    <t>1. Please Map area sales manager name into column D from Table given in Column G and H</t>
  </si>
  <si>
    <t>2. In Column J extract first name of area sales manager from column G</t>
  </si>
  <si>
    <t>Date</t>
  </si>
  <si>
    <t>Zones of India</t>
  </si>
  <si>
    <t>Area Sales Manager</t>
  </si>
  <si>
    <t>Sales ('000)</t>
  </si>
  <si>
    <t>Area Sales Manager First Name</t>
  </si>
  <si>
    <t>West</t>
  </si>
  <si>
    <t>East</t>
  </si>
  <si>
    <t>Karan Singhal</t>
  </si>
  <si>
    <t>North</t>
  </si>
  <si>
    <t>Raghav Chawla</t>
  </si>
  <si>
    <t>South</t>
  </si>
  <si>
    <t>Saurabh Sharma</t>
  </si>
  <si>
    <t>Hemant Punia</t>
  </si>
  <si>
    <t xml:space="preserve">E.g. First name of Karan Singhal is "Karan" </t>
  </si>
  <si>
    <t>North Europe Maximum Sales ('000)</t>
  </si>
  <si>
    <t>Based on the production shortages data below, answer the following question</t>
  </si>
  <si>
    <t>1. Find out the set of part numbers that are contributing to 80% of the production shortages (commonly known as Pareto Analysis)</t>
  </si>
  <si>
    <t>Part Number</t>
  </si>
  <si>
    <t>Commodity Group</t>
  </si>
  <si>
    <t>Production Shortages (Units)</t>
  </si>
  <si>
    <t>D306F</t>
  </si>
  <si>
    <t>Processor</t>
  </si>
  <si>
    <t>M4M08</t>
  </si>
  <si>
    <t>Optical Drives</t>
  </si>
  <si>
    <t>F030H</t>
  </si>
  <si>
    <t>K859M</t>
  </si>
  <si>
    <t>V8835</t>
  </si>
  <si>
    <t>H384M</t>
  </si>
  <si>
    <t>G728T</t>
  </si>
  <si>
    <t>HDD</t>
  </si>
  <si>
    <t>G115G</t>
  </si>
  <si>
    <t>K983K</t>
  </si>
  <si>
    <t>W889F</t>
  </si>
  <si>
    <t>H726R</t>
  </si>
  <si>
    <t>RU774</t>
  </si>
  <si>
    <t>N530F</t>
  </si>
  <si>
    <t>P575R</t>
  </si>
  <si>
    <t>MYC14</t>
  </si>
  <si>
    <t>K725G</t>
  </si>
  <si>
    <t>V3872</t>
  </si>
  <si>
    <t>J106M</t>
  </si>
  <si>
    <t>HT150</t>
  </si>
  <si>
    <t>J765R</t>
  </si>
  <si>
    <t>N641M</t>
  </si>
  <si>
    <t>J4C3V</t>
  </si>
  <si>
    <t>M469G</t>
  </si>
  <si>
    <t>C127J</t>
  </si>
  <si>
    <t>J131J</t>
  </si>
  <si>
    <t>FN679</t>
  </si>
  <si>
    <t>R755K</t>
  </si>
  <si>
    <t>WP896</t>
  </si>
  <si>
    <t>K374T</t>
  </si>
  <si>
    <t>Memory</t>
  </si>
  <si>
    <t>J280T</t>
  </si>
  <si>
    <t>H298M</t>
  </si>
  <si>
    <t>J533H</t>
  </si>
  <si>
    <t>M398F</t>
  </si>
  <si>
    <t>F804K</t>
  </si>
  <si>
    <t>G548K</t>
  </si>
  <si>
    <t>C2W2N</t>
  </si>
  <si>
    <t>G952F</t>
  </si>
  <si>
    <t>K145G</t>
  </si>
  <si>
    <t>F522M</t>
  </si>
  <si>
    <t>PNF3X</t>
  </si>
  <si>
    <t>G889G</t>
  </si>
  <si>
    <t>XP544</t>
  </si>
  <si>
    <t>NT417</t>
  </si>
  <si>
    <t>M399F</t>
  </si>
  <si>
    <t>F805K</t>
  </si>
  <si>
    <t>G622T</t>
  </si>
  <si>
    <t>X3R5M</t>
  </si>
  <si>
    <t>N056N</t>
  </si>
  <si>
    <t>NN876</t>
  </si>
  <si>
    <t>C2072</t>
  </si>
  <si>
    <t>Battery</t>
  </si>
  <si>
    <t>03KYX</t>
  </si>
  <si>
    <t>U144H</t>
  </si>
  <si>
    <t>FY878</t>
  </si>
  <si>
    <t>T192H</t>
  </si>
  <si>
    <t>F309J</t>
  </si>
  <si>
    <t>K093P</t>
  </si>
  <si>
    <t>01TVT</t>
  </si>
  <si>
    <t>F343G</t>
  </si>
  <si>
    <t>D270R</t>
  </si>
  <si>
    <t>D181R</t>
  </si>
  <si>
    <t>NNKVM</t>
  </si>
  <si>
    <t>X5VD1</t>
  </si>
  <si>
    <t>KMH7P</t>
  </si>
  <si>
    <t>3VCPF</t>
  </si>
  <si>
    <t>MP492</t>
  </si>
  <si>
    <t>D111N</t>
  </si>
  <si>
    <t>JN957</t>
  </si>
  <si>
    <t>Y9NHH</t>
  </si>
  <si>
    <t>D7D66</t>
  </si>
  <si>
    <t>X696G</t>
  </si>
  <si>
    <t>TX269</t>
  </si>
  <si>
    <t>HT952</t>
  </si>
  <si>
    <t>J418T</t>
  </si>
  <si>
    <t>G295T</t>
  </si>
  <si>
    <t>FY291</t>
  </si>
  <si>
    <t>G731N</t>
  </si>
  <si>
    <t>M525M</t>
  </si>
  <si>
    <t>H426H</t>
  </si>
  <si>
    <t>H704F</t>
  </si>
  <si>
    <t>Y619H</t>
  </si>
  <si>
    <t>H986H</t>
  </si>
  <si>
    <t>YP777</t>
  </si>
  <si>
    <t>RN225</t>
  </si>
  <si>
    <t>G631F</t>
  </si>
  <si>
    <t>Y80P7</t>
  </si>
  <si>
    <t>C234R</t>
  </si>
  <si>
    <t>F137T</t>
  </si>
  <si>
    <t>U738K</t>
  </si>
  <si>
    <t>P875G</t>
  </si>
  <si>
    <t>H959F</t>
  </si>
  <si>
    <t>D461F</t>
  </si>
  <si>
    <t>G484D</t>
  </si>
  <si>
    <t>D171K</t>
  </si>
  <si>
    <t>F729T</t>
  </si>
  <si>
    <t>Y475P</t>
  </si>
  <si>
    <t>C123J</t>
  </si>
  <si>
    <t>H185K</t>
  </si>
  <si>
    <t>X036C</t>
  </si>
  <si>
    <t>01RKN</t>
  </si>
  <si>
    <t>C593T</t>
  </si>
  <si>
    <t>HFDX0</t>
  </si>
  <si>
    <t>W8TYX</t>
  </si>
  <si>
    <t>XR812</t>
  </si>
  <si>
    <t>F342T</t>
  </si>
  <si>
    <t>2X1CJ</t>
  </si>
  <si>
    <t>K556T</t>
  </si>
  <si>
    <t>Y996D</t>
  </si>
  <si>
    <t>J406F</t>
  </si>
  <si>
    <t>X204R</t>
  </si>
  <si>
    <t>F862T</t>
  </si>
  <si>
    <t>J515N</t>
  </si>
  <si>
    <t>K620H</t>
  </si>
  <si>
    <t>GY581</t>
  </si>
  <si>
    <t>Below in the table Candidate_Names are given with their department names and marks obtained</t>
  </si>
  <si>
    <t>Using excel formula, Rank Each Student in their department based on marks they got</t>
  </si>
  <si>
    <t>Dept_Name</t>
  </si>
  <si>
    <t>Candidate_Name</t>
  </si>
  <si>
    <t>Rank</t>
  </si>
  <si>
    <t>Bio-Tech</t>
  </si>
  <si>
    <t>Electricals</t>
  </si>
  <si>
    <t>Mechanical</t>
  </si>
  <si>
    <t>Chemical</t>
  </si>
  <si>
    <t>Civil</t>
  </si>
  <si>
    <t>Computer Science</t>
  </si>
  <si>
    <t>Call Sar</t>
  </si>
  <si>
    <t>2021-05-1509:00:00.819</t>
  </si>
  <si>
    <t>2021-05-1509:05:03.024</t>
  </si>
  <si>
    <t>2021-05-1509:10:03.768</t>
  </si>
  <si>
    <t>2021-05-1509:14:25.171</t>
  </si>
  <si>
    <t>2021-05-1509:14:29.312</t>
  </si>
  <si>
    <t>2021-05-1509:16:11.762</t>
  </si>
  <si>
    <t>2021-05-1509:18:23.618</t>
  </si>
  <si>
    <t>2021-05-1509:19:39.704</t>
  </si>
  <si>
    <t>2021-05-1509:20:53.946</t>
  </si>
  <si>
    <t>2021-05-1509:20:54.877</t>
  </si>
  <si>
    <t>2021-05-1509:27:46.840</t>
  </si>
  <si>
    <t>2021-05-1509:27:47.616</t>
  </si>
  <si>
    <t>2021-05-1509:33:29.021</t>
  </si>
  <si>
    <t>2021-05-1509:33:38.264</t>
  </si>
  <si>
    <t>2021-05-1509:35:25.341</t>
  </si>
  <si>
    <t>2021-05-1509:40:12.820</t>
  </si>
  <si>
    <t>2021-05-1509:40:45.924</t>
  </si>
  <si>
    <t>2021-05-1509:40:46.762</t>
  </si>
  <si>
    <t>2021-05-1509:44:44.560</t>
  </si>
  <si>
    <t>2021-05-1509:46:00.690</t>
  </si>
  <si>
    <t>2021-05-1509:46:04.315</t>
  </si>
  <si>
    <t>2021-05-1509:46:12.564</t>
  </si>
  <si>
    <t>2021-05-1509:47:26.039</t>
  </si>
  <si>
    <t>2021-05-1509:47:26.919</t>
  </si>
  <si>
    <t>2021-05-1509:49:29.890</t>
  </si>
  <si>
    <t>2021-05-1509:49:45.321</t>
  </si>
  <si>
    <t>2021-05-1509:49:46.143</t>
  </si>
  <si>
    <t>2021-05-1509:50:03.266</t>
  </si>
  <si>
    <t>2021-05-1509:52:28.324</t>
  </si>
  <si>
    <t>2021-05-1509:57:09.727</t>
  </si>
  <si>
    <t>2021-05-1510:03:07.481</t>
  </si>
  <si>
    <t>2021-05-1510:03:37.181</t>
  </si>
  <si>
    <t>2021-05-1510:04:10.865</t>
  </si>
  <si>
    <t>2021-05-1510:05:02.288</t>
  </si>
  <si>
    <t>2021-05-1510:06:55.071</t>
  </si>
  <si>
    <t>2021-05-1510:07:27.925</t>
  </si>
  <si>
    <t>2021-05-1510:07:31.107</t>
  </si>
  <si>
    <t>2021-05-1510:09:00.189</t>
  </si>
  <si>
    <t>2021-05-1510:09:07.967</t>
  </si>
  <si>
    <t>2021-05-1510:10:02.742</t>
  </si>
  <si>
    <t>2021-05-1510:10:53.852</t>
  </si>
  <si>
    <t>2021-05-1510:11:41.246</t>
  </si>
  <si>
    <t>2021-05-1510:13:14.317</t>
  </si>
  <si>
    <t>2021-05-1510:13:15.037</t>
  </si>
  <si>
    <t>2021-05-1510:13:46.210</t>
  </si>
  <si>
    <t>2021-05-1510:14:31.606</t>
  </si>
  <si>
    <t>2021-05-1510:15:00.729</t>
  </si>
  <si>
    <t>2021-05-1510:15:33.401</t>
  </si>
  <si>
    <t>2021-05-1510:15:34.261</t>
  </si>
  <si>
    <t>2021-05-1509:00:00.820</t>
  </si>
  <si>
    <t>2021-05-1509:00:00.821</t>
  </si>
  <si>
    <t>2021-05-1509:00:00.822</t>
  </si>
  <si>
    <t>2021-05-1509:00:00.823</t>
  </si>
  <si>
    <t>2021-05-1509:00:00.824</t>
  </si>
  <si>
    <t>2021-05-1509:00:00.825</t>
  </si>
  <si>
    <t>2021-05-1509:00:00.826</t>
  </si>
  <si>
    <t>2021-05-1509:00:00.827</t>
  </si>
  <si>
    <t>2021-05-1509:00:00.828</t>
  </si>
  <si>
    <t>2021-05-1509:00:00.829</t>
  </si>
  <si>
    <t>2021-05-1509:00:00.830</t>
  </si>
  <si>
    <t>2021-05-1509:00:00.831</t>
  </si>
  <si>
    <t>2021-05-1509:00:00.832</t>
  </si>
  <si>
    <t>2021-05-1509:00:00.833</t>
  </si>
  <si>
    <t>2021-05-1509:00:00.834</t>
  </si>
  <si>
    <t>2021-05-1509:00:00.835</t>
  </si>
  <si>
    <t>2021-05-1509:00:00.836</t>
  </si>
  <si>
    <t>2021-05-1509:00:00.837</t>
  </si>
  <si>
    <t>2021-05-1509:00:00.838</t>
  </si>
  <si>
    <t>2021-05-1509:00:00.839</t>
  </si>
  <si>
    <t>2021-05-1509:00:00.840</t>
  </si>
  <si>
    <t>2021-05-1509:00:00.841</t>
  </si>
  <si>
    <t>2021-05-1509:00:00.842</t>
  </si>
  <si>
    <t>2021-05-1509:00:00.843</t>
  </si>
  <si>
    <t>2021-05-1509:00:00.844</t>
  </si>
  <si>
    <t>2021-05-1509:00:00.845</t>
  </si>
  <si>
    <t>2021-05-1509:00:00.846</t>
  </si>
  <si>
    <t>2021-05-1509:00:00.847</t>
  </si>
  <si>
    <t>2021-05-1509:00:00.848</t>
  </si>
  <si>
    <t>2021-05-1509:00:00.849</t>
  </si>
  <si>
    <t>2021-05-1509:00:00.850</t>
  </si>
  <si>
    <t>2021-05-1509:00:00.851</t>
  </si>
  <si>
    <t>2021-05-1509:00:00.852</t>
  </si>
  <si>
    <t>2021-05-1509:00:00.853</t>
  </si>
  <si>
    <t>2021-05-1509:00:00.854</t>
  </si>
  <si>
    <t>2021-05-1509:00:00.855</t>
  </si>
  <si>
    <t>2021-05-1509:00:00.856</t>
  </si>
  <si>
    <t>2021-05-1509:00:00.857</t>
  </si>
  <si>
    <t>2021-05-1509:00:00.858</t>
  </si>
  <si>
    <t>2021-05-1509:00:00.859</t>
  </si>
  <si>
    <t>2021-05-1509:00:00.860</t>
  </si>
  <si>
    <t>2021-05-1509:00:00.861</t>
  </si>
  <si>
    <t>2021-05-1509:00:00.862</t>
  </si>
  <si>
    <t>2021-05-1509:00:00.863</t>
  </si>
  <si>
    <t>2021-05-1509:00:00.864</t>
  </si>
  <si>
    <t>2021-05-1509:00:00.865</t>
  </si>
  <si>
    <t>2021-05-1509:00:00.866</t>
  </si>
  <si>
    <t>2021-05-1509:00:00.867</t>
  </si>
  <si>
    <t>2021-05-1509:00:00.868</t>
  </si>
  <si>
    <t>pull price as found in every cell below as rightmost data using find function, also separate rest of data using other text formulae to the words that are attached using hyphens</t>
  </si>
  <si>
    <t>hyphens</t>
  </si>
  <si>
    <t>Genen</t>
  </si>
  <si>
    <t>Pavlova</t>
  </si>
  <si>
    <t>Carnarvon</t>
  </si>
  <si>
    <t>Tunnbröd</t>
  </si>
  <si>
    <t>Shouyu</t>
  </si>
  <si>
    <t>Tigers</t>
  </si>
  <si>
    <t>Chai</t>
  </si>
  <si>
    <t>Chang</t>
  </si>
  <si>
    <t>Aniseed</t>
  </si>
  <si>
    <t>Ikura</t>
  </si>
  <si>
    <t>Queso</t>
  </si>
  <si>
    <t>Tofu</t>
  </si>
  <si>
    <t>Syrup</t>
  </si>
  <si>
    <t>Cabrales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</si>
</sst>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yy\ hh:mm:ss"/>
    <numFmt numFmtId="165" formatCode="[$-F400]h:mm:ss\ AM/PM"/>
    <numFmt numFmtId="166" formatCode="&quot;$&quot;#,##0.00_);[Red]\(&quot;$&quot;#,##0.00\)"/>
    <numFmt numFmtId="167" formatCode="[$-409]d\-mmm\-yy;@"/>
    <numFmt numFmtId="168" formatCode="mm/dd/yy;@"/>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2"/>
      <name val="Calibri"/>
      <family val="2"/>
      <scheme val="minor"/>
    </font>
    <font>
      <b/>
      <sz val="16"/>
      <name val="Calibri"/>
      <family val="2"/>
      <scheme val="minor"/>
    </font>
    <font>
      <b/>
      <sz val="11"/>
      <name val="Calibri"/>
      <family val="2"/>
      <scheme val="minor"/>
    </font>
    <font>
      <i/>
      <sz val="14"/>
      <color theme="4" tint="-0.249977111117893"/>
      <name val="Calibri"/>
      <family val="2"/>
      <scheme val="minor"/>
    </font>
    <font>
      <b/>
      <sz val="11"/>
      <color theme="1"/>
      <name val="Candara"/>
      <family val="2"/>
    </font>
    <font>
      <sz val="11"/>
      <color theme="1"/>
      <name val="Candara"/>
      <family val="2"/>
    </font>
    <font>
      <sz val="12"/>
      <color theme="4" tint="-0.249977111117893"/>
      <name val="Calibri"/>
      <family val="2"/>
      <scheme val="minor"/>
    </font>
    <font>
      <b/>
      <sz val="12"/>
      <color theme="4" tint="-0.249977111117893"/>
      <name val="Calibri"/>
      <family val="2"/>
      <scheme val="minor"/>
    </font>
    <font>
      <sz val="10"/>
      <name val="Arial"/>
      <family val="2"/>
    </font>
    <font>
      <b/>
      <sz val="12"/>
      <name val="Calibri"/>
      <family val="2"/>
      <scheme val="minor"/>
    </font>
    <font>
      <b/>
      <sz val="13"/>
      <color rgb="FF000000"/>
      <name val="Arial"/>
      <family val="2"/>
    </font>
    <font>
      <sz val="12"/>
      <color rgb="FF000000"/>
      <name val="Arial"/>
      <family val="2"/>
    </font>
    <font>
      <u/>
      <sz val="10"/>
      <color theme="10"/>
      <name val="Arial"/>
      <family val="2"/>
    </font>
    <font>
      <sz val="12"/>
      <name val="Times New Roman"/>
      <family val="1"/>
    </font>
    <font>
      <i/>
      <sz val="16"/>
      <color rgb="FF131516"/>
      <name val="Calibri"/>
      <family val="2"/>
      <scheme val="minor"/>
    </font>
    <font>
      <sz val="14"/>
      <color rgb="FF0070C0"/>
      <name val="Calibri"/>
      <family val="2"/>
      <scheme val="minor"/>
    </font>
    <font>
      <b/>
      <sz val="14"/>
      <name val="Calibri"/>
      <family val="2"/>
      <scheme val="minor"/>
    </font>
    <font>
      <sz val="14"/>
      <name val="Calibri"/>
      <family val="2"/>
      <scheme val="minor"/>
    </font>
    <font>
      <b/>
      <sz val="16"/>
      <color rgb="FFC00000"/>
      <name val="Calibri"/>
      <family val="2"/>
      <scheme val="minor"/>
    </font>
    <font>
      <sz val="14"/>
      <color rgb="FF131516"/>
      <name val="Calibri"/>
      <family val="2"/>
      <scheme val="minor"/>
    </font>
    <font>
      <sz val="11"/>
      <color theme="1"/>
      <name val="Tw Cen MT"/>
      <family val="2"/>
    </font>
    <font>
      <b/>
      <sz val="11"/>
      <color theme="1"/>
      <name val="Tw Cen MT"/>
      <family val="2"/>
    </font>
    <font>
      <sz val="12"/>
      <color theme="1"/>
      <name val="Tw Cen MT"/>
      <family val="2"/>
    </font>
    <font>
      <b/>
      <sz val="12"/>
      <color theme="0"/>
      <name val="Tw Cen MT"/>
      <family val="2"/>
    </font>
    <font>
      <sz val="14"/>
      <color theme="1"/>
      <name val="Tw Cen MT"/>
      <family val="2"/>
    </font>
    <font>
      <b/>
      <sz val="14"/>
      <color theme="1"/>
      <name val="Tw Cen MT"/>
      <family val="2"/>
    </font>
    <font>
      <sz val="20"/>
      <name val="Tw Cen MT"/>
      <family val="2"/>
    </font>
    <font>
      <b/>
      <sz val="11"/>
      <color theme="0"/>
      <name val="Tw Cen MT"/>
      <family val="2"/>
    </font>
    <font>
      <sz val="11"/>
      <name val="Tw Cen MT"/>
      <family val="2"/>
    </font>
    <font>
      <sz val="14"/>
      <color theme="0"/>
      <name val="Tw Cen MT"/>
      <family val="2"/>
    </font>
    <font>
      <b/>
      <sz val="13"/>
      <name val="Tw Cen MT"/>
      <family val="2"/>
    </font>
    <font>
      <sz val="13"/>
      <color theme="1"/>
      <name val="Tw Cen MT"/>
      <family val="2"/>
    </font>
    <font>
      <i/>
      <sz val="11"/>
      <color theme="1"/>
      <name val="Calibri"/>
      <family val="2"/>
      <scheme val="minor"/>
    </font>
    <font>
      <sz val="8"/>
      <name val="Calibri"/>
      <family val="2"/>
      <scheme val="minor"/>
    </font>
  </fonts>
  <fills count="22">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theme="4" tint="-0.249977111117893"/>
        <bgColor indexed="64"/>
      </patternFill>
    </fill>
    <fill>
      <patternFill patternType="solid">
        <fgColor theme="2" tint="-9.9978637043366805E-2"/>
        <bgColor indexed="64"/>
      </patternFill>
    </fill>
    <fill>
      <patternFill patternType="solid">
        <fgColor theme="2" tint="-0.749992370372631"/>
        <bgColor indexed="64"/>
      </patternFill>
    </fill>
    <fill>
      <patternFill patternType="solid">
        <fgColor rgb="FFEADC86"/>
        <bgColor indexed="64"/>
      </patternFill>
    </fill>
    <fill>
      <patternFill patternType="solid">
        <fgColor rgb="FF92D050"/>
        <bgColor indexed="64"/>
      </patternFill>
    </fill>
  </fills>
  <borders count="54">
    <border>
      <left/>
      <right/>
      <top/>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dotted">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theme="1"/>
      </left>
      <right style="hair">
        <color indexed="64"/>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theme="1"/>
      </right>
      <top style="thin">
        <color indexed="64"/>
      </top>
      <bottom/>
      <diagonal/>
    </border>
    <border>
      <left style="thin">
        <color theme="1"/>
      </left>
      <right style="hair">
        <color indexed="64"/>
      </right>
      <top/>
      <bottom/>
      <diagonal/>
    </border>
    <border>
      <left/>
      <right style="hair">
        <color indexed="64"/>
      </right>
      <top/>
      <bottom/>
      <diagonal/>
    </border>
    <border>
      <left style="hair">
        <color indexed="64"/>
      </left>
      <right style="thin">
        <color theme="1"/>
      </right>
      <top/>
      <bottom/>
      <diagonal/>
    </border>
    <border>
      <left style="thin">
        <color theme="1"/>
      </left>
      <right style="hair">
        <color indexed="64"/>
      </right>
      <top/>
      <bottom style="thin">
        <color theme="1"/>
      </bottom>
      <diagonal/>
    </border>
    <border>
      <left/>
      <right style="hair">
        <color indexed="64"/>
      </right>
      <top/>
      <bottom style="thin">
        <color theme="1"/>
      </bottom>
      <diagonal/>
    </border>
    <border>
      <left style="hair">
        <color indexed="64"/>
      </left>
      <right style="hair">
        <color indexed="64"/>
      </right>
      <top/>
      <bottom style="thin">
        <color theme="1"/>
      </bottom>
      <diagonal/>
    </border>
    <border>
      <left style="hair">
        <color indexed="64"/>
      </left>
      <right style="thin">
        <color theme="1"/>
      </right>
      <top/>
      <bottom style="thin">
        <color indexed="64"/>
      </bottom>
      <diagonal/>
    </border>
    <border>
      <left style="medium">
        <color theme="1"/>
      </left>
      <right style="medium">
        <color theme="1"/>
      </right>
      <top style="medium">
        <color theme="1"/>
      </top>
      <bottom style="medium">
        <color theme="1"/>
      </bottom>
      <diagonal/>
    </border>
    <border>
      <left/>
      <right/>
      <top/>
      <bottom style="medium">
        <color rgb="FFFF0000"/>
      </bottom>
      <diagonal/>
    </border>
    <border>
      <left style="medium">
        <color rgb="FFFF0000"/>
      </left>
      <right style="medium">
        <color rgb="FFFF0000"/>
      </right>
      <top style="medium">
        <color rgb="FFFF0000"/>
      </top>
      <bottom style="medium">
        <color rgb="FFFF0000"/>
      </bottom>
      <diagonal/>
    </border>
    <border>
      <left/>
      <right/>
      <top/>
      <bottom style="medium">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diagonal/>
    </border>
    <border>
      <left/>
      <right/>
      <top style="medium">
        <color theme="0" tint="-0.249977111117893"/>
      </top>
      <bottom/>
      <diagonal/>
    </border>
    <border>
      <left/>
      <right style="medium">
        <color theme="0" tint="-0.249977111117893"/>
      </right>
      <top style="medium">
        <color theme="0" tint="-0.249977111117893"/>
      </top>
      <bottom/>
      <diagonal/>
    </border>
    <border>
      <left style="medium">
        <color theme="0" tint="-0.249977111117893"/>
      </left>
      <right/>
      <top/>
      <bottom/>
      <diagonal/>
    </border>
    <border>
      <left/>
      <right style="medium">
        <color theme="0" tint="-0.249977111117893"/>
      </right>
      <top/>
      <bottom/>
      <diagonal/>
    </border>
    <border>
      <left style="medium">
        <color theme="0" tint="-0.249977111117893"/>
      </left>
      <right/>
      <top/>
      <bottom style="medium">
        <color theme="0" tint="-0.249977111117893"/>
      </bottom>
      <diagonal/>
    </border>
    <border>
      <left/>
      <right style="medium">
        <color theme="0" tint="-0.249977111117893"/>
      </right>
      <top/>
      <bottom style="medium">
        <color theme="0" tint="-0.249977111117893"/>
      </bottom>
      <diagonal/>
    </border>
    <border>
      <left style="thin">
        <color theme="0" tint="-0.34998626667073579"/>
      </left>
      <right style="thin">
        <color indexed="64"/>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theme="0" tint="-0.34998626667073579"/>
      </right>
      <top style="thin">
        <color theme="0" tint="-0.34998626667073579"/>
      </top>
      <bottom style="thin">
        <color theme="0" tint="-0.34998626667073579"/>
      </bottom>
      <diagonal/>
    </border>
  </borders>
  <cellStyleXfs count="4">
    <xf numFmtId="0" fontId="0" fillId="0" borderId="0"/>
    <xf numFmtId="9" fontId="1" fillId="0" borderId="0" applyFont="0" applyFill="0" applyBorder="0" applyAlignment="0" applyProtection="0"/>
    <xf numFmtId="0" fontId="1" fillId="0" borderId="0"/>
    <xf numFmtId="0" fontId="15" fillId="0" borderId="0" applyNumberFormat="0" applyFill="0" applyBorder="0" applyAlignment="0" applyProtection="0"/>
  </cellStyleXfs>
  <cellXfs count="169">
    <xf numFmtId="0" fontId="0" fillId="0" borderId="0" xfId="0"/>
    <xf numFmtId="22" fontId="0" fillId="0" borderId="0" xfId="0" applyNumberFormat="1"/>
    <xf numFmtId="164" fontId="0" fillId="0" borderId="0" xfId="0" applyNumberFormat="1"/>
    <xf numFmtId="165" fontId="0" fillId="0" borderId="0" xfId="0" applyNumberFormat="1"/>
    <xf numFmtId="0" fontId="2" fillId="2" borderId="0" xfId="0" applyFont="1" applyFill="1"/>
    <xf numFmtId="0" fontId="3" fillId="0" borderId="0" xfId="0" applyFont="1"/>
    <xf numFmtId="0" fontId="4" fillId="0" borderId="0" xfId="0" applyFont="1"/>
    <xf numFmtId="0" fontId="5" fillId="0" borderId="0" xfId="0" applyFont="1" applyAlignment="1">
      <alignment horizontal="right"/>
    </xf>
    <xf numFmtId="0" fontId="6" fillId="0" borderId="0" xfId="0" applyFont="1"/>
    <xf numFmtId="0" fontId="7" fillId="3" borderId="1" xfId="2" applyFont="1" applyFill="1" applyBorder="1"/>
    <xf numFmtId="0" fontId="2" fillId="3" borderId="1" xfId="2" applyFont="1" applyFill="1" applyBorder="1" applyAlignment="1">
      <alignment wrapText="1"/>
    </xf>
    <xf numFmtId="0" fontId="1" fillId="4" borderId="1" xfId="2" applyFill="1" applyBorder="1"/>
    <xf numFmtId="0" fontId="1" fillId="0" borderId="1" xfId="2" applyBorder="1"/>
    <xf numFmtId="0" fontId="2" fillId="0" borderId="1" xfId="2" applyFont="1" applyBorder="1"/>
    <xf numFmtId="0" fontId="3" fillId="6" borderId="0" xfId="0" applyFont="1" applyFill="1" applyAlignment="1">
      <alignment wrapText="1"/>
    </xf>
    <xf numFmtId="0" fontId="8" fillId="0" borderId="0" xfId="2" applyFont="1"/>
    <xf numFmtId="0" fontId="3" fillId="0" borderId="0" xfId="0" applyFont="1" applyAlignment="1">
      <alignment horizontal="right"/>
    </xf>
    <xf numFmtId="0" fontId="3" fillId="7" borderId="2" xfId="0" applyFont="1" applyFill="1" applyBorder="1"/>
    <xf numFmtId="0" fontId="3" fillId="8" borderId="3" xfId="0" applyFont="1" applyFill="1" applyBorder="1" applyAlignment="1">
      <alignment horizontal="center" wrapText="1"/>
    </xf>
    <xf numFmtId="0" fontId="3" fillId="8" borderId="3" xfId="0" applyFont="1" applyFill="1" applyBorder="1" applyAlignment="1">
      <alignment wrapText="1"/>
    </xf>
    <xf numFmtId="0" fontId="3" fillId="8" borderId="4" xfId="0" applyFont="1" applyFill="1" applyBorder="1" applyAlignment="1">
      <alignment wrapText="1"/>
    </xf>
    <xf numFmtId="0" fontId="3" fillId="10" borderId="5" xfId="0" applyFont="1" applyFill="1" applyBorder="1"/>
    <xf numFmtId="0" fontId="3" fillId="0" borderId="6" xfId="0" applyFont="1" applyBorder="1"/>
    <xf numFmtId="0" fontId="3" fillId="0" borderId="7" xfId="0" applyFont="1" applyBorder="1"/>
    <xf numFmtId="0" fontId="3" fillId="3" borderId="8" xfId="0" applyFont="1" applyFill="1" applyBorder="1"/>
    <xf numFmtId="0" fontId="3" fillId="3" borderId="4" xfId="0" applyFont="1" applyFill="1" applyBorder="1"/>
    <xf numFmtId="0" fontId="3" fillId="11" borderId="4" xfId="0" applyFont="1" applyFill="1" applyBorder="1"/>
    <xf numFmtId="0" fontId="3" fillId="0" borderId="8" xfId="0" applyFont="1" applyBorder="1"/>
    <xf numFmtId="0" fontId="0" fillId="6" borderId="8" xfId="0" applyFill="1" applyBorder="1"/>
    <xf numFmtId="0" fontId="11" fillId="6" borderId="0" xfId="0" applyFont="1" applyFill="1" applyAlignment="1">
      <alignment wrapText="1"/>
    </xf>
    <xf numFmtId="0" fontId="3" fillId="11" borderId="8" xfId="0" applyFont="1" applyFill="1" applyBorder="1"/>
    <xf numFmtId="0" fontId="3" fillId="10" borderId="9" xfId="0" applyFont="1" applyFill="1" applyBorder="1"/>
    <xf numFmtId="0" fontId="3" fillId="0" borderId="10" xfId="0" applyFont="1" applyBorder="1"/>
    <xf numFmtId="0" fontId="3" fillId="0" borderId="11" xfId="0" applyFont="1" applyBorder="1"/>
    <xf numFmtId="0" fontId="3" fillId="0" borderId="12" xfId="0" applyFont="1" applyBorder="1"/>
    <xf numFmtId="9" fontId="0" fillId="0" borderId="8" xfId="1" applyFont="1" applyBorder="1"/>
    <xf numFmtId="0" fontId="0" fillId="0" borderId="0" xfId="0" applyAlignment="1">
      <alignment horizontal="right"/>
    </xf>
    <xf numFmtId="0" fontId="12" fillId="0" borderId="0" xfId="0" applyFont="1" applyAlignment="1">
      <alignment horizontal="right"/>
    </xf>
    <xf numFmtId="0" fontId="3" fillId="12" borderId="8" xfId="0" applyFont="1" applyFill="1" applyBorder="1"/>
    <xf numFmtId="0" fontId="3" fillId="0" borderId="14" xfId="0" applyFont="1" applyBorder="1"/>
    <xf numFmtId="0" fontId="3" fillId="0" borderId="15" xfId="0" applyFont="1" applyBorder="1"/>
    <xf numFmtId="0" fontId="3" fillId="0" borderId="16" xfId="0" applyFont="1" applyBorder="1"/>
    <xf numFmtId="9" fontId="3" fillId="0" borderId="17" xfId="1" applyFont="1" applyBorder="1"/>
    <xf numFmtId="0" fontId="3" fillId="0" borderId="18" xfId="0" applyFont="1" applyBorder="1"/>
    <xf numFmtId="0" fontId="3" fillId="0" borderId="19" xfId="0" applyFont="1" applyBorder="1"/>
    <xf numFmtId="9" fontId="3" fillId="0" borderId="20" xfId="1" applyFont="1" applyBorder="1"/>
    <xf numFmtId="0" fontId="3" fillId="0" borderId="21" xfId="0" applyFont="1" applyBorder="1"/>
    <xf numFmtId="0" fontId="3" fillId="0" borderId="22" xfId="0" applyFont="1" applyBorder="1"/>
    <xf numFmtId="0" fontId="3" fillId="0" borderId="23" xfId="0" applyFont="1" applyBorder="1"/>
    <xf numFmtId="9" fontId="3" fillId="0" borderId="24" xfId="1" applyFont="1" applyBorder="1"/>
    <xf numFmtId="0" fontId="13" fillId="0" borderId="0" xfId="0" applyFont="1" applyAlignment="1">
      <alignment vertical="center"/>
    </xf>
    <xf numFmtId="0" fontId="14" fillId="0" borderId="0" xfId="0" applyFont="1" applyAlignment="1">
      <alignment vertical="center"/>
    </xf>
    <xf numFmtId="0" fontId="15" fillId="0" borderId="0" xfId="3" applyAlignment="1">
      <alignment vertical="center"/>
    </xf>
    <xf numFmtId="0" fontId="16" fillId="0" borderId="0" xfId="0" applyFont="1" applyAlignment="1">
      <alignment vertical="center"/>
    </xf>
    <xf numFmtId="0" fontId="17" fillId="0" borderId="0" xfId="0" applyFont="1" applyAlignment="1">
      <alignment horizontal="center" wrapText="1"/>
    </xf>
    <xf numFmtId="0" fontId="18" fillId="0" borderId="26" xfId="0" applyFont="1" applyBorder="1" applyAlignment="1">
      <alignment horizontal="left" wrapText="1"/>
    </xf>
    <xf numFmtId="0" fontId="19" fillId="13" borderId="27" xfId="0" applyFont="1" applyFill="1" applyBorder="1" applyAlignment="1">
      <alignment horizontal="center"/>
    </xf>
    <xf numFmtId="0" fontId="20" fillId="0" borderId="27" xfId="0" applyFont="1" applyBorder="1"/>
    <xf numFmtId="9" fontId="20" fillId="0" borderId="27" xfId="1" applyFont="1" applyBorder="1"/>
    <xf numFmtId="166" fontId="20" fillId="0" borderId="27" xfId="0" applyNumberFormat="1" applyFont="1" applyBorder="1"/>
    <xf numFmtId="0" fontId="20" fillId="0" borderId="0" xfId="0" applyFont="1"/>
    <xf numFmtId="166" fontId="0" fillId="0" borderId="0" xfId="0" applyNumberFormat="1"/>
    <xf numFmtId="0" fontId="21" fillId="0" borderId="0" xfId="0" applyFont="1"/>
    <xf numFmtId="0" fontId="23" fillId="14" borderId="28" xfId="0" applyFont="1" applyFill="1" applyBorder="1"/>
    <xf numFmtId="0" fontId="23" fillId="0" borderId="0" xfId="0" applyFont="1"/>
    <xf numFmtId="0" fontId="23" fillId="14" borderId="29" xfId="0" applyFont="1" applyFill="1" applyBorder="1"/>
    <xf numFmtId="0" fontId="23" fillId="14" borderId="30" xfId="0" applyFont="1" applyFill="1" applyBorder="1"/>
    <xf numFmtId="0" fontId="23" fillId="14" borderId="31" xfId="0" applyFont="1" applyFill="1" applyBorder="1"/>
    <xf numFmtId="0" fontId="23" fillId="14" borderId="32" xfId="0" applyFont="1" applyFill="1" applyBorder="1"/>
    <xf numFmtId="0" fontId="23" fillId="14" borderId="0" xfId="0" applyFont="1" applyFill="1"/>
    <xf numFmtId="0" fontId="23" fillId="14" borderId="33" xfId="0" applyFont="1" applyFill="1" applyBorder="1"/>
    <xf numFmtId="0" fontId="23" fillId="14" borderId="34" xfId="0" applyFont="1" applyFill="1" applyBorder="1"/>
    <xf numFmtId="0" fontId="23" fillId="14" borderId="35" xfId="0" applyFont="1" applyFill="1" applyBorder="1"/>
    <xf numFmtId="0" fontId="23" fillId="14" borderId="36" xfId="0" applyFont="1" applyFill="1" applyBorder="1"/>
    <xf numFmtId="0" fontId="24" fillId="15" borderId="37" xfId="0" applyFont="1" applyFill="1" applyBorder="1"/>
    <xf numFmtId="0" fontId="23" fillId="7" borderId="29" xfId="0" applyFont="1" applyFill="1" applyBorder="1"/>
    <xf numFmtId="0" fontId="23" fillId="7" borderId="30" xfId="0" applyFont="1" applyFill="1" applyBorder="1"/>
    <xf numFmtId="0" fontId="23" fillId="7" borderId="31" xfId="0" applyFont="1" applyFill="1" applyBorder="1"/>
    <xf numFmtId="0" fontId="23" fillId="0" borderId="37" xfId="0" applyFont="1" applyBorder="1"/>
    <xf numFmtId="0" fontId="23" fillId="0" borderId="37" xfId="0" applyFont="1" applyBorder="1" applyAlignment="1">
      <alignment horizontal="center"/>
    </xf>
    <xf numFmtId="0" fontId="23" fillId="7" borderId="32" xfId="0" applyFont="1" applyFill="1" applyBorder="1"/>
    <xf numFmtId="0" fontId="23" fillId="7" borderId="0" xfId="0" applyFont="1" applyFill="1"/>
    <xf numFmtId="0" fontId="23" fillId="7" borderId="33" xfId="0" applyFont="1" applyFill="1" applyBorder="1"/>
    <xf numFmtId="0" fontId="23" fillId="7" borderId="34" xfId="0" applyFont="1" applyFill="1" applyBorder="1"/>
    <xf numFmtId="0" fontId="23" fillId="7" borderId="35" xfId="0" applyFont="1" applyFill="1" applyBorder="1"/>
    <xf numFmtId="0" fontId="23" fillId="7" borderId="36" xfId="0" applyFont="1" applyFill="1" applyBorder="1"/>
    <xf numFmtId="0" fontId="25" fillId="0" borderId="0" xfId="0" applyFont="1"/>
    <xf numFmtId="0" fontId="26" fillId="16" borderId="38" xfId="0" applyFont="1" applyFill="1" applyBorder="1"/>
    <xf numFmtId="0" fontId="27" fillId="0" borderId="39" xfId="0" applyFont="1" applyBorder="1"/>
    <xf numFmtId="0" fontId="27" fillId="0" borderId="0" xfId="0" applyFont="1"/>
    <xf numFmtId="0" fontId="25" fillId="0" borderId="38" xfId="0" applyFont="1" applyBorder="1"/>
    <xf numFmtId="0" fontId="27" fillId="0" borderId="0" xfId="0" quotePrefix="1" applyFont="1"/>
    <xf numFmtId="0" fontId="25" fillId="5" borderId="40" xfId="0" applyFont="1" applyFill="1" applyBorder="1" applyAlignment="1">
      <alignment horizontal="center" vertical="center"/>
    </xf>
    <xf numFmtId="0" fontId="27" fillId="5" borderId="41" xfId="0" applyFont="1" applyFill="1" applyBorder="1"/>
    <xf numFmtId="0" fontId="27" fillId="5" borderId="42" xfId="0" applyFont="1" applyFill="1" applyBorder="1"/>
    <xf numFmtId="0" fontId="25" fillId="10" borderId="40" xfId="0" applyFont="1" applyFill="1" applyBorder="1" applyAlignment="1">
      <alignment horizontal="center" vertical="center"/>
    </xf>
    <xf numFmtId="0" fontId="27" fillId="10" borderId="41" xfId="0" applyFont="1" applyFill="1" applyBorder="1" applyAlignment="1">
      <alignment horizontal="left" vertical="center"/>
    </xf>
    <xf numFmtId="0" fontId="27" fillId="10" borderId="41" xfId="0" applyFont="1" applyFill="1" applyBorder="1"/>
    <xf numFmtId="0" fontId="27" fillId="10" borderId="42" xfId="0" applyFont="1" applyFill="1" applyBorder="1"/>
    <xf numFmtId="0" fontId="25" fillId="5" borderId="43" xfId="0" applyFont="1" applyFill="1" applyBorder="1" applyAlignment="1">
      <alignment horizontal="center" vertical="center"/>
    </xf>
    <xf numFmtId="0" fontId="25" fillId="5" borderId="46" xfId="0" applyFont="1" applyFill="1" applyBorder="1" applyAlignment="1">
      <alignment horizontal="center" vertical="center"/>
    </xf>
    <xf numFmtId="0" fontId="25" fillId="5" borderId="48" xfId="0" applyFont="1" applyFill="1" applyBorder="1" applyAlignment="1">
      <alignment horizontal="center" vertical="center"/>
    </xf>
    <xf numFmtId="0" fontId="29" fillId="14" borderId="50" xfId="0" applyFont="1" applyFill="1" applyBorder="1" applyAlignment="1">
      <alignment horizontal="centerContinuous" wrapText="1"/>
    </xf>
    <xf numFmtId="0" fontId="29" fillId="14" borderId="51" xfId="0" applyFont="1" applyFill="1" applyBorder="1" applyAlignment="1">
      <alignment horizontal="centerContinuous" wrapText="1"/>
    </xf>
    <xf numFmtId="0" fontId="29" fillId="14" borderId="52" xfId="0" applyFont="1" applyFill="1" applyBorder="1" applyAlignment="1">
      <alignment horizontal="centerContinuous" wrapText="1"/>
    </xf>
    <xf numFmtId="0" fontId="29" fillId="14" borderId="53" xfId="0" applyFont="1" applyFill="1" applyBorder="1" applyAlignment="1">
      <alignment horizontal="centerContinuous" wrapText="1"/>
    </xf>
    <xf numFmtId="0" fontId="23" fillId="17" borderId="37" xfId="0" applyFont="1" applyFill="1" applyBorder="1"/>
    <xf numFmtId="0" fontId="30" fillId="17" borderId="37" xfId="0" applyFont="1" applyFill="1" applyBorder="1" applyAlignment="1">
      <alignment horizontal="center" vertical="center"/>
    </xf>
    <xf numFmtId="0" fontId="23" fillId="7" borderId="12" xfId="0" applyFont="1" applyFill="1" applyBorder="1"/>
    <xf numFmtId="0" fontId="25" fillId="18" borderId="29" xfId="0" applyFont="1" applyFill="1" applyBorder="1"/>
    <xf numFmtId="0" fontId="25" fillId="18" borderId="30" xfId="0" applyFont="1" applyFill="1" applyBorder="1"/>
    <xf numFmtId="0" fontId="25" fillId="18" borderId="30" xfId="0" applyFont="1" applyFill="1" applyBorder="1" applyAlignment="1">
      <alignment horizontal="center"/>
    </xf>
    <xf numFmtId="0" fontId="25" fillId="18" borderId="31" xfId="0" applyFont="1" applyFill="1" applyBorder="1"/>
    <xf numFmtId="0" fontId="25" fillId="18" borderId="34" xfId="0" applyFont="1" applyFill="1" applyBorder="1"/>
    <xf numFmtId="0" fontId="25" fillId="18" borderId="35" xfId="0" applyFont="1" applyFill="1" applyBorder="1"/>
    <xf numFmtId="0" fontId="25" fillId="18" borderId="35" xfId="0" applyFont="1" applyFill="1" applyBorder="1" applyAlignment="1">
      <alignment horizontal="center"/>
    </xf>
    <xf numFmtId="0" fontId="25" fillId="18" borderId="36" xfId="0" applyFont="1" applyFill="1" applyBorder="1"/>
    <xf numFmtId="0" fontId="26" fillId="19" borderId="37" xfId="0" applyFont="1" applyFill="1" applyBorder="1" applyAlignment="1">
      <alignment horizontal="center" vertical="center"/>
    </xf>
    <xf numFmtId="0" fontId="25" fillId="0" borderId="0" xfId="0" applyFont="1" applyAlignment="1">
      <alignment horizontal="center" vertical="center"/>
    </xf>
    <xf numFmtId="0" fontId="25" fillId="0" borderId="37" xfId="0" applyFont="1" applyBorder="1"/>
    <xf numFmtId="0" fontId="25" fillId="0" borderId="37" xfId="0" applyFont="1" applyBorder="1" applyAlignment="1">
      <alignment horizontal="center"/>
    </xf>
    <xf numFmtId="0" fontId="25" fillId="0" borderId="0" xfId="0" applyFont="1" applyAlignment="1">
      <alignment horizontal="center"/>
    </xf>
    <xf numFmtId="0" fontId="31" fillId="20" borderId="29" xfId="0" applyFont="1" applyFill="1" applyBorder="1"/>
    <xf numFmtId="0" fontId="31" fillId="20" borderId="30" xfId="0" applyFont="1" applyFill="1" applyBorder="1"/>
    <xf numFmtId="0" fontId="31" fillId="20" borderId="31" xfId="0" applyFont="1" applyFill="1" applyBorder="1"/>
    <xf numFmtId="0" fontId="31" fillId="20" borderId="34" xfId="0" applyFont="1" applyFill="1" applyBorder="1"/>
    <xf numFmtId="0" fontId="31" fillId="20" borderId="35" xfId="0" applyFont="1" applyFill="1" applyBorder="1"/>
    <xf numFmtId="0" fontId="31" fillId="20" borderId="36" xfId="0" applyFont="1" applyFill="1" applyBorder="1"/>
    <xf numFmtId="0" fontId="24" fillId="20" borderId="37" xfId="0" applyFont="1" applyFill="1" applyBorder="1"/>
    <xf numFmtId="167" fontId="23" fillId="0" borderId="37" xfId="0" applyNumberFormat="1" applyFont="1" applyBorder="1"/>
    <xf numFmtId="168" fontId="23" fillId="0" borderId="0" xfId="0" applyNumberFormat="1" applyFont="1"/>
    <xf numFmtId="0" fontId="23" fillId="0" borderId="0" xfId="0" applyFont="1" applyAlignment="1">
      <alignment vertical="center"/>
    </xf>
    <xf numFmtId="0" fontId="34" fillId="0" borderId="37" xfId="0" applyFont="1" applyBorder="1"/>
    <xf numFmtId="0" fontId="32" fillId="17" borderId="29" xfId="0" applyFont="1" applyFill="1" applyBorder="1" applyAlignment="1">
      <alignment vertical="center"/>
    </xf>
    <xf numFmtId="0" fontId="32" fillId="17" borderId="30" xfId="0" applyFont="1" applyFill="1" applyBorder="1"/>
    <xf numFmtId="0" fontId="32" fillId="17" borderId="31" xfId="0" applyFont="1" applyFill="1" applyBorder="1"/>
    <xf numFmtId="0" fontId="32" fillId="17" borderId="34" xfId="0" applyFont="1" applyFill="1" applyBorder="1" applyAlignment="1">
      <alignment vertical="center"/>
    </xf>
    <xf numFmtId="0" fontId="32" fillId="17" borderId="35" xfId="0" applyFont="1" applyFill="1" applyBorder="1"/>
    <xf numFmtId="0" fontId="32" fillId="17" borderId="36" xfId="0" applyFont="1" applyFill="1" applyBorder="1"/>
    <xf numFmtId="0" fontId="33" fillId="21" borderId="37" xfId="0" applyFont="1" applyFill="1" applyBorder="1" applyAlignment="1">
      <alignment horizontal="center" vertical="center"/>
    </xf>
    <xf numFmtId="0" fontId="33" fillId="21" borderId="0" xfId="0" applyFont="1" applyFill="1" applyAlignment="1">
      <alignment horizontal="center" vertical="center"/>
    </xf>
    <xf numFmtId="0" fontId="35" fillId="0" borderId="0" xfId="0" applyFont="1"/>
    <xf numFmtId="0" fontId="0" fillId="0" borderId="0" xfId="0" applyBorder="1"/>
    <xf numFmtId="0" fontId="0" fillId="0" borderId="0" xfId="0" applyNumberFormat="1"/>
    <xf numFmtId="0" fontId="0" fillId="0" borderId="0" xfId="0" applyAlignment="1"/>
    <xf numFmtId="0" fontId="9" fillId="9" borderId="0" xfId="0" applyFont="1" applyFill="1" applyAlignment="1">
      <alignment horizontal="left" vertical="top" wrapText="1"/>
    </xf>
    <xf numFmtId="0" fontId="9" fillId="0" borderId="13" xfId="0" applyFont="1" applyBorder="1" applyAlignment="1">
      <alignment horizontal="left" wrapText="1"/>
    </xf>
    <xf numFmtId="0" fontId="17" fillId="0" borderId="25" xfId="0" applyFont="1" applyBorder="1" applyAlignment="1">
      <alignment horizontal="center" wrapText="1"/>
    </xf>
    <xf numFmtId="0" fontId="18" fillId="0" borderId="0" xfId="0" applyFont="1" applyAlignment="1">
      <alignment horizontal="left" wrapText="1"/>
    </xf>
    <xf numFmtId="0" fontId="22" fillId="0" borderId="0" xfId="0" applyFont="1" applyAlignment="1">
      <alignment horizontal="left" wrapText="1"/>
    </xf>
    <xf numFmtId="0" fontId="27" fillId="5" borderId="44" xfId="0" applyFont="1" applyFill="1" applyBorder="1" applyAlignment="1">
      <alignment horizontal="left" wrapText="1"/>
    </xf>
    <xf numFmtId="0" fontId="27" fillId="5" borderId="45" xfId="0" applyFont="1" applyFill="1" applyBorder="1" applyAlignment="1">
      <alignment horizontal="left" wrapText="1"/>
    </xf>
    <xf numFmtId="0" fontId="27" fillId="5" borderId="0" xfId="0" applyFont="1" applyFill="1" applyAlignment="1">
      <alignment horizontal="left" wrapText="1"/>
    </xf>
    <xf numFmtId="0" fontId="27" fillId="5" borderId="47" xfId="0" applyFont="1" applyFill="1" applyBorder="1" applyAlignment="1">
      <alignment horizontal="left" wrapText="1"/>
    </xf>
    <xf numFmtId="0" fontId="27" fillId="5" borderId="39" xfId="0" applyFont="1" applyFill="1" applyBorder="1" applyAlignment="1">
      <alignment horizontal="left" wrapText="1"/>
    </xf>
    <xf numFmtId="0" fontId="27" fillId="5" borderId="49" xfId="0" applyFont="1" applyFill="1" applyBorder="1" applyAlignment="1">
      <alignment horizontal="left" wrapText="1"/>
    </xf>
    <xf numFmtId="0" fontId="27" fillId="5" borderId="44" xfId="0" applyFont="1" applyFill="1" applyBorder="1" applyAlignment="1">
      <alignment horizontal="left" vertical="top" wrapText="1"/>
    </xf>
    <xf numFmtId="0" fontId="27" fillId="5" borderId="45" xfId="0" applyFont="1" applyFill="1" applyBorder="1" applyAlignment="1">
      <alignment horizontal="left" vertical="top" wrapText="1"/>
    </xf>
    <xf numFmtId="0" fontId="27" fillId="5" borderId="0" xfId="0" applyFont="1" applyFill="1" applyAlignment="1">
      <alignment horizontal="left" vertical="top" wrapText="1"/>
    </xf>
    <xf numFmtId="0" fontId="27" fillId="5" borderId="47" xfId="0" applyFont="1" applyFill="1" applyBorder="1" applyAlignment="1">
      <alignment horizontal="left" vertical="top" wrapText="1"/>
    </xf>
    <xf numFmtId="0" fontId="27" fillId="5" borderId="39" xfId="0" applyFont="1" applyFill="1" applyBorder="1" applyAlignment="1">
      <alignment horizontal="left" vertical="top" wrapText="1"/>
    </xf>
    <xf numFmtId="0" fontId="27" fillId="5" borderId="49" xfId="0" applyFont="1" applyFill="1" applyBorder="1" applyAlignment="1">
      <alignment horizontal="left" vertical="top" wrapText="1"/>
    </xf>
    <xf numFmtId="0" fontId="8" fillId="0" borderId="0" xfId="2" applyFont="1" applyFill="1" applyBorder="1"/>
    <xf numFmtId="0" fontId="8" fillId="0" borderId="0" xfId="2" applyFont="1" applyFill="1" applyBorder="1" applyAlignment="1">
      <alignment horizontal="right"/>
    </xf>
    <xf numFmtId="0" fontId="2" fillId="4" borderId="1" xfId="2" applyFont="1" applyFill="1" applyBorder="1" applyAlignment="1">
      <alignment wrapText="1"/>
    </xf>
    <xf numFmtId="0" fontId="2" fillId="5" borderId="1" xfId="2" applyFont="1" applyFill="1" applyBorder="1" applyAlignment="1">
      <alignment wrapText="1"/>
    </xf>
    <xf numFmtId="0" fontId="2" fillId="6" borderId="1" xfId="2" applyFont="1" applyFill="1" applyBorder="1" applyAlignment="1">
      <alignment wrapText="1"/>
    </xf>
    <xf numFmtId="0" fontId="2" fillId="5" borderId="1" xfId="2" applyFont="1" applyFill="1" applyBorder="1" applyAlignment="1">
      <alignment horizontal="right"/>
    </xf>
    <xf numFmtId="18" fontId="0" fillId="0" borderId="0" xfId="0" applyNumberFormat="1"/>
  </cellXfs>
  <cellStyles count="4">
    <cellStyle name="Hyperlink" xfId="3" builtinId="8"/>
    <cellStyle name="Normal" xfId="0" builtinId="0"/>
    <cellStyle name="Normal 2" xfId="2" xr:uid="{B30996B2-62B2-4C2D-80D0-B3C5BBAF380D}"/>
    <cellStyle name="Percent" xfId="1" builtinId="5"/>
  </cellStyles>
  <dxfs count="0"/>
  <tableStyles count="0" defaultTableStyle="TableStyleMedium2" defaultPivotStyle="PivotStyleLight16"/>
  <colors>
    <mruColors>
      <color rgb="FFD2736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introtallent.com/" TargetMode="External"/></Relationships>
</file>

<file path=xl/drawings/drawing1.xml><?xml version="1.0" encoding="utf-8"?>
<xdr:wsDr xmlns:xdr="http://schemas.openxmlformats.org/drawingml/2006/spreadsheetDrawing" xmlns:a="http://schemas.openxmlformats.org/drawingml/2006/main">
  <xdr:twoCellAnchor>
    <xdr:from>
      <xdr:col>0</xdr:col>
      <xdr:colOff>361950</xdr:colOff>
      <xdr:row>2</xdr:row>
      <xdr:rowOff>9525</xdr:rowOff>
    </xdr:from>
    <xdr:to>
      <xdr:col>15</xdr:col>
      <xdr:colOff>304800</xdr:colOff>
      <xdr:row>19</xdr:row>
      <xdr:rowOff>142875</xdr:rowOff>
    </xdr:to>
    <xdr:sp macro="" textlink="">
      <xdr:nvSpPr>
        <xdr:cNvPr id="2" name="Rectangle 1">
          <a:extLst>
            <a:ext uri="{FF2B5EF4-FFF2-40B4-BE49-F238E27FC236}">
              <a16:creationId xmlns:a16="http://schemas.microsoft.com/office/drawing/2014/main" id="{EB7D614B-8DEE-4C6D-8CFB-26DD312A6D43}"/>
            </a:ext>
          </a:extLst>
        </xdr:cNvPr>
        <xdr:cNvSpPr/>
      </xdr:nvSpPr>
      <xdr:spPr>
        <a:xfrm>
          <a:off x="361950" y="390525"/>
          <a:ext cx="9086850" cy="33718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aseline="0">
              <a:solidFill>
                <a:srgbClr val="0070C0"/>
              </a:solidFill>
            </a:rPr>
            <a:t>Dear Student,</a:t>
          </a:r>
        </a:p>
        <a:p>
          <a:pPr algn="l"/>
          <a:endParaRPr lang="en-IN" sz="1800" baseline="0">
            <a:solidFill>
              <a:srgbClr val="0070C0"/>
            </a:solidFill>
          </a:endParaRPr>
        </a:p>
        <a:p>
          <a:pPr algn="l"/>
          <a:r>
            <a:rPr lang="en-IN" sz="1800" baseline="0">
              <a:solidFill>
                <a:srgbClr val="0070C0"/>
              </a:solidFill>
            </a:rPr>
            <a:t>We have prepared this </a:t>
          </a:r>
          <a:r>
            <a:rPr lang="en-IN" sz="1800" b="1" baseline="0">
              <a:solidFill>
                <a:srgbClr val="0070C0"/>
              </a:solidFill>
            </a:rPr>
            <a:t>Interview Preparation Practice Workbook</a:t>
          </a:r>
          <a:r>
            <a:rPr lang="en-IN" sz="1800" baseline="0">
              <a:solidFill>
                <a:srgbClr val="0070C0"/>
              </a:solidFill>
            </a:rPr>
            <a:t> for you to get ready for any excel interview.</a:t>
          </a:r>
        </a:p>
        <a:p>
          <a:pPr algn="l"/>
          <a:r>
            <a:rPr lang="en-IN" sz="1800" baseline="0">
              <a:solidFill>
                <a:srgbClr val="0070C0"/>
              </a:solidFill>
            </a:rPr>
            <a:t>Trust me, if you can solve this then be assured that you can crack any excel interview.</a:t>
          </a:r>
        </a:p>
        <a:p>
          <a:pPr algn="l"/>
          <a:r>
            <a:rPr lang="en-IN" sz="1800" baseline="0">
              <a:solidFill>
                <a:srgbClr val="0070C0"/>
              </a:solidFill>
            </a:rPr>
            <a:t>Work on the time taken to solve the problems. Speed and Accuracy, both are important.</a:t>
          </a:r>
        </a:p>
        <a:p>
          <a:pPr algn="l"/>
          <a:r>
            <a:rPr lang="en-IN" sz="1800" baseline="0">
              <a:solidFill>
                <a:srgbClr val="0070C0"/>
              </a:solidFill>
            </a:rPr>
            <a:t>Your senior have done this. Now, it's your turn!</a:t>
          </a:r>
        </a:p>
        <a:p>
          <a:pPr algn="l"/>
          <a:endParaRPr lang="en-IN" sz="1800" baseline="0">
            <a:solidFill>
              <a:srgbClr val="0070C0"/>
            </a:solidFill>
          </a:endParaRPr>
        </a:p>
        <a:p>
          <a:pPr algn="l"/>
          <a:r>
            <a:rPr lang="en-IN" sz="1800" b="1" i="1" baseline="0">
              <a:solidFill>
                <a:srgbClr val="0070C0"/>
              </a:solidFill>
            </a:rPr>
            <a:t>Remember, solving them once cannot help. You need to practice like a  commando....</a:t>
          </a:r>
        </a:p>
        <a:p>
          <a:pPr algn="l"/>
          <a:endParaRPr lang="en-IN" sz="1800" b="1" i="1" baseline="0">
            <a:solidFill>
              <a:srgbClr val="0070C0"/>
            </a:solidFill>
          </a:endParaRPr>
        </a:p>
        <a:p>
          <a:pPr algn="l"/>
          <a:r>
            <a:rPr lang="en-IN" sz="1800" b="1" i="0" baseline="0">
              <a:solidFill>
                <a:srgbClr val="0070C0"/>
              </a:solidFill>
            </a:rPr>
            <a:t>                                                    </a:t>
          </a:r>
          <a:r>
            <a:rPr lang="en-IN" sz="1800" b="1" i="0" baseline="0">
              <a:solidFill>
                <a:schemeClr val="accent2"/>
              </a:solidFill>
            </a:rPr>
            <a:t>Practice... Prepare... Don't Give up...</a:t>
          </a:r>
        </a:p>
        <a:p>
          <a:pPr algn="l"/>
          <a:endParaRPr lang="en-IN" sz="1800" b="1" i="1" baseline="0">
            <a:solidFill>
              <a:srgbClr val="0070C0"/>
            </a:solidFill>
          </a:endParaRPr>
        </a:p>
      </xdr:txBody>
    </xdr:sp>
    <xdr:clientData/>
  </xdr:twoCellAnchor>
  <xdr:twoCellAnchor editAs="oneCell">
    <xdr:from>
      <xdr:col>11</xdr:col>
      <xdr:colOff>228600</xdr:colOff>
      <xdr:row>0</xdr:row>
      <xdr:rowOff>95250</xdr:rowOff>
    </xdr:from>
    <xdr:to>
      <xdr:col>14</xdr:col>
      <xdr:colOff>304800</xdr:colOff>
      <xdr:row>4</xdr:row>
      <xdr:rowOff>0</xdr:rowOff>
    </xdr:to>
    <xdr:pic>
      <xdr:nvPicPr>
        <xdr:cNvPr id="3" name="Picture 2" descr="Introtallent">
          <a:hlinkClick xmlns:r="http://schemas.openxmlformats.org/officeDocument/2006/relationships" r:id="rId1"/>
          <a:extLst>
            <a:ext uri="{FF2B5EF4-FFF2-40B4-BE49-F238E27FC236}">
              <a16:creationId xmlns:a16="http://schemas.microsoft.com/office/drawing/2014/main" id="{B348C696-1937-404E-A18F-D55E9AA6FB5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34200" y="95250"/>
          <a:ext cx="19050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87630</xdr:colOff>
      <xdr:row>1</xdr:row>
      <xdr:rowOff>139064</xdr:rowOff>
    </xdr:from>
    <xdr:to>
      <xdr:col>18</xdr:col>
      <xdr:colOff>506730</xdr:colOff>
      <xdr:row>11</xdr:row>
      <xdr:rowOff>60959</xdr:rowOff>
    </xdr:to>
    <xdr:sp macro="" textlink="">
      <xdr:nvSpPr>
        <xdr:cNvPr id="2" name="Rectangle 1">
          <a:extLst>
            <a:ext uri="{FF2B5EF4-FFF2-40B4-BE49-F238E27FC236}">
              <a16:creationId xmlns:a16="http://schemas.microsoft.com/office/drawing/2014/main" id="{25BB3AE0-6543-4708-81CF-5ACA7022051A}"/>
            </a:ext>
          </a:extLst>
        </xdr:cNvPr>
        <xdr:cNvSpPr/>
      </xdr:nvSpPr>
      <xdr:spPr>
        <a:xfrm>
          <a:off x="8515350" y="321944"/>
          <a:ext cx="5295900" cy="175069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1600" b="1" i="0" u="sng" baseline="0">
              <a:solidFill>
                <a:schemeClr val="lt1"/>
              </a:solidFill>
              <a:effectLst/>
              <a:latin typeface="+mn-lt"/>
              <a:ea typeface="+mn-ea"/>
              <a:cs typeface="+mn-cs"/>
            </a:rPr>
            <a:t>Time Limit 5 minutes</a:t>
          </a:r>
        </a:p>
        <a:p>
          <a:pPr marL="0" marR="0" lvl="0" indent="0" algn="ctr" defTabSz="914400" rtl="0" eaLnBrk="1" fontAlgn="auto" latinLnBrk="0" hangingPunct="1">
            <a:lnSpc>
              <a:spcPct val="100000"/>
            </a:lnSpc>
            <a:spcBef>
              <a:spcPts val="0"/>
            </a:spcBef>
            <a:spcAft>
              <a:spcPts val="0"/>
            </a:spcAft>
            <a:buClrTx/>
            <a:buSzTx/>
            <a:buFontTx/>
            <a:buNone/>
            <a:tabLst/>
            <a:defRPr/>
          </a:pPr>
          <a:endParaRPr lang="en-IN" sz="1600" b="1" i="0" u="sng" baseline="0">
            <a:solidFill>
              <a:schemeClr val="lt1"/>
            </a:solidFill>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IN" sz="1600" b="1" i="0" baseline="0">
              <a:solidFill>
                <a:schemeClr val="lt1"/>
              </a:solidFill>
              <a:effectLst/>
              <a:latin typeface="+mn-lt"/>
              <a:ea typeface="+mn-ea"/>
              <a:cs typeface="+mn-cs"/>
            </a:rPr>
            <a:t>Calculate call duration in column H </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IN" sz="1100" b="1" i="0" baseline="0">
            <a:solidFill>
              <a:schemeClr val="lt1"/>
            </a:solidFill>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lang="en-IN" sz="1100" b="1" i="0" baseline="0">
            <a:solidFill>
              <a:schemeClr val="lt1"/>
            </a:solidFill>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IN" sz="1100" b="1" i="0" baseline="0">
              <a:solidFill>
                <a:schemeClr val="lt1"/>
              </a:solidFill>
              <a:effectLst/>
              <a:latin typeface="+mn-lt"/>
              <a:ea typeface="+mn-ea"/>
              <a:cs typeface="+mn-cs"/>
            </a:rPr>
            <a:t>Hint</a:t>
          </a:r>
          <a:r>
            <a:rPr lang="en-IN" sz="1100" b="0" i="0" baseline="0">
              <a:solidFill>
                <a:schemeClr val="lt1"/>
              </a:solidFill>
              <a:effectLst/>
              <a:latin typeface="+mn-lt"/>
              <a:ea typeface="+mn-ea"/>
              <a:cs typeface="+mn-cs"/>
            </a:rPr>
            <a:t>: use this formula</a:t>
          </a:r>
        </a:p>
        <a:p>
          <a:pPr marL="0" marR="0" lvl="0" indent="0" algn="l" defTabSz="914400" rtl="0" eaLnBrk="1" fontAlgn="auto" latinLnBrk="0" hangingPunct="1">
            <a:lnSpc>
              <a:spcPct val="100000"/>
            </a:lnSpc>
            <a:spcBef>
              <a:spcPts val="0"/>
            </a:spcBef>
            <a:spcAft>
              <a:spcPts val="0"/>
            </a:spcAft>
            <a:buClrTx/>
            <a:buSzTx/>
            <a:buFontTx/>
            <a:buNone/>
            <a:tabLst/>
            <a:defRPr/>
          </a:pPr>
          <a:r>
            <a:rPr lang="en-IN" sz="1100" b="0" i="0" baseline="0">
              <a:solidFill>
                <a:schemeClr val="lt1"/>
              </a:solidFill>
              <a:effectLst/>
              <a:latin typeface="+mn-lt"/>
              <a:ea typeface="+mn-ea"/>
              <a:cs typeface="+mn-cs"/>
            </a:rPr>
            <a:t>=TIME(HOUR(G2),MINUTE(G2),SECOND(G2))-TIME(HOUR(F2),MINUTE(F2),SECOND(F2))</a:t>
          </a:r>
          <a:endParaRPr lang="en-IN">
            <a:effectLst/>
          </a:endParaRPr>
        </a:p>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988695</xdr:colOff>
      <xdr:row>3</xdr:row>
      <xdr:rowOff>106679</xdr:rowOff>
    </xdr:from>
    <xdr:to>
      <xdr:col>17</xdr:col>
      <xdr:colOff>369570</xdr:colOff>
      <xdr:row>15</xdr:row>
      <xdr:rowOff>28575</xdr:rowOff>
    </xdr:to>
    <xdr:sp macro="" textlink="">
      <xdr:nvSpPr>
        <xdr:cNvPr id="2" name="Rectangle 1">
          <a:extLst>
            <a:ext uri="{FF2B5EF4-FFF2-40B4-BE49-F238E27FC236}">
              <a16:creationId xmlns:a16="http://schemas.microsoft.com/office/drawing/2014/main" id="{8B03F129-5577-49F8-8F64-0312DB15F2A7}"/>
            </a:ext>
          </a:extLst>
        </xdr:cNvPr>
        <xdr:cNvSpPr/>
      </xdr:nvSpPr>
      <xdr:spPr>
        <a:xfrm>
          <a:off x="8349615" y="655319"/>
          <a:ext cx="5324475" cy="211645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1600" b="1" i="0" u="sng" baseline="0">
              <a:solidFill>
                <a:schemeClr val="lt1"/>
              </a:solidFill>
              <a:effectLst/>
              <a:latin typeface="+mn-lt"/>
              <a:ea typeface="+mn-ea"/>
              <a:cs typeface="+mn-cs"/>
            </a:rPr>
            <a:t>Time Limit: 5 minutes</a:t>
          </a:r>
        </a:p>
        <a:p>
          <a:pPr marL="0" marR="0" lvl="0" indent="0" algn="l" defTabSz="914400" rtl="0" eaLnBrk="1" fontAlgn="auto" latinLnBrk="0" hangingPunct="1">
            <a:lnSpc>
              <a:spcPct val="100000"/>
            </a:lnSpc>
            <a:spcBef>
              <a:spcPts val="0"/>
            </a:spcBef>
            <a:spcAft>
              <a:spcPts val="0"/>
            </a:spcAft>
            <a:buClrTx/>
            <a:buSzTx/>
            <a:buFontTx/>
            <a:buNone/>
            <a:tabLst/>
            <a:defRPr/>
          </a:pPr>
          <a:r>
            <a:rPr lang="en-IN" sz="1600" b="1" i="0" baseline="0">
              <a:solidFill>
                <a:schemeClr val="lt1"/>
              </a:solidFill>
              <a:effectLst/>
              <a:latin typeface="+mn-lt"/>
              <a:ea typeface="+mn-ea"/>
              <a:cs typeface="+mn-cs"/>
            </a:rPr>
            <a:t>Calculate call duration in column G.</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IN" sz="1100" b="1" i="0" baseline="0">
            <a:solidFill>
              <a:schemeClr val="lt1"/>
            </a:solidFill>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lang="en-IN" sz="1100" b="1" i="0" baseline="0">
            <a:solidFill>
              <a:schemeClr val="lt1"/>
            </a:solidFill>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IN" sz="1800" b="1" i="0" baseline="0">
              <a:solidFill>
                <a:schemeClr val="lt1"/>
              </a:solidFill>
              <a:effectLst/>
              <a:latin typeface="+mn-lt"/>
              <a:ea typeface="+mn-ea"/>
              <a:cs typeface="+mn-cs"/>
            </a:rPr>
            <a:t>Hint</a:t>
          </a:r>
          <a:endParaRPr lang="en-IN" sz="1800" b="0" i="0" baseline="0">
            <a:solidFill>
              <a:schemeClr val="lt1"/>
            </a:solidFill>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IN" sz="1100" b="0" i="0" baseline="0">
              <a:solidFill>
                <a:schemeClr val="lt1"/>
              </a:solidFill>
              <a:effectLst/>
              <a:latin typeface="+mn-lt"/>
              <a:ea typeface="+mn-ea"/>
              <a:cs typeface="+mn-cs"/>
            </a:rPr>
            <a:t>1) Use find and replace to remove T and Z from column E and column F</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IN" sz="1100" b="0" i="0" baseline="0">
            <a:solidFill>
              <a:schemeClr val="lt1"/>
            </a:solidFill>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IN" sz="1100" b="0" i="0" baseline="0">
              <a:solidFill>
                <a:schemeClr val="lt1"/>
              </a:solidFill>
              <a:effectLst/>
              <a:latin typeface="+mn-lt"/>
              <a:ea typeface="+mn-ea"/>
              <a:cs typeface="+mn-cs"/>
            </a:rPr>
            <a:t>2) Use the formula to calculate the duration. Refer to the formula in task1</a:t>
          </a:r>
        </a:p>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10</xdr:row>
      <xdr:rowOff>209550</xdr:rowOff>
    </xdr:from>
    <xdr:to>
      <xdr:col>6</xdr:col>
      <xdr:colOff>9525</xdr:colOff>
      <xdr:row>10</xdr:row>
      <xdr:rowOff>211455</xdr:rowOff>
    </xdr:to>
    <xdr:cxnSp macro="">
      <xdr:nvCxnSpPr>
        <xdr:cNvPr id="2" name="Straight Arrow Connector 1">
          <a:extLst>
            <a:ext uri="{FF2B5EF4-FFF2-40B4-BE49-F238E27FC236}">
              <a16:creationId xmlns:a16="http://schemas.microsoft.com/office/drawing/2014/main" id="{EA930E03-962D-4DB1-9A77-C6BDB2DC1EDF}"/>
            </a:ext>
          </a:extLst>
        </xdr:cNvPr>
        <xdr:cNvCxnSpPr/>
      </xdr:nvCxnSpPr>
      <xdr:spPr>
        <a:xfrm flipV="1">
          <a:off x="5057775" y="2933700"/>
          <a:ext cx="733425" cy="19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xdr:colOff>
      <xdr:row>22</xdr:row>
      <xdr:rowOff>281940</xdr:rowOff>
    </xdr:from>
    <xdr:to>
      <xdr:col>11</xdr:col>
      <xdr:colOff>7620</xdr:colOff>
      <xdr:row>22</xdr:row>
      <xdr:rowOff>281940</xdr:rowOff>
    </xdr:to>
    <xdr:cxnSp macro="">
      <xdr:nvCxnSpPr>
        <xdr:cNvPr id="3" name="Straight Arrow Connector 2">
          <a:extLst>
            <a:ext uri="{FF2B5EF4-FFF2-40B4-BE49-F238E27FC236}">
              <a16:creationId xmlns:a16="http://schemas.microsoft.com/office/drawing/2014/main" id="{0B1C56B4-DC8E-46DD-B56E-20ABD6D16EFD}"/>
            </a:ext>
          </a:extLst>
        </xdr:cNvPr>
        <xdr:cNvCxnSpPr/>
      </xdr:nvCxnSpPr>
      <xdr:spPr>
        <a:xfrm>
          <a:off x="11102340" y="6196965"/>
          <a:ext cx="75438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504825</xdr:colOff>
      <xdr:row>4</xdr:row>
      <xdr:rowOff>19050</xdr:rowOff>
    </xdr:from>
    <xdr:to>
      <xdr:col>10</xdr:col>
      <xdr:colOff>238125</xdr:colOff>
      <xdr:row>7</xdr:row>
      <xdr:rowOff>38100</xdr:rowOff>
    </xdr:to>
    <xdr:sp macro="" textlink="">
      <xdr:nvSpPr>
        <xdr:cNvPr id="2" name="Rectangle 1">
          <a:extLst>
            <a:ext uri="{FF2B5EF4-FFF2-40B4-BE49-F238E27FC236}">
              <a16:creationId xmlns:a16="http://schemas.microsoft.com/office/drawing/2014/main" id="{004D413B-59D7-4AA0-B7E8-114672C7ED5A}"/>
            </a:ext>
          </a:extLst>
        </xdr:cNvPr>
        <xdr:cNvSpPr/>
      </xdr:nvSpPr>
      <xdr:spPr>
        <a:xfrm>
          <a:off x="7191375" y="866775"/>
          <a:ext cx="2095500" cy="80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Think a little,</a:t>
          </a:r>
          <a:r>
            <a:rPr lang="en-IN" sz="1800" baseline="0"/>
            <a:t> you CAN do it.</a:t>
          </a:r>
          <a:endParaRPr lang="en-IN"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371475</xdr:colOff>
      <xdr:row>10</xdr:row>
      <xdr:rowOff>133351</xdr:rowOff>
    </xdr:from>
    <xdr:to>
      <xdr:col>13</xdr:col>
      <xdr:colOff>28575</xdr:colOff>
      <xdr:row>15</xdr:row>
      <xdr:rowOff>28576</xdr:rowOff>
    </xdr:to>
    <xdr:sp macro="" textlink="">
      <xdr:nvSpPr>
        <xdr:cNvPr id="2" name="Rectangle 1">
          <a:extLst>
            <a:ext uri="{FF2B5EF4-FFF2-40B4-BE49-F238E27FC236}">
              <a16:creationId xmlns:a16="http://schemas.microsoft.com/office/drawing/2014/main" id="{3B5222E6-3C21-4076-903D-9A5C4A96693C}"/>
            </a:ext>
          </a:extLst>
        </xdr:cNvPr>
        <xdr:cNvSpPr/>
      </xdr:nvSpPr>
      <xdr:spPr>
        <a:xfrm>
          <a:off x="5581650" y="1952626"/>
          <a:ext cx="2095500" cy="80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Think a little,</a:t>
          </a:r>
          <a:r>
            <a:rPr lang="en-IN" sz="1800" baseline="0"/>
            <a:t> you CAN do it.</a:t>
          </a:r>
          <a:endParaRPr lang="en-IN"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15</xdr:col>
      <xdr:colOff>533400</xdr:colOff>
      <xdr:row>1</xdr:row>
      <xdr:rowOff>85725</xdr:rowOff>
    </xdr:from>
    <xdr:to>
      <xdr:col>19</xdr:col>
      <xdr:colOff>190500</xdr:colOff>
      <xdr:row>5</xdr:row>
      <xdr:rowOff>152399</xdr:rowOff>
    </xdr:to>
    <xdr:sp macro="" textlink="">
      <xdr:nvSpPr>
        <xdr:cNvPr id="2" name="Rectangle 1">
          <a:extLst>
            <a:ext uri="{FF2B5EF4-FFF2-40B4-BE49-F238E27FC236}">
              <a16:creationId xmlns:a16="http://schemas.microsoft.com/office/drawing/2014/main" id="{D7DD6C80-B660-4F98-A981-E49EEA3AC8BB}"/>
            </a:ext>
          </a:extLst>
        </xdr:cNvPr>
        <xdr:cNvSpPr/>
      </xdr:nvSpPr>
      <xdr:spPr>
        <a:xfrm>
          <a:off x="9677400" y="266700"/>
          <a:ext cx="2095500" cy="9334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It's simple.</a:t>
          </a:r>
          <a:r>
            <a:rPr lang="en-IN" sz="1800" baseline="0"/>
            <a:t> You have done it during the session</a:t>
          </a:r>
          <a:endParaRPr lang="en-IN"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85725</xdr:colOff>
      <xdr:row>4</xdr:row>
      <xdr:rowOff>47625</xdr:rowOff>
    </xdr:from>
    <xdr:to>
      <xdr:col>13</xdr:col>
      <xdr:colOff>600075</xdr:colOff>
      <xdr:row>14</xdr:row>
      <xdr:rowOff>85725</xdr:rowOff>
    </xdr:to>
    <xdr:sp macro="" textlink="">
      <xdr:nvSpPr>
        <xdr:cNvPr id="2" name="Rectangle 1">
          <a:extLst>
            <a:ext uri="{FF2B5EF4-FFF2-40B4-BE49-F238E27FC236}">
              <a16:creationId xmlns:a16="http://schemas.microsoft.com/office/drawing/2014/main" id="{4DC85814-1CAE-4EFC-B1BA-BFCD98024FCA}"/>
            </a:ext>
          </a:extLst>
        </xdr:cNvPr>
        <xdr:cNvSpPr/>
      </xdr:nvSpPr>
      <xdr:spPr>
        <a:xfrm>
          <a:off x="7772400" y="771525"/>
          <a:ext cx="3562350" cy="1847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You have learnt Pareto Analysis as a part of</a:t>
          </a:r>
          <a:r>
            <a:rPr lang="en-IN" sz="1100" baseline="0"/>
            <a:t> your research work. Here are the steps you need to perform:</a:t>
          </a:r>
        </a:p>
        <a:p>
          <a:pPr algn="l"/>
          <a:endParaRPr lang="en-IN" sz="1100" baseline="0"/>
        </a:p>
        <a:p>
          <a:pPr algn="l"/>
          <a:r>
            <a:rPr lang="en-IN" sz="1100" baseline="0"/>
            <a:t>1) Sort the data in descending order of Production units</a:t>
          </a:r>
        </a:p>
        <a:p>
          <a:pPr algn="l"/>
          <a:r>
            <a:rPr lang="en-IN" sz="1100" baseline="0"/>
            <a:t>2) In column F, calculate the % of total production</a:t>
          </a:r>
        </a:p>
        <a:p>
          <a:pPr algn="l"/>
          <a:r>
            <a:rPr lang="en-IN" sz="1100" baseline="0"/>
            <a:t>3) In column G, Calculate the cumulative %</a:t>
          </a:r>
        </a:p>
        <a:p>
          <a:pPr algn="l"/>
          <a:r>
            <a:rPr lang="en-IN" sz="1100" baseline="0"/>
            <a:t>4) All the part numbers till 80% cumulative frequency are the answer to this question </a:t>
          </a:r>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28575</xdr:colOff>
      <xdr:row>4</xdr:row>
      <xdr:rowOff>180974</xdr:rowOff>
    </xdr:from>
    <xdr:to>
      <xdr:col>15</xdr:col>
      <xdr:colOff>390525</xdr:colOff>
      <xdr:row>20</xdr:row>
      <xdr:rowOff>142874</xdr:rowOff>
    </xdr:to>
    <xdr:sp macro="" textlink="">
      <xdr:nvSpPr>
        <xdr:cNvPr id="2" name="Rectangle 1">
          <a:extLst>
            <a:ext uri="{FF2B5EF4-FFF2-40B4-BE49-F238E27FC236}">
              <a16:creationId xmlns:a16="http://schemas.microsoft.com/office/drawing/2014/main" id="{1F89D10E-7B18-471F-8ACB-407D428A847F}"/>
            </a:ext>
          </a:extLst>
        </xdr:cNvPr>
        <xdr:cNvSpPr/>
      </xdr:nvSpPr>
      <xdr:spPr>
        <a:xfrm>
          <a:off x="7229475" y="1085849"/>
          <a:ext cx="4019550" cy="3324225"/>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I don't think</a:t>
          </a:r>
          <a:r>
            <a:rPr lang="en-IN" sz="1100" baseline="0"/>
            <a:t> you will get this type of question in any interview. But I have given this question to ensure that you don't missout anything.</a:t>
          </a:r>
        </a:p>
        <a:p>
          <a:pPr algn="l"/>
          <a:endParaRPr lang="en-IN" sz="1100" baseline="0"/>
        </a:p>
        <a:p>
          <a:pPr algn="l"/>
          <a:r>
            <a:rPr lang="en-IN" sz="1100"/>
            <a:t>This is going to be a little tricky. So I have given the formula</a:t>
          </a:r>
          <a:r>
            <a:rPr lang="en-IN" sz="1100" baseline="0"/>
            <a:t> for your ready reference. You need to practice it properly.</a:t>
          </a:r>
        </a:p>
        <a:p>
          <a:pPr algn="l"/>
          <a:endParaRPr lang="en-IN" sz="1100" baseline="0"/>
        </a:p>
        <a:p>
          <a:pPr algn="l"/>
          <a:r>
            <a:rPr lang="en-IN" sz="1600" b="1" baseline="0"/>
            <a:t>How does this formula work?</a:t>
          </a:r>
        </a:p>
        <a:p>
          <a:pPr algn="l"/>
          <a:r>
            <a:rPr lang="en-IN" sz="1100" b="0" baseline="0"/>
            <a:t>Sumproduct formula is used for criteria-based ranking</a:t>
          </a:r>
        </a:p>
        <a:p>
          <a:pPr algn="l"/>
          <a:r>
            <a:rPr lang="en-IN" sz="1100"/>
            <a:t> =SUMPRODUCT(($B$7:$B$56=B7)*(D7&lt;$D$7:$D$56))+1</a:t>
          </a:r>
        </a:p>
        <a:p>
          <a:pPr algn="l"/>
          <a:endParaRPr lang="en-IN" sz="1100"/>
        </a:p>
        <a:p>
          <a:pPr algn="l"/>
          <a:r>
            <a:rPr lang="en-IN" sz="1100"/>
            <a:t>B7:B56</a:t>
          </a:r>
          <a:r>
            <a:rPr lang="en-IN" sz="1100" baseline="0"/>
            <a:t> is criteria range and B7 is the first department criteria. </a:t>
          </a:r>
        </a:p>
        <a:p>
          <a:pPr algn="l"/>
          <a:endParaRPr lang="en-IN" sz="1100"/>
        </a:p>
        <a:p>
          <a:pPr algn="l"/>
          <a:r>
            <a:rPr lang="en-IN" sz="1100"/>
            <a:t>In</a:t>
          </a:r>
          <a:r>
            <a:rPr lang="en-IN" sz="1100" baseline="0"/>
            <a:t> the second part, it checks  the first value i.e. D7 in range D7:D56 is less than other values in the given group and then dows ranking in the group. This will rank in descenting order. To rank in the ascending order of marks change it like  D7&gt;</a:t>
          </a:r>
          <a:r>
            <a:rPr lang="en-IN" sz="1100">
              <a:solidFill>
                <a:schemeClr val="lt1"/>
              </a:solidFill>
              <a:effectLst/>
              <a:latin typeface="+mn-lt"/>
              <a:ea typeface="+mn-ea"/>
              <a:cs typeface="+mn-cs"/>
            </a:rPr>
            <a:t>$D$7:$D$56</a:t>
          </a:r>
          <a:endParaRPr lang="en-IN" sz="1100" baseline="0"/>
        </a:p>
        <a:p>
          <a:pPr algn="l"/>
          <a:endParaRPr lang="en-IN" sz="1100" baseline="0"/>
        </a:p>
        <a:p>
          <a:pPr algn="l"/>
          <a:r>
            <a:rPr lang="en-IN" sz="1100" baseline="0"/>
            <a:t>We can discuss more on this during the session. </a:t>
          </a:r>
          <a:endParaRPr lang="en-IN" sz="1100"/>
        </a:p>
      </xdr:txBody>
    </xdr:sp>
    <xdr:clientData/>
  </xdr:twoCellAnchor>
  <xdr:twoCellAnchor>
    <xdr:from>
      <xdr:col>9</xdr:col>
      <xdr:colOff>447675</xdr:colOff>
      <xdr:row>12</xdr:row>
      <xdr:rowOff>180975</xdr:rowOff>
    </xdr:from>
    <xdr:to>
      <xdr:col>10</xdr:col>
      <xdr:colOff>600075</xdr:colOff>
      <xdr:row>13</xdr:row>
      <xdr:rowOff>142876</xdr:rowOff>
    </xdr:to>
    <xdr:cxnSp macro="">
      <xdr:nvCxnSpPr>
        <xdr:cNvPr id="4" name="Straight Arrow Connector 3">
          <a:extLst>
            <a:ext uri="{FF2B5EF4-FFF2-40B4-BE49-F238E27FC236}">
              <a16:creationId xmlns:a16="http://schemas.microsoft.com/office/drawing/2014/main" id="{84CA07A0-AB48-4573-B8AF-E64C63F5667B}"/>
            </a:ext>
          </a:extLst>
        </xdr:cNvPr>
        <xdr:cNvCxnSpPr/>
      </xdr:nvCxnSpPr>
      <xdr:spPr>
        <a:xfrm flipV="1">
          <a:off x="7648575" y="2771775"/>
          <a:ext cx="762000" cy="171451"/>
        </a:xfrm>
        <a:prstGeom prst="straightConnector1">
          <a:avLst/>
        </a:prstGeom>
        <a:ln>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12</xdr:row>
      <xdr:rowOff>152400</xdr:rowOff>
    </xdr:from>
    <xdr:to>
      <xdr:col>14</xdr:col>
      <xdr:colOff>552450</xdr:colOff>
      <xdr:row>15</xdr:row>
      <xdr:rowOff>57152</xdr:rowOff>
    </xdr:to>
    <xdr:cxnSp macro="">
      <xdr:nvCxnSpPr>
        <xdr:cNvPr id="7" name="Straight Arrow Connector 6">
          <a:extLst>
            <a:ext uri="{FF2B5EF4-FFF2-40B4-BE49-F238E27FC236}">
              <a16:creationId xmlns:a16="http://schemas.microsoft.com/office/drawing/2014/main" id="{12CC6915-C7A1-4B57-954C-F6CB0E602756}"/>
            </a:ext>
          </a:extLst>
        </xdr:cNvPr>
        <xdr:cNvCxnSpPr/>
      </xdr:nvCxnSpPr>
      <xdr:spPr>
        <a:xfrm flipH="1" flipV="1">
          <a:off x="10248900" y="2743200"/>
          <a:ext cx="552450" cy="533402"/>
        </a:xfrm>
        <a:prstGeom prst="straightConnector1">
          <a:avLst/>
        </a:prstGeom>
        <a:ln>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8C1B5-AB6B-46A6-B6B7-C7E6D3902EC2}">
  <sheetPr>
    <tabColor rgb="FFFF0000"/>
  </sheetPr>
  <dimension ref="E8"/>
  <sheetViews>
    <sheetView showGridLines="0" topLeftCell="F1" workbookViewId="0">
      <selection activeCell="R10" sqref="R10"/>
    </sheetView>
  </sheetViews>
  <sheetFormatPr defaultRowHeight="14.4" x14ac:dyDescent="0.3"/>
  <sheetData>
    <row r="8" spans="5:5" x14ac:dyDescent="0.3">
      <c r="E8" s="141"/>
    </row>
  </sheetData>
  <sheetProtection algorithmName="SHA-512" hashValue="31Lp/F8rZZaUNayzIAhESsweR0FQ6OkfJvfNJbh3e+nQ0mdjmvZy4cVZVk3Q+bcHayZBZX2OzsUhZ0sU36yICg==" saltValue="wSH+Yo/M7hexnCIzbQUA1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84340-29FE-4B0C-BE5E-B2378CDACFD9}">
  <dimension ref="B2:H457"/>
  <sheetViews>
    <sheetView showGridLines="0" workbookViewId="0">
      <selection activeCell="F5" sqref="F5"/>
    </sheetView>
  </sheetViews>
  <sheetFormatPr defaultColWidth="9.109375" defaultRowHeight="13.8" x14ac:dyDescent="0.25"/>
  <cols>
    <col min="1" max="1" width="2.77734375" style="64" customWidth="1"/>
    <col min="2" max="2" width="10.109375" style="64" bestFit="1" customWidth="1"/>
    <col min="3" max="3" width="12.21875" style="64" bestFit="1" customWidth="1"/>
    <col min="4" max="4" width="17.6640625" style="64" bestFit="1" customWidth="1"/>
    <col min="5" max="5" width="27.21875" style="64" bestFit="1" customWidth="1"/>
    <col min="6" max="6" width="27" style="64" bestFit="1" customWidth="1"/>
    <col min="7" max="7" width="9.109375" style="130"/>
    <col min="8" max="16384" width="9.109375" style="64"/>
  </cols>
  <sheetData>
    <row r="2" spans="2:8" x14ac:dyDescent="0.25">
      <c r="B2" s="122" t="s">
        <v>599</v>
      </c>
      <c r="C2" s="123"/>
      <c r="D2" s="123"/>
      <c r="E2" s="123"/>
      <c r="F2" s="123"/>
      <c r="G2" s="123"/>
      <c r="H2" s="124"/>
    </row>
    <row r="3" spans="2:8" x14ac:dyDescent="0.25">
      <c r="B3" s="125" t="s">
        <v>600</v>
      </c>
      <c r="C3" s="126"/>
      <c r="D3" s="126"/>
      <c r="E3" s="126"/>
      <c r="F3" s="126"/>
      <c r="G3" s="126"/>
      <c r="H3" s="127"/>
    </row>
    <row r="4" spans="2:8" x14ac:dyDescent="0.25">
      <c r="G4" s="64"/>
    </row>
    <row r="5" spans="2:8" x14ac:dyDescent="0.25">
      <c r="B5" s="128" t="s">
        <v>584</v>
      </c>
      <c r="C5" s="128" t="s">
        <v>601</v>
      </c>
      <c r="D5" s="128" t="s">
        <v>602</v>
      </c>
      <c r="E5" s="128" t="s">
        <v>603</v>
      </c>
      <c r="G5" s="64"/>
    </row>
    <row r="6" spans="2:8" x14ac:dyDescent="0.25">
      <c r="B6" s="129">
        <v>38270</v>
      </c>
      <c r="C6" s="78" t="s">
        <v>604</v>
      </c>
      <c r="D6" s="78" t="s">
        <v>605</v>
      </c>
      <c r="E6" s="78">
        <v>67</v>
      </c>
      <c r="F6" s="130"/>
      <c r="G6" s="64"/>
    </row>
    <row r="7" spans="2:8" x14ac:dyDescent="0.25">
      <c r="B7" s="129">
        <v>38270</v>
      </c>
      <c r="C7" s="78" t="s">
        <v>606</v>
      </c>
      <c r="D7" s="78" t="s">
        <v>607</v>
      </c>
      <c r="E7" s="78">
        <v>10</v>
      </c>
      <c r="F7" s="130"/>
      <c r="G7" s="64"/>
    </row>
    <row r="8" spans="2:8" x14ac:dyDescent="0.25">
      <c r="B8" s="129">
        <v>38270</v>
      </c>
      <c r="C8" s="78" t="s">
        <v>608</v>
      </c>
      <c r="D8" s="78" t="s">
        <v>605</v>
      </c>
      <c r="E8" s="78">
        <v>3</v>
      </c>
      <c r="F8" s="130"/>
      <c r="G8" s="64"/>
    </row>
    <row r="9" spans="2:8" x14ac:dyDescent="0.25">
      <c r="B9" s="129">
        <v>38270</v>
      </c>
      <c r="C9" s="78" t="s">
        <v>609</v>
      </c>
      <c r="D9" s="78" t="s">
        <v>607</v>
      </c>
      <c r="E9" s="78">
        <v>4</v>
      </c>
      <c r="F9" s="130"/>
      <c r="G9" s="64"/>
    </row>
    <row r="10" spans="2:8" x14ac:dyDescent="0.25">
      <c r="B10" s="129">
        <v>38270</v>
      </c>
      <c r="C10" s="78" t="s">
        <v>610</v>
      </c>
      <c r="D10" s="78" t="s">
        <v>605</v>
      </c>
      <c r="E10" s="78">
        <v>102</v>
      </c>
      <c r="F10" s="130"/>
      <c r="G10" s="64"/>
    </row>
    <row r="11" spans="2:8" x14ac:dyDescent="0.25">
      <c r="B11" s="129">
        <v>38270</v>
      </c>
      <c r="C11" s="78" t="s">
        <v>611</v>
      </c>
      <c r="D11" s="78" t="s">
        <v>605</v>
      </c>
      <c r="E11" s="78">
        <v>53</v>
      </c>
      <c r="F11" s="130"/>
      <c r="G11" s="64"/>
    </row>
    <row r="12" spans="2:8" x14ac:dyDescent="0.25">
      <c r="B12" s="129">
        <v>38270</v>
      </c>
      <c r="C12" s="78" t="s">
        <v>612</v>
      </c>
      <c r="D12" s="78" t="s">
        <v>613</v>
      </c>
      <c r="E12" s="78">
        <v>175</v>
      </c>
      <c r="F12" s="130"/>
      <c r="G12" s="64"/>
    </row>
    <row r="13" spans="2:8" x14ac:dyDescent="0.25">
      <c r="B13" s="129">
        <v>38270</v>
      </c>
      <c r="C13" s="78" t="s">
        <v>614</v>
      </c>
      <c r="D13" s="78" t="s">
        <v>605</v>
      </c>
      <c r="E13" s="78">
        <v>13</v>
      </c>
      <c r="F13" s="130"/>
      <c r="G13" s="64"/>
    </row>
    <row r="14" spans="2:8" x14ac:dyDescent="0.25">
      <c r="B14" s="129">
        <v>38270</v>
      </c>
      <c r="C14" s="78" t="s">
        <v>615</v>
      </c>
      <c r="D14" s="78" t="s">
        <v>605</v>
      </c>
      <c r="E14" s="78">
        <v>484</v>
      </c>
      <c r="F14" s="130"/>
      <c r="G14" s="64"/>
    </row>
    <row r="15" spans="2:8" x14ac:dyDescent="0.25">
      <c r="B15" s="129">
        <v>38270</v>
      </c>
      <c r="C15" s="78" t="s">
        <v>616</v>
      </c>
      <c r="D15" s="78" t="s">
        <v>605</v>
      </c>
      <c r="E15" s="78">
        <v>713</v>
      </c>
      <c r="F15" s="130"/>
      <c r="G15" s="64"/>
    </row>
    <row r="16" spans="2:8" x14ac:dyDescent="0.25">
      <c r="B16" s="129">
        <v>38270</v>
      </c>
      <c r="C16" s="78" t="s">
        <v>617</v>
      </c>
      <c r="D16" s="78" t="s">
        <v>605</v>
      </c>
      <c r="E16" s="78">
        <v>366</v>
      </c>
      <c r="F16" s="130"/>
      <c r="G16" s="64"/>
    </row>
    <row r="17" spans="2:7" x14ac:dyDescent="0.25">
      <c r="B17" s="129">
        <v>38270</v>
      </c>
      <c r="C17" s="78" t="s">
        <v>618</v>
      </c>
      <c r="D17" s="78" t="s">
        <v>607</v>
      </c>
      <c r="E17" s="78">
        <v>54</v>
      </c>
      <c r="F17" s="130"/>
      <c r="G17" s="64"/>
    </row>
    <row r="18" spans="2:7" x14ac:dyDescent="0.25">
      <c r="B18" s="129">
        <v>38270</v>
      </c>
      <c r="C18" s="78" t="s">
        <v>619</v>
      </c>
      <c r="D18" s="78" t="s">
        <v>613</v>
      </c>
      <c r="E18" s="78">
        <v>24</v>
      </c>
      <c r="F18" s="130"/>
      <c r="G18" s="64"/>
    </row>
    <row r="19" spans="2:7" x14ac:dyDescent="0.25">
      <c r="B19" s="129">
        <v>38270</v>
      </c>
      <c r="C19" s="78" t="s">
        <v>620</v>
      </c>
      <c r="D19" s="78" t="s">
        <v>605</v>
      </c>
      <c r="E19" s="78">
        <v>290</v>
      </c>
      <c r="F19" s="130"/>
      <c r="G19" s="64"/>
    </row>
    <row r="20" spans="2:7" x14ac:dyDescent="0.25">
      <c r="B20" s="129">
        <v>38270</v>
      </c>
      <c r="C20" s="78" t="s">
        <v>621</v>
      </c>
      <c r="D20" s="78" t="s">
        <v>605</v>
      </c>
      <c r="E20" s="78">
        <v>1091</v>
      </c>
      <c r="F20" s="130"/>
      <c r="G20" s="64"/>
    </row>
    <row r="21" spans="2:7" x14ac:dyDescent="0.25">
      <c r="B21" s="129">
        <v>38270</v>
      </c>
      <c r="C21" s="78" t="s">
        <v>622</v>
      </c>
      <c r="D21" s="78" t="s">
        <v>605</v>
      </c>
      <c r="E21" s="78">
        <v>12</v>
      </c>
      <c r="F21" s="130"/>
      <c r="G21" s="64"/>
    </row>
    <row r="22" spans="2:7" x14ac:dyDescent="0.25">
      <c r="B22" s="129">
        <v>38270</v>
      </c>
      <c r="C22" s="78" t="s">
        <v>623</v>
      </c>
      <c r="D22" s="78" t="s">
        <v>605</v>
      </c>
      <c r="E22" s="78">
        <v>157</v>
      </c>
      <c r="F22" s="130"/>
      <c r="G22" s="64"/>
    </row>
    <row r="23" spans="2:7" x14ac:dyDescent="0.25">
      <c r="B23" s="129">
        <v>38270</v>
      </c>
      <c r="C23" s="78" t="s">
        <v>624</v>
      </c>
      <c r="D23" s="78" t="s">
        <v>605</v>
      </c>
      <c r="E23" s="78">
        <v>157</v>
      </c>
      <c r="F23" s="130"/>
      <c r="G23" s="64"/>
    </row>
    <row r="24" spans="2:7" x14ac:dyDescent="0.25">
      <c r="B24" s="129">
        <v>38270</v>
      </c>
      <c r="C24" s="78" t="s">
        <v>625</v>
      </c>
      <c r="D24" s="78" t="s">
        <v>605</v>
      </c>
      <c r="E24" s="78">
        <v>41</v>
      </c>
      <c r="F24" s="130"/>
      <c r="G24" s="64"/>
    </row>
    <row r="25" spans="2:7" x14ac:dyDescent="0.25">
      <c r="B25" s="129">
        <v>38270</v>
      </c>
      <c r="C25" s="78" t="s">
        <v>626</v>
      </c>
      <c r="D25" s="78" t="s">
        <v>613</v>
      </c>
      <c r="E25" s="78">
        <v>23</v>
      </c>
      <c r="F25" s="130"/>
      <c r="G25" s="64"/>
    </row>
    <row r="26" spans="2:7" x14ac:dyDescent="0.25">
      <c r="B26" s="129">
        <v>38270</v>
      </c>
      <c r="C26" s="78" t="s">
        <v>627</v>
      </c>
      <c r="D26" s="78" t="s">
        <v>605</v>
      </c>
      <c r="E26" s="78">
        <v>66</v>
      </c>
      <c r="F26" s="130"/>
      <c r="G26" s="64"/>
    </row>
    <row r="27" spans="2:7" x14ac:dyDescent="0.25">
      <c r="B27" s="129">
        <v>38270</v>
      </c>
      <c r="C27" s="78" t="s">
        <v>628</v>
      </c>
      <c r="D27" s="78" t="s">
        <v>605</v>
      </c>
      <c r="E27" s="78">
        <v>794</v>
      </c>
      <c r="F27" s="130"/>
      <c r="G27" s="64"/>
    </row>
    <row r="28" spans="2:7" x14ac:dyDescent="0.25">
      <c r="B28" s="129">
        <v>38270</v>
      </c>
      <c r="C28" s="78" t="s">
        <v>629</v>
      </c>
      <c r="D28" s="78" t="s">
        <v>605</v>
      </c>
      <c r="E28" s="78">
        <v>12</v>
      </c>
      <c r="F28" s="130"/>
      <c r="G28" s="64"/>
    </row>
    <row r="29" spans="2:7" x14ac:dyDescent="0.25">
      <c r="B29" s="129">
        <v>38270</v>
      </c>
      <c r="C29" s="78" t="s">
        <v>630</v>
      </c>
      <c r="D29" s="78" t="s">
        <v>613</v>
      </c>
      <c r="E29" s="78">
        <v>19</v>
      </c>
      <c r="F29" s="130"/>
      <c r="G29" s="64"/>
    </row>
    <row r="30" spans="2:7" x14ac:dyDescent="0.25">
      <c r="B30" s="129">
        <v>38270</v>
      </c>
      <c r="C30" s="78" t="s">
        <v>631</v>
      </c>
      <c r="D30" s="78" t="s">
        <v>605</v>
      </c>
      <c r="E30" s="78">
        <v>93</v>
      </c>
      <c r="F30" s="130"/>
      <c r="G30" s="64"/>
    </row>
    <row r="31" spans="2:7" x14ac:dyDescent="0.25">
      <c r="B31" s="129">
        <v>38270</v>
      </c>
      <c r="C31" s="78" t="s">
        <v>632</v>
      </c>
      <c r="D31" s="78" t="s">
        <v>607</v>
      </c>
      <c r="E31" s="78">
        <v>3</v>
      </c>
      <c r="F31" s="130"/>
      <c r="G31" s="64"/>
    </row>
    <row r="32" spans="2:7" x14ac:dyDescent="0.25">
      <c r="B32" s="129">
        <v>38270</v>
      </c>
      <c r="C32" s="78" t="s">
        <v>633</v>
      </c>
      <c r="D32" s="78" t="s">
        <v>613</v>
      </c>
      <c r="E32" s="78">
        <v>4</v>
      </c>
      <c r="F32" s="130"/>
      <c r="G32" s="64"/>
    </row>
    <row r="33" spans="2:7" x14ac:dyDescent="0.25">
      <c r="B33" s="129">
        <v>38270</v>
      </c>
      <c r="C33" s="78" t="s">
        <v>634</v>
      </c>
      <c r="D33" s="78" t="s">
        <v>605</v>
      </c>
      <c r="E33" s="78">
        <v>4</v>
      </c>
      <c r="F33" s="130"/>
      <c r="G33" s="64"/>
    </row>
    <row r="34" spans="2:7" x14ac:dyDescent="0.25">
      <c r="B34" s="129">
        <v>38271</v>
      </c>
      <c r="C34" s="78" t="s">
        <v>621</v>
      </c>
      <c r="D34" s="78" t="s">
        <v>605</v>
      </c>
      <c r="E34" s="78">
        <v>1217</v>
      </c>
      <c r="F34" s="130"/>
      <c r="G34" s="64"/>
    </row>
    <row r="35" spans="2:7" x14ac:dyDescent="0.25">
      <c r="B35" s="129">
        <v>38271</v>
      </c>
      <c r="C35" s="78" t="s">
        <v>635</v>
      </c>
      <c r="D35" s="78" t="s">
        <v>636</v>
      </c>
      <c r="E35" s="78">
        <v>72.8</v>
      </c>
      <c r="F35" s="130"/>
      <c r="G35" s="64"/>
    </row>
    <row r="36" spans="2:7" x14ac:dyDescent="0.25">
      <c r="B36" s="129">
        <v>38271</v>
      </c>
      <c r="C36" s="78" t="s">
        <v>610</v>
      </c>
      <c r="D36" s="78" t="s">
        <v>605</v>
      </c>
      <c r="E36" s="78">
        <v>4</v>
      </c>
      <c r="F36" s="130"/>
      <c r="G36" s="64"/>
    </row>
    <row r="37" spans="2:7" x14ac:dyDescent="0.25">
      <c r="B37" s="129">
        <v>38271</v>
      </c>
      <c r="C37" s="78" t="s">
        <v>606</v>
      </c>
      <c r="D37" s="78" t="s">
        <v>607</v>
      </c>
      <c r="E37" s="78">
        <v>16</v>
      </c>
      <c r="F37" s="130"/>
      <c r="G37" s="64"/>
    </row>
    <row r="38" spans="2:7" x14ac:dyDescent="0.25">
      <c r="B38" s="129">
        <v>38271</v>
      </c>
      <c r="C38" s="78" t="s">
        <v>608</v>
      </c>
      <c r="D38" s="78" t="s">
        <v>605</v>
      </c>
      <c r="E38" s="78">
        <v>22</v>
      </c>
      <c r="F38" s="130"/>
      <c r="G38" s="64"/>
    </row>
    <row r="39" spans="2:7" x14ac:dyDescent="0.25">
      <c r="B39" s="129">
        <v>38271</v>
      </c>
      <c r="C39" s="78" t="s">
        <v>620</v>
      </c>
      <c r="D39" s="78" t="s">
        <v>605</v>
      </c>
      <c r="E39" s="78">
        <v>287</v>
      </c>
      <c r="F39" s="130"/>
      <c r="G39" s="64"/>
    </row>
    <row r="40" spans="2:7" x14ac:dyDescent="0.25">
      <c r="B40" s="129">
        <v>38271</v>
      </c>
      <c r="C40" s="78" t="s">
        <v>623</v>
      </c>
      <c r="D40" s="78" t="s">
        <v>605</v>
      </c>
      <c r="E40" s="78">
        <v>44</v>
      </c>
      <c r="F40" s="130"/>
      <c r="G40" s="64"/>
    </row>
    <row r="41" spans="2:7" x14ac:dyDescent="0.25">
      <c r="B41" s="129">
        <v>38271</v>
      </c>
      <c r="C41" s="78" t="s">
        <v>637</v>
      </c>
      <c r="D41" s="78" t="s">
        <v>636</v>
      </c>
      <c r="E41" s="78">
        <v>0.8</v>
      </c>
      <c r="F41" s="130"/>
      <c r="G41" s="64"/>
    </row>
    <row r="42" spans="2:7" x14ac:dyDescent="0.25">
      <c r="B42" s="129">
        <v>38271</v>
      </c>
      <c r="C42" s="78" t="s">
        <v>638</v>
      </c>
      <c r="D42" s="78" t="s">
        <v>613</v>
      </c>
      <c r="E42" s="78">
        <v>25</v>
      </c>
      <c r="F42" s="130"/>
      <c r="G42" s="64"/>
    </row>
    <row r="43" spans="2:7" x14ac:dyDescent="0.25">
      <c r="B43" s="129">
        <v>38271</v>
      </c>
      <c r="C43" s="78" t="s">
        <v>639</v>
      </c>
      <c r="D43" s="78" t="s">
        <v>613</v>
      </c>
      <c r="E43" s="78">
        <v>7</v>
      </c>
      <c r="F43" s="130"/>
      <c r="G43" s="64"/>
    </row>
    <row r="44" spans="2:7" x14ac:dyDescent="0.25">
      <c r="B44" s="129">
        <v>38271</v>
      </c>
      <c r="C44" s="78" t="s">
        <v>640</v>
      </c>
      <c r="D44" s="78" t="s">
        <v>605</v>
      </c>
      <c r="E44" s="78">
        <v>34</v>
      </c>
      <c r="F44" s="130"/>
      <c r="G44" s="64"/>
    </row>
    <row r="45" spans="2:7" x14ac:dyDescent="0.25">
      <c r="B45" s="129">
        <v>38271</v>
      </c>
      <c r="C45" s="78" t="s">
        <v>641</v>
      </c>
      <c r="D45" s="78" t="s">
        <v>605</v>
      </c>
      <c r="E45" s="78">
        <v>1175</v>
      </c>
      <c r="F45" s="130"/>
      <c r="G45" s="64"/>
    </row>
    <row r="46" spans="2:7" x14ac:dyDescent="0.25">
      <c r="B46" s="129">
        <v>38271</v>
      </c>
      <c r="C46" s="78" t="s">
        <v>642</v>
      </c>
      <c r="D46" s="78" t="s">
        <v>636</v>
      </c>
      <c r="E46" s="78">
        <v>44.800000000000004</v>
      </c>
      <c r="F46" s="130"/>
      <c r="G46" s="64"/>
    </row>
    <row r="47" spans="2:7" x14ac:dyDescent="0.25">
      <c r="B47" s="129">
        <v>38271</v>
      </c>
      <c r="C47" s="78" t="s">
        <v>643</v>
      </c>
      <c r="D47" s="78" t="s">
        <v>605</v>
      </c>
      <c r="E47" s="78">
        <v>15</v>
      </c>
      <c r="F47" s="130"/>
      <c r="G47" s="64"/>
    </row>
    <row r="48" spans="2:7" x14ac:dyDescent="0.25">
      <c r="B48" s="129">
        <v>38271</v>
      </c>
      <c r="C48" s="78" t="s">
        <v>644</v>
      </c>
      <c r="D48" s="78" t="s">
        <v>605</v>
      </c>
      <c r="E48" s="78">
        <v>68</v>
      </c>
      <c r="F48" s="130"/>
      <c r="G48" s="64"/>
    </row>
    <row r="49" spans="2:7" x14ac:dyDescent="0.25">
      <c r="B49" s="129">
        <v>38271</v>
      </c>
      <c r="C49" s="78" t="s">
        <v>611</v>
      </c>
      <c r="D49" s="78" t="s">
        <v>605</v>
      </c>
      <c r="E49" s="78">
        <v>58</v>
      </c>
      <c r="F49" s="130"/>
      <c r="G49" s="64"/>
    </row>
    <row r="50" spans="2:7" x14ac:dyDescent="0.25">
      <c r="B50" s="129">
        <v>38271</v>
      </c>
      <c r="C50" s="78" t="s">
        <v>619</v>
      </c>
      <c r="D50" s="78" t="s">
        <v>613</v>
      </c>
      <c r="E50" s="78">
        <v>16</v>
      </c>
      <c r="F50" s="130"/>
      <c r="G50" s="64"/>
    </row>
    <row r="51" spans="2:7" x14ac:dyDescent="0.25">
      <c r="B51" s="129">
        <v>38271</v>
      </c>
      <c r="C51" s="78" t="s">
        <v>645</v>
      </c>
      <c r="D51" s="78" t="s">
        <v>607</v>
      </c>
      <c r="E51" s="78">
        <v>2</v>
      </c>
      <c r="F51" s="130"/>
      <c r="G51" s="64"/>
    </row>
    <row r="52" spans="2:7" x14ac:dyDescent="0.25">
      <c r="B52" s="129">
        <v>38271</v>
      </c>
      <c r="C52" s="78" t="s">
        <v>630</v>
      </c>
      <c r="D52" s="78" t="s">
        <v>613</v>
      </c>
      <c r="E52" s="78">
        <v>19</v>
      </c>
      <c r="F52" s="130"/>
      <c r="G52" s="64"/>
    </row>
    <row r="53" spans="2:7" x14ac:dyDescent="0.25">
      <c r="B53" s="129">
        <v>38271</v>
      </c>
      <c r="C53" s="78" t="s">
        <v>629</v>
      </c>
      <c r="D53" s="78" t="s">
        <v>605</v>
      </c>
      <c r="E53" s="78">
        <v>12</v>
      </c>
      <c r="F53" s="130"/>
      <c r="G53" s="64"/>
    </row>
    <row r="54" spans="2:7" x14ac:dyDescent="0.25">
      <c r="B54" s="129">
        <v>38271</v>
      </c>
      <c r="C54" s="78" t="s">
        <v>625</v>
      </c>
      <c r="D54" s="78" t="s">
        <v>605</v>
      </c>
      <c r="E54" s="78">
        <v>46</v>
      </c>
      <c r="F54" s="130"/>
      <c r="G54" s="64"/>
    </row>
    <row r="55" spans="2:7" x14ac:dyDescent="0.25">
      <c r="B55" s="129">
        <v>38271</v>
      </c>
      <c r="C55" s="78" t="s">
        <v>646</v>
      </c>
      <c r="D55" s="78" t="s">
        <v>605</v>
      </c>
      <c r="E55" s="78">
        <v>169</v>
      </c>
      <c r="F55" s="130"/>
      <c r="G55" s="64"/>
    </row>
    <row r="56" spans="2:7" x14ac:dyDescent="0.25">
      <c r="B56" s="129">
        <v>38271</v>
      </c>
      <c r="C56" s="78" t="s">
        <v>615</v>
      </c>
      <c r="D56" s="78" t="s">
        <v>605</v>
      </c>
      <c r="E56" s="78">
        <v>563</v>
      </c>
      <c r="F56" s="130"/>
      <c r="G56" s="64"/>
    </row>
    <row r="57" spans="2:7" x14ac:dyDescent="0.25">
      <c r="B57" s="129">
        <v>38271</v>
      </c>
      <c r="C57" s="78" t="s">
        <v>617</v>
      </c>
      <c r="D57" s="78" t="s">
        <v>605</v>
      </c>
      <c r="E57" s="78">
        <v>434</v>
      </c>
      <c r="F57" s="130"/>
      <c r="G57" s="64"/>
    </row>
    <row r="58" spans="2:7" x14ac:dyDescent="0.25">
      <c r="B58" s="129">
        <v>38271</v>
      </c>
      <c r="C58" s="78" t="s">
        <v>626</v>
      </c>
      <c r="D58" s="78" t="s">
        <v>613</v>
      </c>
      <c r="E58" s="78">
        <v>23</v>
      </c>
      <c r="F58" s="130"/>
      <c r="G58" s="64"/>
    </row>
    <row r="59" spans="2:7" x14ac:dyDescent="0.25">
      <c r="B59" s="129">
        <v>38271</v>
      </c>
      <c r="C59" s="78" t="s">
        <v>647</v>
      </c>
      <c r="D59" s="78" t="s">
        <v>605</v>
      </c>
      <c r="E59" s="78">
        <v>960</v>
      </c>
      <c r="F59" s="130"/>
      <c r="G59" s="64"/>
    </row>
    <row r="60" spans="2:7" x14ac:dyDescent="0.25">
      <c r="B60" s="129">
        <v>38271</v>
      </c>
      <c r="C60" s="78" t="s">
        <v>622</v>
      </c>
      <c r="D60" s="78" t="s">
        <v>605</v>
      </c>
      <c r="E60" s="78">
        <v>12</v>
      </c>
      <c r="F60" s="130"/>
      <c r="G60" s="64"/>
    </row>
    <row r="61" spans="2:7" x14ac:dyDescent="0.25">
      <c r="B61" s="129">
        <v>38271</v>
      </c>
      <c r="C61" s="78" t="s">
        <v>612</v>
      </c>
      <c r="D61" s="78" t="s">
        <v>613</v>
      </c>
      <c r="E61" s="78">
        <v>130</v>
      </c>
      <c r="F61" s="130"/>
      <c r="G61" s="64"/>
    </row>
    <row r="62" spans="2:7" x14ac:dyDescent="0.25">
      <c r="B62" s="129">
        <v>38271</v>
      </c>
      <c r="C62" s="78" t="s">
        <v>604</v>
      </c>
      <c r="D62" s="78" t="s">
        <v>605</v>
      </c>
      <c r="E62" s="78">
        <v>26</v>
      </c>
      <c r="F62" s="130"/>
      <c r="G62" s="64"/>
    </row>
    <row r="63" spans="2:7" x14ac:dyDescent="0.25">
      <c r="B63" s="129">
        <v>38271</v>
      </c>
      <c r="C63" s="78" t="s">
        <v>648</v>
      </c>
      <c r="D63" s="78" t="s">
        <v>605</v>
      </c>
      <c r="E63" s="78">
        <v>4</v>
      </c>
      <c r="F63" s="130"/>
      <c r="G63" s="64"/>
    </row>
    <row r="64" spans="2:7" x14ac:dyDescent="0.25">
      <c r="B64" s="129">
        <v>38271</v>
      </c>
      <c r="C64" s="78" t="s">
        <v>633</v>
      </c>
      <c r="D64" s="78" t="s">
        <v>613</v>
      </c>
      <c r="E64" s="78">
        <v>4</v>
      </c>
      <c r="F64" s="130"/>
      <c r="G64" s="64"/>
    </row>
    <row r="65" spans="2:7" x14ac:dyDescent="0.25">
      <c r="B65" s="129">
        <v>38271</v>
      </c>
      <c r="C65" s="78" t="s">
        <v>649</v>
      </c>
      <c r="D65" s="78" t="s">
        <v>607</v>
      </c>
      <c r="E65" s="78">
        <v>115</v>
      </c>
      <c r="F65" s="130"/>
      <c r="G65" s="64"/>
    </row>
    <row r="66" spans="2:7" x14ac:dyDescent="0.25">
      <c r="B66" s="129">
        <v>38271</v>
      </c>
      <c r="C66" s="78" t="s">
        <v>634</v>
      </c>
      <c r="D66" s="78" t="s">
        <v>605</v>
      </c>
      <c r="E66" s="78">
        <v>3</v>
      </c>
      <c r="F66" s="130"/>
      <c r="G66" s="64"/>
    </row>
    <row r="67" spans="2:7" x14ac:dyDescent="0.25">
      <c r="B67" s="129">
        <v>38271</v>
      </c>
      <c r="C67" s="78" t="s">
        <v>618</v>
      </c>
      <c r="D67" s="78" t="s">
        <v>607</v>
      </c>
      <c r="E67" s="78">
        <v>56</v>
      </c>
      <c r="F67" s="130"/>
      <c r="G67" s="64"/>
    </row>
    <row r="68" spans="2:7" x14ac:dyDescent="0.25">
      <c r="B68" s="129">
        <v>38271</v>
      </c>
      <c r="C68" s="78" t="s">
        <v>616</v>
      </c>
      <c r="D68" s="78" t="s">
        <v>605</v>
      </c>
      <c r="E68" s="78">
        <v>714</v>
      </c>
      <c r="F68" s="130"/>
      <c r="G68" s="64"/>
    </row>
    <row r="69" spans="2:7" x14ac:dyDescent="0.25">
      <c r="B69" s="129">
        <v>38271</v>
      </c>
      <c r="C69" s="78" t="s">
        <v>627</v>
      </c>
      <c r="D69" s="78" t="s">
        <v>605</v>
      </c>
      <c r="E69" s="78">
        <v>78</v>
      </c>
      <c r="F69" s="130"/>
      <c r="G69" s="64"/>
    </row>
    <row r="70" spans="2:7" x14ac:dyDescent="0.25">
      <c r="B70" s="129">
        <v>38272</v>
      </c>
      <c r="C70" s="78" t="s">
        <v>623</v>
      </c>
      <c r="D70" s="78" t="s">
        <v>605</v>
      </c>
      <c r="E70" s="78">
        <v>75</v>
      </c>
      <c r="F70" s="130"/>
      <c r="G70" s="64"/>
    </row>
    <row r="71" spans="2:7" x14ac:dyDescent="0.25">
      <c r="B71" s="129">
        <v>38272</v>
      </c>
      <c r="C71" s="78" t="s">
        <v>650</v>
      </c>
      <c r="D71" s="78" t="s">
        <v>613</v>
      </c>
      <c r="E71" s="78">
        <v>5</v>
      </c>
      <c r="F71" s="130"/>
      <c r="G71" s="64"/>
    </row>
    <row r="72" spans="2:7" x14ac:dyDescent="0.25">
      <c r="B72" s="129">
        <v>38272</v>
      </c>
      <c r="C72" s="78" t="s">
        <v>621</v>
      </c>
      <c r="D72" s="78" t="s">
        <v>605</v>
      </c>
      <c r="E72" s="78">
        <v>1130</v>
      </c>
      <c r="F72" s="130"/>
      <c r="G72" s="64"/>
    </row>
    <row r="73" spans="2:7" x14ac:dyDescent="0.25">
      <c r="B73" s="129">
        <v>38272</v>
      </c>
      <c r="C73" s="78" t="s">
        <v>637</v>
      </c>
      <c r="D73" s="78" t="s">
        <v>636</v>
      </c>
      <c r="E73" s="78">
        <v>0.8</v>
      </c>
      <c r="F73" s="130"/>
      <c r="G73" s="64"/>
    </row>
    <row r="74" spans="2:7" x14ac:dyDescent="0.25">
      <c r="B74" s="129">
        <v>38272</v>
      </c>
      <c r="C74" s="78" t="s">
        <v>643</v>
      </c>
      <c r="D74" s="78" t="s">
        <v>605</v>
      </c>
      <c r="E74" s="78">
        <v>25</v>
      </c>
      <c r="F74" s="130"/>
      <c r="G74" s="64"/>
    </row>
    <row r="75" spans="2:7" x14ac:dyDescent="0.25">
      <c r="B75" s="129">
        <v>38272</v>
      </c>
      <c r="C75" s="78" t="s">
        <v>648</v>
      </c>
      <c r="D75" s="78" t="s">
        <v>605</v>
      </c>
      <c r="E75" s="78">
        <v>11</v>
      </c>
      <c r="F75" s="130"/>
      <c r="G75" s="64"/>
    </row>
    <row r="76" spans="2:7" x14ac:dyDescent="0.25">
      <c r="B76" s="129">
        <v>38272</v>
      </c>
      <c r="C76" s="78" t="s">
        <v>640</v>
      </c>
      <c r="D76" s="78" t="s">
        <v>605</v>
      </c>
      <c r="E76" s="78">
        <v>91</v>
      </c>
      <c r="F76" s="130"/>
      <c r="G76" s="64"/>
    </row>
    <row r="77" spans="2:7" x14ac:dyDescent="0.25">
      <c r="B77" s="129">
        <v>38272</v>
      </c>
      <c r="C77" s="78" t="s">
        <v>651</v>
      </c>
      <c r="D77" s="78" t="s">
        <v>605</v>
      </c>
      <c r="E77" s="78">
        <v>663</v>
      </c>
      <c r="F77" s="130"/>
      <c r="G77" s="64"/>
    </row>
    <row r="78" spans="2:7" x14ac:dyDescent="0.25">
      <c r="B78" s="129">
        <v>38272</v>
      </c>
      <c r="C78" s="78" t="s">
        <v>622</v>
      </c>
      <c r="D78" s="78" t="s">
        <v>605</v>
      </c>
      <c r="E78" s="78">
        <v>12</v>
      </c>
      <c r="F78" s="130"/>
      <c r="G78" s="64"/>
    </row>
    <row r="79" spans="2:7" x14ac:dyDescent="0.25">
      <c r="B79" s="129">
        <v>38272</v>
      </c>
      <c r="C79" s="78" t="s">
        <v>641</v>
      </c>
      <c r="D79" s="78" t="s">
        <v>605</v>
      </c>
      <c r="E79" s="78">
        <v>1175</v>
      </c>
      <c r="F79" s="130"/>
      <c r="G79" s="64"/>
    </row>
    <row r="80" spans="2:7" x14ac:dyDescent="0.25">
      <c r="B80" s="129">
        <v>38272</v>
      </c>
      <c r="C80" s="78" t="s">
        <v>627</v>
      </c>
      <c r="D80" s="78" t="s">
        <v>605</v>
      </c>
      <c r="E80" s="78">
        <v>84</v>
      </c>
      <c r="F80" s="130"/>
      <c r="G80" s="64"/>
    </row>
    <row r="81" spans="2:7" x14ac:dyDescent="0.25">
      <c r="B81" s="129">
        <v>38272</v>
      </c>
      <c r="C81" s="78" t="s">
        <v>616</v>
      </c>
      <c r="D81" s="78" t="s">
        <v>605</v>
      </c>
      <c r="E81" s="78">
        <v>714</v>
      </c>
      <c r="F81" s="130"/>
      <c r="G81" s="64"/>
    </row>
    <row r="82" spans="2:7" x14ac:dyDescent="0.25">
      <c r="B82" s="129">
        <v>38272</v>
      </c>
      <c r="C82" s="78" t="s">
        <v>652</v>
      </c>
      <c r="D82" s="78" t="s">
        <v>605</v>
      </c>
      <c r="E82" s="78">
        <v>401</v>
      </c>
      <c r="F82" s="130"/>
      <c r="G82" s="64"/>
    </row>
    <row r="83" spans="2:7" x14ac:dyDescent="0.25">
      <c r="B83" s="129">
        <v>38272</v>
      </c>
      <c r="C83" s="78" t="s">
        <v>625</v>
      </c>
      <c r="D83" s="78" t="s">
        <v>605</v>
      </c>
      <c r="E83" s="78">
        <v>53</v>
      </c>
      <c r="F83" s="130"/>
      <c r="G83" s="64"/>
    </row>
    <row r="84" spans="2:7" x14ac:dyDescent="0.25">
      <c r="B84" s="129">
        <v>38272</v>
      </c>
      <c r="C84" s="78" t="s">
        <v>653</v>
      </c>
      <c r="D84" s="78" t="s">
        <v>613</v>
      </c>
      <c r="E84" s="78">
        <v>709</v>
      </c>
      <c r="F84" s="130"/>
      <c r="G84" s="64"/>
    </row>
    <row r="85" spans="2:7" x14ac:dyDescent="0.25">
      <c r="B85" s="129">
        <v>38272</v>
      </c>
      <c r="C85" s="78" t="s">
        <v>617</v>
      </c>
      <c r="D85" s="78" t="s">
        <v>605</v>
      </c>
      <c r="E85" s="78">
        <v>445</v>
      </c>
      <c r="F85" s="130"/>
      <c r="G85" s="64"/>
    </row>
    <row r="86" spans="2:7" x14ac:dyDescent="0.25">
      <c r="B86" s="129">
        <v>38272</v>
      </c>
      <c r="C86" s="78" t="s">
        <v>618</v>
      </c>
      <c r="D86" s="78" t="s">
        <v>607</v>
      </c>
      <c r="E86" s="78">
        <v>56</v>
      </c>
      <c r="F86" s="130"/>
      <c r="G86" s="64"/>
    </row>
    <row r="87" spans="2:7" x14ac:dyDescent="0.25">
      <c r="B87" s="129">
        <v>38272</v>
      </c>
      <c r="C87" s="78" t="s">
        <v>610</v>
      </c>
      <c r="D87" s="78" t="s">
        <v>605</v>
      </c>
      <c r="E87" s="78">
        <v>10</v>
      </c>
      <c r="F87" s="130"/>
      <c r="G87" s="64"/>
    </row>
    <row r="88" spans="2:7" x14ac:dyDescent="0.25">
      <c r="B88" s="129">
        <v>38272</v>
      </c>
      <c r="C88" s="78" t="s">
        <v>626</v>
      </c>
      <c r="D88" s="78" t="s">
        <v>613</v>
      </c>
      <c r="E88" s="78">
        <v>24</v>
      </c>
      <c r="F88" s="130"/>
      <c r="G88" s="64"/>
    </row>
    <row r="89" spans="2:7" x14ac:dyDescent="0.25">
      <c r="B89" s="129">
        <v>38272</v>
      </c>
      <c r="C89" s="78" t="s">
        <v>604</v>
      </c>
      <c r="D89" s="78" t="s">
        <v>605</v>
      </c>
      <c r="E89" s="78">
        <v>41</v>
      </c>
      <c r="F89" s="130"/>
      <c r="G89" s="64"/>
    </row>
    <row r="90" spans="2:7" x14ac:dyDescent="0.25">
      <c r="B90" s="129">
        <v>38272</v>
      </c>
      <c r="C90" s="78" t="s">
        <v>639</v>
      </c>
      <c r="D90" s="78" t="s">
        <v>613</v>
      </c>
      <c r="E90" s="78">
        <v>8</v>
      </c>
      <c r="F90" s="130"/>
      <c r="G90" s="64"/>
    </row>
    <row r="91" spans="2:7" x14ac:dyDescent="0.25">
      <c r="B91" s="129">
        <v>38272</v>
      </c>
      <c r="C91" s="78" t="s">
        <v>654</v>
      </c>
      <c r="D91" s="78" t="s">
        <v>636</v>
      </c>
      <c r="E91" s="78">
        <v>90.4</v>
      </c>
      <c r="F91" s="130"/>
      <c r="G91" s="64"/>
    </row>
    <row r="92" spans="2:7" x14ac:dyDescent="0.25">
      <c r="B92" s="129">
        <v>38272</v>
      </c>
      <c r="C92" s="78" t="s">
        <v>606</v>
      </c>
      <c r="D92" s="78" t="s">
        <v>607</v>
      </c>
      <c r="E92" s="78">
        <v>17</v>
      </c>
      <c r="F92" s="130"/>
      <c r="G92" s="64"/>
    </row>
    <row r="93" spans="2:7" x14ac:dyDescent="0.25">
      <c r="B93" s="129">
        <v>38272</v>
      </c>
      <c r="C93" s="78" t="s">
        <v>612</v>
      </c>
      <c r="D93" s="78" t="s">
        <v>613</v>
      </c>
      <c r="E93" s="78">
        <v>139</v>
      </c>
      <c r="F93" s="130"/>
      <c r="G93" s="64"/>
    </row>
    <row r="94" spans="2:7" x14ac:dyDescent="0.25">
      <c r="B94" s="129">
        <v>38272</v>
      </c>
      <c r="C94" s="78" t="s">
        <v>608</v>
      </c>
      <c r="D94" s="78" t="s">
        <v>605</v>
      </c>
      <c r="E94" s="78">
        <v>45</v>
      </c>
      <c r="F94" s="130"/>
      <c r="G94" s="64"/>
    </row>
    <row r="95" spans="2:7" x14ac:dyDescent="0.25">
      <c r="B95" s="129">
        <v>38272</v>
      </c>
      <c r="C95" s="78" t="s">
        <v>647</v>
      </c>
      <c r="D95" s="78" t="s">
        <v>605</v>
      </c>
      <c r="E95" s="78">
        <v>4790</v>
      </c>
      <c r="F95" s="130"/>
      <c r="G95" s="64"/>
    </row>
    <row r="96" spans="2:7" x14ac:dyDescent="0.25">
      <c r="B96" s="129">
        <v>38272</v>
      </c>
      <c r="C96" s="78" t="s">
        <v>655</v>
      </c>
      <c r="D96" s="78" t="s">
        <v>605</v>
      </c>
      <c r="E96" s="78">
        <v>73</v>
      </c>
      <c r="F96" s="130"/>
      <c r="G96" s="64"/>
    </row>
    <row r="97" spans="2:7" x14ac:dyDescent="0.25">
      <c r="B97" s="129">
        <v>38272</v>
      </c>
      <c r="C97" s="78" t="s">
        <v>629</v>
      </c>
      <c r="D97" s="78" t="s">
        <v>605</v>
      </c>
      <c r="E97" s="78">
        <v>12</v>
      </c>
      <c r="F97" s="130"/>
      <c r="G97" s="64"/>
    </row>
    <row r="98" spans="2:7" x14ac:dyDescent="0.25">
      <c r="B98" s="129">
        <v>38272</v>
      </c>
      <c r="C98" s="78" t="s">
        <v>642</v>
      </c>
      <c r="D98" s="78" t="s">
        <v>636</v>
      </c>
      <c r="E98" s="78">
        <v>92.800000000000011</v>
      </c>
      <c r="F98" s="130"/>
      <c r="G98" s="64"/>
    </row>
    <row r="99" spans="2:7" x14ac:dyDescent="0.25">
      <c r="B99" s="129">
        <v>38272</v>
      </c>
      <c r="C99" s="78" t="s">
        <v>644</v>
      </c>
      <c r="D99" s="78" t="s">
        <v>605</v>
      </c>
      <c r="E99" s="78">
        <v>236</v>
      </c>
      <c r="F99" s="130"/>
      <c r="G99" s="64"/>
    </row>
    <row r="100" spans="2:7" x14ac:dyDescent="0.25">
      <c r="B100" s="129">
        <v>38272</v>
      </c>
      <c r="C100" s="78" t="s">
        <v>646</v>
      </c>
      <c r="D100" s="78" t="s">
        <v>605</v>
      </c>
      <c r="E100" s="78">
        <v>278</v>
      </c>
      <c r="F100" s="130"/>
      <c r="G100" s="64"/>
    </row>
    <row r="101" spans="2:7" x14ac:dyDescent="0.25">
      <c r="B101" s="129">
        <v>38272</v>
      </c>
      <c r="C101" s="78" t="s">
        <v>656</v>
      </c>
      <c r="D101" s="78" t="s">
        <v>636</v>
      </c>
      <c r="E101" s="78">
        <v>508</v>
      </c>
      <c r="F101" s="130"/>
      <c r="G101" s="64"/>
    </row>
    <row r="102" spans="2:7" x14ac:dyDescent="0.25">
      <c r="B102" s="129">
        <v>38272</v>
      </c>
      <c r="C102" s="78" t="s">
        <v>645</v>
      </c>
      <c r="D102" s="78" t="s">
        <v>607</v>
      </c>
      <c r="E102" s="78">
        <v>3</v>
      </c>
      <c r="F102" s="130"/>
      <c r="G102" s="64"/>
    </row>
    <row r="103" spans="2:7" x14ac:dyDescent="0.25">
      <c r="B103" s="129">
        <v>38272</v>
      </c>
      <c r="C103" s="78" t="s">
        <v>657</v>
      </c>
      <c r="D103" s="78" t="s">
        <v>658</v>
      </c>
      <c r="E103" s="78">
        <v>13</v>
      </c>
      <c r="F103" s="130"/>
      <c r="G103" s="64"/>
    </row>
    <row r="104" spans="2:7" x14ac:dyDescent="0.25">
      <c r="B104" s="129">
        <v>38272</v>
      </c>
      <c r="C104" s="78" t="s">
        <v>611</v>
      </c>
      <c r="D104" s="78" t="s">
        <v>605</v>
      </c>
      <c r="E104" s="78">
        <v>72</v>
      </c>
      <c r="F104" s="130"/>
      <c r="G104" s="64"/>
    </row>
    <row r="105" spans="2:7" x14ac:dyDescent="0.25">
      <c r="B105" s="129">
        <v>38272</v>
      </c>
      <c r="C105" s="78" t="s">
        <v>634</v>
      </c>
      <c r="D105" s="78" t="s">
        <v>605</v>
      </c>
      <c r="E105" s="78">
        <v>3</v>
      </c>
      <c r="F105" s="130"/>
      <c r="G105" s="64"/>
    </row>
    <row r="106" spans="2:7" x14ac:dyDescent="0.25">
      <c r="B106" s="129">
        <v>38272</v>
      </c>
      <c r="C106" s="78" t="s">
        <v>633</v>
      </c>
      <c r="D106" s="78" t="s">
        <v>613</v>
      </c>
      <c r="E106" s="78">
        <v>3</v>
      </c>
      <c r="F106" s="130"/>
      <c r="G106" s="64"/>
    </row>
    <row r="107" spans="2:7" x14ac:dyDescent="0.25">
      <c r="B107" s="129">
        <v>38272</v>
      </c>
      <c r="C107" s="78" t="s">
        <v>649</v>
      </c>
      <c r="D107" s="78" t="s">
        <v>607</v>
      </c>
      <c r="E107" s="78">
        <v>125</v>
      </c>
      <c r="F107" s="130"/>
      <c r="G107" s="64"/>
    </row>
    <row r="108" spans="2:7" x14ac:dyDescent="0.25">
      <c r="B108" s="129">
        <v>38272</v>
      </c>
      <c r="C108" s="78" t="s">
        <v>615</v>
      </c>
      <c r="D108" s="78" t="s">
        <v>605</v>
      </c>
      <c r="E108" s="78">
        <v>628</v>
      </c>
      <c r="F108" s="130"/>
      <c r="G108" s="64"/>
    </row>
    <row r="109" spans="2:7" x14ac:dyDescent="0.25">
      <c r="B109" s="129">
        <v>38272</v>
      </c>
      <c r="C109" s="78" t="s">
        <v>630</v>
      </c>
      <c r="D109" s="78" t="s">
        <v>613</v>
      </c>
      <c r="E109" s="78">
        <v>19</v>
      </c>
      <c r="F109" s="130"/>
      <c r="G109" s="64"/>
    </row>
    <row r="110" spans="2:7" x14ac:dyDescent="0.25">
      <c r="B110" s="129">
        <v>38273</v>
      </c>
      <c r="C110" s="78" t="s">
        <v>659</v>
      </c>
      <c r="D110" s="78" t="s">
        <v>605</v>
      </c>
      <c r="E110" s="78">
        <v>17</v>
      </c>
      <c r="F110" s="130"/>
      <c r="G110" s="64"/>
    </row>
    <row r="111" spans="2:7" x14ac:dyDescent="0.25">
      <c r="B111" s="129">
        <v>38273</v>
      </c>
      <c r="C111" s="78" t="s">
        <v>649</v>
      </c>
      <c r="D111" s="78" t="s">
        <v>607</v>
      </c>
      <c r="E111" s="78">
        <v>135</v>
      </c>
      <c r="F111" s="130"/>
      <c r="G111" s="64"/>
    </row>
    <row r="112" spans="2:7" x14ac:dyDescent="0.25">
      <c r="B112" s="129">
        <v>38273</v>
      </c>
      <c r="C112" s="78" t="s">
        <v>642</v>
      </c>
      <c r="D112" s="78" t="s">
        <v>636</v>
      </c>
      <c r="E112" s="78">
        <v>276.8</v>
      </c>
      <c r="F112" s="130"/>
      <c r="G112" s="64"/>
    </row>
    <row r="113" spans="2:7" x14ac:dyDescent="0.25">
      <c r="B113" s="129">
        <v>38273</v>
      </c>
      <c r="C113" s="78" t="s">
        <v>633</v>
      </c>
      <c r="D113" s="78" t="s">
        <v>613</v>
      </c>
      <c r="E113" s="78">
        <v>3</v>
      </c>
      <c r="F113" s="130"/>
      <c r="G113" s="64"/>
    </row>
    <row r="114" spans="2:7" x14ac:dyDescent="0.25">
      <c r="B114" s="129">
        <v>38273</v>
      </c>
      <c r="C114" s="78" t="s">
        <v>632</v>
      </c>
      <c r="D114" s="78" t="s">
        <v>607</v>
      </c>
      <c r="E114" s="78">
        <v>5</v>
      </c>
      <c r="F114" s="130"/>
      <c r="G114" s="64"/>
    </row>
    <row r="115" spans="2:7" x14ac:dyDescent="0.25">
      <c r="B115" s="129">
        <v>38273</v>
      </c>
      <c r="C115" s="78" t="s">
        <v>660</v>
      </c>
      <c r="D115" s="78" t="s">
        <v>605</v>
      </c>
      <c r="E115" s="78">
        <v>19</v>
      </c>
      <c r="F115" s="130"/>
      <c r="G115" s="64"/>
    </row>
    <row r="116" spans="2:7" x14ac:dyDescent="0.25">
      <c r="B116" s="129">
        <v>38273</v>
      </c>
      <c r="C116" s="78" t="s">
        <v>621</v>
      </c>
      <c r="D116" s="78" t="s">
        <v>605</v>
      </c>
      <c r="E116" s="78">
        <v>1080</v>
      </c>
      <c r="F116" s="130"/>
      <c r="G116" s="64"/>
    </row>
    <row r="117" spans="2:7" x14ac:dyDescent="0.25">
      <c r="B117" s="129">
        <v>38273</v>
      </c>
      <c r="C117" s="78" t="s">
        <v>610</v>
      </c>
      <c r="D117" s="78" t="s">
        <v>605</v>
      </c>
      <c r="E117" s="78">
        <v>35</v>
      </c>
      <c r="F117" s="130"/>
      <c r="G117" s="64"/>
    </row>
    <row r="118" spans="2:7" x14ac:dyDescent="0.25">
      <c r="B118" s="129">
        <v>38273</v>
      </c>
      <c r="C118" s="78" t="s">
        <v>661</v>
      </c>
      <c r="D118" s="78" t="s">
        <v>613</v>
      </c>
      <c r="E118" s="78">
        <v>1</v>
      </c>
      <c r="F118" s="130"/>
      <c r="G118" s="64"/>
    </row>
    <row r="119" spans="2:7" x14ac:dyDescent="0.25">
      <c r="B119" s="129">
        <v>38273</v>
      </c>
      <c r="C119" s="78" t="s">
        <v>641</v>
      </c>
      <c r="D119" s="78" t="s">
        <v>605</v>
      </c>
      <c r="E119" s="78">
        <v>1180</v>
      </c>
      <c r="F119" s="130"/>
      <c r="G119" s="64"/>
    </row>
    <row r="120" spans="2:7" x14ac:dyDescent="0.25">
      <c r="B120" s="129">
        <v>38273</v>
      </c>
      <c r="C120" s="78" t="s">
        <v>604</v>
      </c>
      <c r="D120" s="78" t="s">
        <v>605</v>
      </c>
      <c r="E120" s="78">
        <v>41</v>
      </c>
      <c r="F120" s="130"/>
      <c r="G120" s="64"/>
    </row>
    <row r="121" spans="2:7" x14ac:dyDescent="0.25">
      <c r="B121" s="129">
        <v>38273</v>
      </c>
      <c r="C121" s="78" t="s">
        <v>662</v>
      </c>
      <c r="D121" s="78" t="s">
        <v>636</v>
      </c>
      <c r="E121" s="78">
        <v>13.600000000000001</v>
      </c>
      <c r="F121" s="130"/>
      <c r="G121" s="64"/>
    </row>
    <row r="122" spans="2:7" x14ac:dyDescent="0.25">
      <c r="B122" s="129">
        <v>38273</v>
      </c>
      <c r="C122" s="78" t="s">
        <v>619</v>
      </c>
      <c r="D122" s="78" t="s">
        <v>613</v>
      </c>
      <c r="E122" s="78">
        <v>13</v>
      </c>
      <c r="F122" s="130"/>
      <c r="G122" s="64"/>
    </row>
    <row r="123" spans="2:7" x14ac:dyDescent="0.25">
      <c r="B123" s="129">
        <v>38273</v>
      </c>
      <c r="C123" s="78" t="s">
        <v>645</v>
      </c>
      <c r="D123" s="78" t="s">
        <v>607</v>
      </c>
      <c r="E123" s="78">
        <v>3</v>
      </c>
      <c r="F123" s="130"/>
      <c r="G123" s="64"/>
    </row>
    <row r="124" spans="2:7" x14ac:dyDescent="0.25">
      <c r="B124" s="129">
        <v>38273</v>
      </c>
      <c r="C124" s="78" t="s">
        <v>655</v>
      </c>
      <c r="D124" s="78" t="s">
        <v>605</v>
      </c>
      <c r="E124" s="78">
        <v>31</v>
      </c>
      <c r="F124" s="130"/>
      <c r="G124" s="64"/>
    </row>
    <row r="125" spans="2:7" x14ac:dyDescent="0.25">
      <c r="B125" s="129">
        <v>38273</v>
      </c>
      <c r="C125" s="78" t="s">
        <v>611</v>
      </c>
      <c r="D125" s="78" t="s">
        <v>605</v>
      </c>
      <c r="E125" s="78">
        <v>118</v>
      </c>
      <c r="F125" s="130"/>
      <c r="G125" s="64"/>
    </row>
    <row r="126" spans="2:7" x14ac:dyDescent="0.25">
      <c r="B126" s="129">
        <v>38273</v>
      </c>
      <c r="C126" s="78" t="s">
        <v>606</v>
      </c>
      <c r="D126" s="78" t="s">
        <v>607</v>
      </c>
      <c r="E126" s="78">
        <v>22</v>
      </c>
      <c r="F126" s="130"/>
      <c r="G126" s="64"/>
    </row>
    <row r="127" spans="2:7" x14ac:dyDescent="0.25">
      <c r="B127" s="129">
        <v>38273</v>
      </c>
      <c r="C127" s="78" t="s">
        <v>646</v>
      </c>
      <c r="D127" s="78" t="s">
        <v>605</v>
      </c>
      <c r="E127" s="78">
        <v>38</v>
      </c>
      <c r="F127" s="130"/>
      <c r="G127" s="64"/>
    </row>
    <row r="128" spans="2:7" x14ac:dyDescent="0.25">
      <c r="B128" s="129">
        <v>38273</v>
      </c>
      <c r="C128" s="78" t="s">
        <v>652</v>
      </c>
      <c r="D128" s="78" t="s">
        <v>605</v>
      </c>
      <c r="E128" s="78">
        <v>401</v>
      </c>
      <c r="F128" s="130"/>
      <c r="G128" s="64"/>
    </row>
    <row r="129" spans="2:7" x14ac:dyDescent="0.25">
      <c r="B129" s="129">
        <v>38273</v>
      </c>
      <c r="C129" s="78" t="s">
        <v>639</v>
      </c>
      <c r="D129" s="78" t="s">
        <v>613</v>
      </c>
      <c r="E129" s="78">
        <v>8</v>
      </c>
      <c r="F129" s="130"/>
      <c r="G129" s="64"/>
    </row>
    <row r="130" spans="2:7" x14ac:dyDescent="0.25">
      <c r="B130" s="129">
        <v>38273</v>
      </c>
      <c r="C130" s="78" t="s">
        <v>616</v>
      </c>
      <c r="D130" s="78" t="s">
        <v>605</v>
      </c>
      <c r="E130" s="78">
        <v>717</v>
      </c>
      <c r="F130" s="130"/>
      <c r="G130" s="64"/>
    </row>
    <row r="131" spans="2:7" x14ac:dyDescent="0.25">
      <c r="B131" s="129">
        <v>38273</v>
      </c>
      <c r="C131" s="78" t="s">
        <v>630</v>
      </c>
      <c r="D131" s="78" t="s">
        <v>613</v>
      </c>
      <c r="E131" s="78">
        <v>21</v>
      </c>
      <c r="F131" s="130"/>
      <c r="G131" s="64"/>
    </row>
    <row r="132" spans="2:7" x14ac:dyDescent="0.25">
      <c r="B132" s="129">
        <v>38273</v>
      </c>
      <c r="C132" s="78" t="s">
        <v>663</v>
      </c>
      <c r="D132" s="78" t="s">
        <v>605</v>
      </c>
      <c r="E132" s="78">
        <v>1</v>
      </c>
      <c r="F132" s="130"/>
      <c r="G132" s="64"/>
    </row>
    <row r="133" spans="2:7" x14ac:dyDescent="0.25">
      <c r="B133" s="129">
        <v>38273</v>
      </c>
      <c r="C133" s="78" t="s">
        <v>629</v>
      </c>
      <c r="D133" s="78" t="s">
        <v>605</v>
      </c>
      <c r="E133" s="78">
        <v>12</v>
      </c>
      <c r="F133" s="130"/>
      <c r="G133" s="64"/>
    </row>
    <row r="134" spans="2:7" x14ac:dyDescent="0.25">
      <c r="B134" s="129">
        <v>38273</v>
      </c>
      <c r="C134" s="78" t="s">
        <v>651</v>
      </c>
      <c r="D134" s="78" t="s">
        <v>605</v>
      </c>
      <c r="E134" s="78">
        <v>303</v>
      </c>
      <c r="F134" s="130"/>
      <c r="G134" s="64"/>
    </row>
    <row r="135" spans="2:7" x14ac:dyDescent="0.25">
      <c r="B135" s="129">
        <v>38273</v>
      </c>
      <c r="C135" s="78" t="s">
        <v>612</v>
      </c>
      <c r="D135" s="78" t="s">
        <v>613</v>
      </c>
      <c r="E135" s="78">
        <v>155</v>
      </c>
      <c r="F135" s="130"/>
      <c r="G135" s="64"/>
    </row>
    <row r="136" spans="2:7" x14ac:dyDescent="0.25">
      <c r="B136" s="129">
        <v>38273</v>
      </c>
      <c r="C136" s="78" t="s">
        <v>643</v>
      </c>
      <c r="D136" s="78" t="s">
        <v>605</v>
      </c>
      <c r="E136" s="78">
        <v>47</v>
      </c>
      <c r="F136" s="130"/>
      <c r="G136" s="64"/>
    </row>
    <row r="137" spans="2:7" x14ac:dyDescent="0.25">
      <c r="B137" s="129">
        <v>38273</v>
      </c>
      <c r="C137" s="78" t="s">
        <v>664</v>
      </c>
      <c r="D137" s="78" t="s">
        <v>605</v>
      </c>
      <c r="E137" s="78">
        <v>340</v>
      </c>
      <c r="F137" s="130"/>
      <c r="G137" s="64"/>
    </row>
    <row r="138" spans="2:7" x14ac:dyDescent="0.25">
      <c r="B138" s="129">
        <v>38273</v>
      </c>
      <c r="C138" s="78" t="s">
        <v>626</v>
      </c>
      <c r="D138" s="78" t="s">
        <v>613</v>
      </c>
      <c r="E138" s="78">
        <v>25</v>
      </c>
      <c r="F138" s="130"/>
      <c r="G138" s="64"/>
    </row>
    <row r="139" spans="2:7" x14ac:dyDescent="0.25">
      <c r="B139" s="129">
        <v>38273</v>
      </c>
      <c r="C139" s="78" t="s">
        <v>623</v>
      </c>
      <c r="D139" s="78" t="s">
        <v>605</v>
      </c>
      <c r="E139" s="78">
        <v>117</v>
      </c>
      <c r="F139" s="130"/>
      <c r="G139" s="64"/>
    </row>
    <row r="140" spans="2:7" x14ac:dyDescent="0.25">
      <c r="B140" s="129">
        <v>38273</v>
      </c>
      <c r="C140" s="78" t="s">
        <v>617</v>
      </c>
      <c r="D140" s="78" t="s">
        <v>605</v>
      </c>
      <c r="E140" s="78">
        <v>447</v>
      </c>
      <c r="F140" s="130"/>
      <c r="G140" s="64"/>
    </row>
    <row r="141" spans="2:7" x14ac:dyDescent="0.25">
      <c r="B141" s="129">
        <v>38273</v>
      </c>
      <c r="C141" s="78" t="s">
        <v>618</v>
      </c>
      <c r="D141" s="78" t="s">
        <v>607</v>
      </c>
      <c r="E141" s="78">
        <v>56</v>
      </c>
      <c r="F141" s="130"/>
      <c r="G141" s="64"/>
    </row>
    <row r="142" spans="2:7" x14ac:dyDescent="0.25">
      <c r="B142" s="129">
        <v>38273</v>
      </c>
      <c r="C142" s="78" t="s">
        <v>665</v>
      </c>
      <c r="D142" s="78" t="s">
        <v>607</v>
      </c>
      <c r="E142" s="78">
        <v>2</v>
      </c>
      <c r="F142" s="130"/>
      <c r="G142" s="64"/>
    </row>
    <row r="143" spans="2:7" x14ac:dyDescent="0.25">
      <c r="B143" s="129">
        <v>38273</v>
      </c>
      <c r="C143" s="78" t="s">
        <v>615</v>
      </c>
      <c r="D143" s="78" t="s">
        <v>605</v>
      </c>
      <c r="E143" s="78">
        <v>775</v>
      </c>
      <c r="F143" s="130"/>
      <c r="G143" s="64"/>
    </row>
    <row r="144" spans="2:7" x14ac:dyDescent="0.25">
      <c r="B144" s="129">
        <v>38273</v>
      </c>
      <c r="C144" s="78" t="s">
        <v>625</v>
      </c>
      <c r="D144" s="78" t="s">
        <v>605</v>
      </c>
      <c r="E144" s="78">
        <v>89</v>
      </c>
      <c r="F144" s="130"/>
      <c r="G144" s="64"/>
    </row>
    <row r="145" spans="2:7" x14ac:dyDescent="0.25">
      <c r="B145" s="129">
        <v>38273</v>
      </c>
      <c r="C145" s="78" t="s">
        <v>634</v>
      </c>
      <c r="D145" s="78" t="s">
        <v>605</v>
      </c>
      <c r="E145" s="78">
        <v>3</v>
      </c>
      <c r="F145" s="130"/>
      <c r="G145" s="64"/>
    </row>
    <row r="146" spans="2:7" x14ac:dyDescent="0.25">
      <c r="B146" s="129">
        <v>38273</v>
      </c>
      <c r="C146" s="78" t="s">
        <v>666</v>
      </c>
      <c r="D146" s="78" t="s">
        <v>605</v>
      </c>
      <c r="E146" s="78">
        <v>33</v>
      </c>
      <c r="F146" s="130"/>
      <c r="G146" s="64"/>
    </row>
    <row r="147" spans="2:7" x14ac:dyDescent="0.25">
      <c r="B147" s="129">
        <v>38274</v>
      </c>
      <c r="C147" s="78" t="s">
        <v>626</v>
      </c>
      <c r="D147" s="78" t="s">
        <v>613</v>
      </c>
      <c r="E147" s="78">
        <v>25</v>
      </c>
      <c r="F147" s="130"/>
      <c r="G147" s="64"/>
    </row>
    <row r="148" spans="2:7" x14ac:dyDescent="0.25">
      <c r="B148" s="129">
        <v>38274</v>
      </c>
      <c r="C148" s="78" t="s">
        <v>660</v>
      </c>
      <c r="D148" s="78" t="s">
        <v>605</v>
      </c>
      <c r="E148" s="78">
        <v>31</v>
      </c>
      <c r="F148" s="130"/>
      <c r="G148" s="64"/>
    </row>
    <row r="149" spans="2:7" x14ac:dyDescent="0.25">
      <c r="B149" s="129">
        <v>38274</v>
      </c>
      <c r="C149" s="78" t="s">
        <v>667</v>
      </c>
      <c r="D149" s="78" t="s">
        <v>605</v>
      </c>
      <c r="E149" s="78">
        <v>1</v>
      </c>
      <c r="F149" s="130"/>
      <c r="G149" s="64"/>
    </row>
    <row r="150" spans="2:7" x14ac:dyDescent="0.25">
      <c r="B150" s="129">
        <v>38274</v>
      </c>
      <c r="C150" s="78" t="s">
        <v>659</v>
      </c>
      <c r="D150" s="78" t="s">
        <v>605</v>
      </c>
      <c r="E150" s="78">
        <v>44</v>
      </c>
      <c r="F150" s="130"/>
      <c r="G150" s="64"/>
    </row>
    <row r="151" spans="2:7" x14ac:dyDescent="0.25">
      <c r="B151" s="129">
        <v>38274</v>
      </c>
      <c r="C151" s="78" t="s">
        <v>649</v>
      </c>
      <c r="D151" s="78" t="s">
        <v>607</v>
      </c>
      <c r="E151" s="78">
        <v>257</v>
      </c>
      <c r="F151" s="130"/>
      <c r="G151" s="64"/>
    </row>
    <row r="152" spans="2:7" x14ac:dyDescent="0.25">
      <c r="B152" s="129">
        <v>38274</v>
      </c>
      <c r="C152" s="78" t="s">
        <v>661</v>
      </c>
      <c r="D152" s="78" t="s">
        <v>613</v>
      </c>
      <c r="E152" s="78">
        <v>1</v>
      </c>
      <c r="F152" s="130"/>
      <c r="G152" s="64"/>
    </row>
    <row r="153" spans="2:7" x14ac:dyDescent="0.25">
      <c r="B153" s="129">
        <v>38274</v>
      </c>
      <c r="C153" s="78" t="s">
        <v>668</v>
      </c>
      <c r="D153" s="78" t="s">
        <v>607</v>
      </c>
      <c r="E153" s="78">
        <v>1556</v>
      </c>
      <c r="F153" s="130"/>
      <c r="G153" s="64"/>
    </row>
    <row r="154" spans="2:7" x14ac:dyDescent="0.25">
      <c r="B154" s="129">
        <v>38274</v>
      </c>
      <c r="C154" s="78" t="s">
        <v>604</v>
      </c>
      <c r="D154" s="78" t="s">
        <v>605</v>
      </c>
      <c r="E154" s="78">
        <v>31</v>
      </c>
      <c r="F154" s="130"/>
      <c r="G154" s="64"/>
    </row>
    <row r="155" spans="2:7" x14ac:dyDescent="0.25">
      <c r="B155" s="129">
        <v>38274</v>
      </c>
      <c r="C155" s="78" t="s">
        <v>669</v>
      </c>
      <c r="D155" s="78" t="s">
        <v>607</v>
      </c>
      <c r="E155" s="78">
        <v>7</v>
      </c>
      <c r="F155" s="130"/>
      <c r="G155" s="64"/>
    </row>
    <row r="156" spans="2:7" x14ac:dyDescent="0.25">
      <c r="B156" s="129">
        <v>38274</v>
      </c>
      <c r="C156" s="78" t="s">
        <v>634</v>
      </c>
      <c r="D156" s="78" t="s">
        <v>605</v>
      </c>
      <c r="E156" s="78">
        <v>3</v>
      </c>
      <c r="F156" s="130"/>
      <c r="G156" s="64"/>
    </row>
    <row r="157" spans="2:7" x14ac:dyDescent="0.25">
      <c r="B157" s="129">
        <v>38274</v>
      </c>
      <c r="C157" s="78" t="s">
        <v>662</v>
      </c>
      <c r="D157" s="78" t="s">
        <v>636</v>
      </c>
      <c r="E157" s="78">
        <v>13.600000000000001</v>
      </c>
      <c r="F157" s="130"/>
      <c r="G157" s="64"/>
    </row>
    <row r="158" spans="2:7" x14ac:dyDescent="0.25">
      <c r="B158" s="129">
        <v>38274</v>
      </c>
      <c r="C158" s="78" t="s">
        <v>663</v>
      </c>
      <c r="D158" s="78" t="s">
        <v>605</v>
      </c>
      <c r="E158" s="78">
        <v>1</v>
      </c>
      <c r="F158" s="130"/>
      <c r="G158" s="64"/>
    </row>
    <row r="159" spans="2:7" x14ac:dyDescent="0.25">
      <c r="B159" s="129">
        <v>38274</v>
      </c>
      <c r="C159" s="78" t="s">
        <v>625</v>
      </c>
      <c r="D159" s="78" t="s">
        <v>605</v>
      </c>
      <c r="E159" s="78">
        <v>100</v>
      </c>
      <c r="F159" s="130"/>
      <c r="G159" s="64"/>
    </row>
    <row r="160" spans="2:7" x14ac:dyDescent="0.25">
      <c r="B160" s="129">
        <v>38274</v>
      </c>
      <c r="C160" s="78" t="s">
        <v>665</v>
      </c>
      <c r="D160" s="78" t="s">
        <v>607</v>
      </c>
      <c r="E160" s="78">
        <v>2</v>
      </c>
      <c r="F160" s="130"/>
      <c r="G160" s="64"/>
    </row>
    <row r="161" spans="2:7" x14ac:dyDescent="0.25">
      <c r="B161" s="129">
        <v>38274</v>
      </c>
      <c r="C161" s="78" t="s">
        <v>642</v>
      </c>
      <c r="D161" s="78" t="s">
        <v>636</v>
      </c>
      <c r="E161" s="78">
        <v>320</v>
      </c>
      <c r="F161" s="130"/>
      <c r="G161" s="64"/>
    </row>
    <row r="162" spans="2:7" x14ac:dyDescent="0.25">
      <c r="B162" s="129">
        <v>38274</v>
      </c>
      <c r="C162" s="78" t="s">
        <v>670</v>
      </c>
      <c r="D162" s="78" t="s">
        <v>607</v>
      </c>
      <c r="E162" s="78">
        <v>38</v>
      </c>
      <c r="F162" s="130"/>
      <c r="G162" s="64"/>
    </row>
    <row r="163" spans="2:7" x14ac:dyDescent="0.25">
      <c r="B163" s="129">
        <v>38274</v>
      </c>
      <c r="C163" s="78" t="s">
        <v>633</v>
      </c>
      <c r="D163" s="78" t="s">
        <v>613</v>
      </c>
      <c r="E163" s="78">
        <v>3</v>
      </c>
      <c r="F163" s="130"/>
      <c r="G163" s="64"/>
    </row>
    <row r="164" spans="2:7" x14ac:dyDescent="0.25">
      <c r="B164" s="129">
        <v>38274</v>
      </c>
      <c r="C164" s="78" t="s">
        <v>643</v>
      </c>
      <c r="D164" s="78" t="s">
        <v>605</v>
      </c>
      <c r="E164" s="78">
        <v>42</v>
      </c>
      <c r="F164" s="130"/>
      <c r="G164" s="64"/>
    </row>
    <row r="165" spans="2:7" x14ac:dyDescent="0.25">
      <c r="B165" s="129">
        <v>38274</v>
      </c>
      <c r="C165" s="78" t="s">
        <v>671</v>
      </c>
      <c r="D165" s="78" t="s">
        <v>607</v>
      </c>
      <c r="E165" s="78">
        <v>49</v>
      </c>
      <c r="F165" s="130"/>
      <c r="G165" s="64"/>
    </row>
    <row r="166" spans="2:7" x14ac:dyDescent="0.25">
      <c r="B166" s="129">
        <v>38274</v>
      </c>
      <c r="C166" s="78" t="s">
        <v>611</v>
      </c>
      <c r="D166" s="78" t="s">
        <v>605</v>
      </c>
      <c r="E166" s="78">
        <v>165</v>
      </c>
      <c r="F166" s="130"/>
      <c r="G166" s="64"/>
    </row>
    <row r="167" spans="2:7" x14ac:dyDescent="0.25">
      <c r="B167" s="129">
        <v>38274</v>
      </c>
      <c r="C167" s="78" t="s">
        <v>645</v>
      </c>
      <c r="D167" s="78" t="s">
        <v>607</v>
      </c>
      <c r="E167" s="78">
        <v>17</v>
      </c>
      <c r="F167" s="130"/>
      <c r="G167" s="64"/>
    </row>
    <row r="168" spans="2:7" x14ac:dyDescent="0.25">
      <c r="B168" s="129">
        <v>38274</v>
      </c>
      <c r="C168" s="78" t="s">
        <v>639</v>
      </c>
      <c r="D168" s="78" t="s">
        <v>613</v>
      </c>
      <c r="E168" s="78">
        <v>2</v>
      </c>
      <c r="F168" s="130"/>
      <c r="G168" s="64"/>
    </row>
    <row r="169" spans="2:7" x14ac:dyDescent="0.25">
      <c r="B169" s="129">
        <v>38274</v>
      </c>
      <c r="C169" s="78" t="s">
        <v>606</v>
      </c>
      <c r="D169" s="78" t="s">
        <v>607</v>
      </c>
      <c r="E169" s="78">
        <v>23</v>
      </c>
      <c r="F169" s="130"/>
      <c r="G169" s="64"/>
    </row>
    <row r="170" spans="2:7" x14ac:dyDescent="0.25">
      <c r="B170" s="129">
        <v>38274</v>
      </c>
      <c r="C170" s="78" t="s">
        <v>657</v>
      </c>
      <c r="D170" s="78" t="s">
        <v>658</v>
      </c>
      <c r="E170" s="78">
        <v>13</v>
      </c>
      <c r="F170" s="130"/>
      <c r="G170" s="64"/>
    </row>
    <row r="171" spans="2:7" x14ac:dyDescent="0.25">
      <c r="B171" s="129">
        <v>38274</v>
      </c>
      <c r="C171" s="78" t="s">
        <v>652</v>
      </c>
      <c r="D171" s="78" t="s">
        <v>605</v>
      </c>
      <c r="E171" s="78">
        <v>401</v>
      </c>
      <c r="F171" s="130"/>
      <c r="G171" s="64"/>
    </row>
    <row r="172" spans="2:7" x14ac:dyDescent="0.25">
      <c r="B172" s="129">
        <v>38274</v>
      </c>
      <c r="C172" s="78" t="s">
        <v>672</v>
      </c>
      <c r="D172" s="78" t="s">
        <v>605</v>
      </c>
      <c r="E172" s="78">
        <v>337</v>
      </c>
      <c r="F172" s="130"/>
      <c r="G172" s="64"/>
    </row>
    <row r="173" spans="2:7" x14ac:dyDescent="0.25">
      <c r="B173" s="129">
        <v>38274</v>
      </c>
      <c r="C173" s="78" t="s">
        <v>646</v>
      </c>
      <c r="D173" s="78" t="s">
        <v>605</v>
      </c>
      <c r="E173" s="78">
        <v>310</v>
      </c>
      <c r="F173" s="130"/>
      <c r="G173" s="64"/>
    </row>
    <row r="174" spans="2:7" x14ac:dyDescent="0.25">
      <c r="B174" s="129">
        <v>38274</v>
      </c>
      <c r="C174" s="78" t="s">
        <v>664</v>
      </c>
      <c r="D174" s="78" t="s">
        <v>605</v>
      </c>
      <c r="E174" s="78">
        <v>58</v>
      </c>
      <c r="F174" s="130"/>
      <c r="G174" s="64"/>
    </row>
    <row r="175" spans="2:7" x14ac:dyDescent="0.25">
      <c r="B175" s="129">
        <v>38274</v>
      </c>
      <c r="C175" s="78" t="s">
        <v>655</v>
      </c>
      <c r="D175" s="78" t="s">
        <v>605</v>
      </c>
      <c r="E175" s="78">
        <v>46</v>
      </c>
      <c r="F175" s="130"/>
      <c r="G175" s="64"/>
    </row>
    <row r="176" spans="2:7" x14ac:dyDescent="0.25">
      <c r="B176" s="129">
        <v>38274</v>
      </c>
      <c r="C176" s="78" t="s">
        <v>621</v>
      </c>
      <c r="D176" s="78" t="s">
        <v>605</v>
      </c>
      <c r="E176" s="78">
        <v>1101</v>
      </c>
      <c r="F176" s="130"/>
      <c r="G176" s="64"/>
    </row>
    <row r="177" spans="2:7" x14ac:dyDescent="0.25">
      <c r="B177" s="129">
        <v>38274</v>
      </c>
      <c r="C177" s="78" t="s">
        <v>623</v>
      </c>
      <c r="D177" s="78" t="s">
        <v>605</v>
      </c>
      <c r="E177" s="78">
        <v>151</v>
      </c>
      <c r="F177" s="130"/>
      <c r="G177" s="64"/>
    </row>
    <row r="178" spans="2:7" x14ac:dyDescent="0.25">
      <c r="B178" s="129">
        <v>38274</v>
      </c>
      <c r="C178" s="78" t="s">
        <v>618</v>
      </c>
      <c r="D178" s="78" t="s">
        <v>607</v>
      </c>
      <c r="E178" s="78">
        <v>58</v>
      </c>
      <c r="F178" s="130"/>
      <c r="G178" s="64"/>
    </row>
    <row r="179" spans="2:7" x14ac:dyDescent="0.25">
      <c r="B179" s="129">
        <v>38274</v>
      </c>
      <c r="C179" s="78" t="s">
        <v>610</v>
      </c>
      <c r="D179" s="78" t="s">
        <v>605</v>
      </c>
      <c r="E179" s="78">
        <v>37</v>
      </c>
      <c r="F179" s="130"/>
      <c r="G179" s="64"/>
    </row>
    <row r="180" spans="2:7" x14ac:dyDescent="0.25">
      <c r="B180" s="129">
        <v>38274</v>
      </c>
      <c r="C180" s="78" t="s">
        <v>673</v>
      </c>
      <c r="D180" s="78" t="s">
        <v>658</v>
      </c>
      <c r="E180" s="78">
        <v>633</v>
      </c>
      <c r="F180" s="130"/>
      <c r="G180" s="64"/>
    </row>
    <row r="181" spans="2:7" x14ac:dyDescent="0.25">
      <c r="B181" s="129">
        <v>38274</v>
      </c>
      <c r="C181" s="78" t="s">
        <v>617</v>
      </c>
      <c r="D181" s="78" t="s">
        <v>605</v>
      </c>
      <c r="E181" s="78">
        <v>441</v>
      </c>
      <c r="F181" s="130"/>
      <c r="G181" s="64"/>
    </row>
    <row r="182" spans="2:7" x14ac:dyDescent="0.25">
      <c r="B182" s="129">
        <v>38274</v>
      </c>
      <c r="C182" s="78" t="s">
        <v>666</v>
      </c>
      <c r="D182" s="78" t="s">
        <v>605</v>
      </c>
      <c r="E182" s="78">
        <v>38</v>
      </c>
      <c r="F182" s="130"/>
      <c r="G182" s="64"/>
    </row>
    <row r="183" spans="2:7" x14ac:dyDescent="0.25">
      <c r="B183" s="129">
        <v>38274</v>
      </c>
      <c r="C183" s="78" t="s">
        <v>651</v>
      </c>
      <c r="D183" s="78" t="s">
        <v>605</v>
      </c>
      <c r="E183" s="78">
        <v>417</v>
      </c>
      <c r="F183" s="130"/>
      <c r="G183" s="64"/>
    </row>
    <row r="184" spans="2:7" x14ac:dyDescent="0.25">
      <c r="B184" s="129">
        <v>38274</v>
      </c>
      <c r="C184" s="78" t="s">
        <v>629</v>
      </c>
      <c r="D184" s="78" t="s">
        <v>605</v>
      </c>
      <c r="E184" s="78">
        <v>10</v>
      </c>
      <c r="F184" s="130"/>
      <c r="G184" s="64"/>
    </row>
    <row r="185" spans="2:7" x14ac:dyDescent="0.25">
      <c r="B185" s="129">
        <v>38274</v>
      </c>
      <c r="C185" s="78" t="s">
        <v>630</v>
      </c>
      <c r="D185" s="78" t="s">
        <v>613</v>
      </c>
      <c r="E185" s="78">
        <v>21</v>
      </c>
      <c r="F185" s="130"/>
      <c r="G185" s="64"/>
    </row>
    <row r="186" spans="2:7" x14ac:dyDescent="0.25">
      <c r="B186" s="129">
        <v>38274</v>
      </c>
      <c r="C186" s="78" t="s">
        <v>615</v>
      </c>
      <c r="D186" s="78" t="s">
        <v>605</v>
      </c>
      <c r="E186" s="78">
        <v>963</v>
      </c>
      <c r="F186" s="130"/>
      <c r="G186" s="64"/>
    </row>
    <row r="187" spans="2:7" x14ac:dyDescent="0.25">
      <c r="B187" s="129">
        <v>38277</v>
      </c>
      <c r="C187" s="78" t="s">
        <v>674</v>
      </c>
      <c r="D187" s="78" t="s">
        <v>613</v>
      </c>
      <c r="E187" s="78">
        <v>254</v>
      </c>
      <c r="F187" s="130"/>
      <c r="G187" s="64"/>
    </row>
    <row r="188" spans="2:7" x14ac:dyDescent="0.25">
      <c r="B188" s="129">
        <v>38277</v>
      </c>
      <c r="C188" s="78" t="s">
        <v>617</v>
      </c>
      <c r="D188" s="78" t="s">
        <v>605</v>
      </c>
      <c r="E188" s="78">
        <v>127</v>
      </c>
      <c r="F188" s="130"/>
      <c r="G188" s="64"/>
    </row>
    <row r="189" spans="2:7" x14ac:dyDescent="0.25">
      <c r="B189" s="129">
        <v>38277</v>
      </c>
      <c r="C189" s="78" t="s">
        <v>618</v>
      </c>
      <c r="D189" s="78" t="s">
        <v>607</v>
      </c>
      <c r="E189" s="78">
        <v>74</v>
      </c>
      <c r="F189" s="130"/>
      <c r="G189" s="64"/>
    </row>
    <row r="190" spans="2:7" x14ac:dyDescent="0.25">
      <c r="B190" s="129">
        <v>38277</v>
      </c>
      <c r="C190" s="78" t="s">
        <v>643</v>
      </c>
      <c r="D190" s="78" t="s">
        <v>605</v>
      </c>
      <c r="E190" s="78">
        <v>30</v>
      </c>
      <c r="F190" s="130"/>
      <c r="G190" s="64"/>
    </row>
    <row r="191" spans="2:7" x14ac:dyDescent="0.25">
      <c r="B191" s="129">
        <v>38277</v>
      </c>
      <c r="C191" s="78" t="s">
        <v>612</v>
      </c>
      <c r="D191" s="78" t="s">
        <v>613</v>
      </c>
      <c r="E191" s="78">
        <v>140</v>
      </c>
      <c r="F191" s="130"/>
      <c r="G191" s="64"/>
    </row>
    <row r="192" spans="2:7" x14ac:dyDescent="0.25">
      <c r="B192" s="129">
        <v>38277</v>
      </c>
      <c r="C192" s="78" t="s">
        <v>604</v>
      </c>
      <c r="D192" s="78" t="s">
        <v>605</v>
      </c>
      <c r="E192" s="78">
        <v>43</v>
      </c>
      <c r="F192" s="130"/>
      <c r="G192" s="64"/>
    </row>
    <row r="193" spans="2:7" x14ac:dyDescent="0.25">
      <c r="B193" s="129">
        <v>38277</v>
      </c>
      <c r="C193" s="78" t="s">
        <v>630</v>
      </c>
      <c r="D193" s="78" t="s">
        <v>613</v>
      </c>
      <c r="E193" s="78">
        <v>21</v>
      </c>
      <c r="F193" s="130"/>
      <c r="G193" s="64"/>
    </row>
    <row r="194" spans="2:7" x14ac:dyDescent="0.25">
      <c r="B194" s="129">
        <v>38277</v>
      </c>
      <c r="C194" s="78" t="s">
        <v>666</v>
      </c>
      <c r="D194" s="78" t="s">
        <v>605</v>
      </c>
      <c r="E194" s="78">
        <v>41</v>
      </c>
      <c r="F194" s="130"/>
      <c r="G194" s="64"/>
    </row>
    <row r="195" spans="2:7" x14ac:dyDescent="0.25">
      <c r="B195" s="129">
        <v>38277</v>
      </c>
      <c r="C195" s="78" t="s">
        <v>675</v>
      </c>
      <c r="D195" s="78" t="s">
        <v>613</v>
      </c>
      <c r="E195" s="78">
        <v>5</v>
      </c>
      <c r="F195" s="130"/>
      <c r="G195" s="64"/>
    </row>
    <row r="196" spans="2:7" x14ac:dyDescent="0.25">
      <c r="B196" s="129">
        <v>38277</v>
      </c>
      <c r="C196" s="78" t="s">
        <v>670</v>
      </c>
      <c r="D196" s="78" t="s">
        <v>607</v>
      </c>
      <c r="E196" s="78">
        <v>3</v>
      </c>
      <c r="F196" s="130"/>
      <c r="G196" s="64"/>
    </row>
    <row r="197" spans="2:7" x14ac:dyDescent="0.25">
      <c r="B197" s="129">
        <v>38277</v>
      </c>
      <c r="C197" s="78" t="s">
        <v>629</v>
      </c>
      <c r="D197" s="78" t="s">
        <v>605</v>
      </c>
      <c r="E197" s="78">
        <v>10</v>
      </c>
      <c r="F197" s="130"/>
      <c r="G197" s="64"/>
    </row>
    <row r="198" spans="2:7" x14ac:dyDescent="0.25">
      <c r="B198" s="129">
        <v>38277</v>
      </c>
      <c r="C198" s="78" t="s">
        <v>667</v>
      </c>
      <c r="D198" s="78" t="s">
        <v>605</v>
      </c>
      <c r="E198" s="78">
        <v>2</v>
      </c>
      <c r="F198" s="130"/>
      <c r="G198" s="64"/>
    </row>
    <row r="199" spans="2:7" x14ac:dyDescent="0.25">
      <c r="B199" s="129">
        <v>38277</v>
      </c>
      <c r="C199" s="78" t="s">
        <v>626</v>
      </c>
      <c r="D199" s="78" t="s">
        <v>613</v>
      </c>
      <c r="E199" s="78">
        <v>24</v>
      </c>
      <c r="F199" s="130"/>
      <c r="G199" s="64"/>
    </row>
    <row r="200" spans="2:7" x14ac:dyDescent="0.25">
      <c r="B200" s="129">
        <v>38277</v>
      </c>
      <c r="C200" s="78" t="s">
        <v>633</v>
      </c>
      <c r="D200" s="78" t="s">
        <v>613</v>
      </c>
      <c r="E200" s="78">
        <v>9</v>
      </c>
      <c r="F200" s="130"/>
      <c r="G200" s="64"/>
    </row>
    <row r="201" spans="2:7" x14ac:dyDescent="0.25">
      <c r="B201" s="129">
        <v>38277</v>
      </c>
      <c r="C201" s="78" t="s">
        <v>676</v>
      </c>
      <c r="D201" s="78" t="s">
        <v>605</v>
      </c>
      <c r="E201" s="78">
        <v>2</v>
      </c>
      <c r="F201" s="130"/>
      <c r="G201" s="64"/>
    </row>
    <row r="202" spans="2:7" x14ac:dyDescent="0.25">
      <c r="B202" s="129">
        <v>38277</v>
      </c>
      <c r="C202" s="78" t="s">
        <v>621</v>
      </c>
      <c r="D202" s="78" t="s">
        <v>605</v>
      </c>
      <c r="E202" s="78">
        <v>931</v>
      </c>
      <c r="F202" s="130"/>
      <c r="G202" s="64"/>
    </row>
    <row r="203" spans="2:7" x14ac:dyDescent="0.25">
      <c r="B203" s="129">
        <v>38277</v>
      </c>
      <c r="C203" s="78" t="s">
        <v>649</v>
      </c>
      <c r="D203" s="78" t="s">
        <v>607</v>
      </c>
      <c r="E203" s="78">
        <v>336</v>
      </c>
      <c r="F203" s="130"/>
      <c r="G203" s="64"/>
    </row>
    <row r="204" spans="2:7" x14ac:dyDescent="0.25">
      <c r="B204" s="129">
        <v>38277</v>
      </c>
      <c r="C204" s="78" t="s">
        <v>659</v>
      </c>
      <c r="D204" s="78" t="s">
        <v>605</v>
      </c>
      <c r="E204" s="78">
        <v>75</v>
      </c>
      <c r="F204" s="130"/>
      <c r="G204" s="64"/>
    </row>
    <row r="205" spans="2:7" x14ac:dyDescent="0.25">
      <c r="B205" s="129">
        <v>38277</v>
      </c>
      <c r="C205" s="78" t="s">
        <v>652</v>
      </c>
      <c r="D205" s="78" t="s">
        <v>605</v>
      </c>
      <c r="E205" s="78">
        <v>401</v>
      </c>
      <c r="F205" s="130"/>
      <c r="G205" s="64"/>
    </row>
    <row r="206" spans="2:7" x14ac:dyDescent="0.25">
      <c r="B206" s="129">
        <v>38277</v>
      </c>
      <c r="C206" s="78" t="s">
        <v>615</v>
      </c>
      <c r="D206" s="78" t="s">
        <v>605</v>
      </c>
      <c r="E206" s="78">
        <v>1190</v>
      </c>
      <c r="F206" s="130"/>
      <c r="G206" s="64"/>
    </row>
    <row r="207" spans="2:7" x14ac:dyDescent="0.25">
      <c r="B207" s="129">
        <v>38277</v>
      </c>
      <c r="C207" s="78" t="s">
        <v>634</v>
      </c>
      <c r="D207" s="78" t="s">
        <v>605</v>
      </c>
      <c r="E207" s="78">
        <v>3</v>
      </c>
      <c r="F207" s="130"/>
      <c r="G207" s="64"/>
    </row>
    <row r="208" spans="2:7" x14ac:dyDescent="0.25">
      <c r="B208" s="129">
        <v>38277</v>
      </c>
      <c r="C208" s="78" t="s">
        <v>662</v>
      </c>
      <c r="D208" s="78" t="s">
        <v>636</v>
      </c>
      <c r="E208" s="78">
        <v>23.200000000000003</v>
      </c>
      <c r="F208" s="130"/>
      <c r="G208" s="64"/>
    </row>
    <row r="209" spans="2:7" x14ac:dyDescent="0.25">
      <c r="B209" s="129">
        <v>38277</v>
      </c>
      <c r="C209" s="78" t="s">
        <v>665</v>
      </c>
      <c r="D209" s="78" t="s">
        <v>607</v>
      </c>
      <c r="E209" s="78">
        <v>3</v>
      </c>
      <c r="F209" s="130"/>
      <c r="G209" s="64"/>
    </row>
    <row r="210" spans="2:7" x14ac:dyDescent="0.25">
      <c r="B210" s="129">
        <v>38277</v>
      </c>
      <c r="C210" s="78" t="s">
        <v>623</v>
      </c>
      <c r="D210" s="78" t="s">
        <v>605</v>
      </c>
      <c r="E210" s="78">
        <v>133</v>
      </c>
      <c r="F210" s="130"/>
      <c r="G210" s="64"/>
    </row>
    <row r="211" spans="2:7" x14ac:dyDescent="0.25">
      <c r="B211" s="129">
        <v>38277</v>
      </c>
      <c r="C211" s="78" t="s">
        <v>677</v>
      </c>
      <c r="D211" s="78" t="s">
        <v>607</v>
      </c>
      <c r="E211" s="78">
        <v>193</v>
      </c>
      <c r="F211" s="130"/>
      <c r="G211" s="64"/>
    </row>
    <row r="212" spans="2:7" x14ac:dyDescent="0.25">
      <c r="B212" s="129">
        <v>38277</v>
      </c>
      <c r="C212" s="78" t="s">
        <v>645</v>
      </c>
      <c r="D212" s="78" t="s">
        <v>607</v>
      </c>
      <c r="E212" s="78">
        <v>1</v>
      </c>
      <c r="F212" s="130"/>
      <c r="G212" s="64"/>
    </row>
    <row r="213" spans="2:7" x14ac:dyDescent="0.25">
      <c r="B213" s="129">
        <v>38277</v>
      </c>
      <c r="C213" s="78" t="s">
        <v>661</v>
      </c>
      <c r="D213" s="78" t="s">
        <v>613</v>
      </c>
      <c r="E213" s="78">
        <v>1</v>
      </c>
      <c r="F213" s="130"/>
      <c r="G213" s="64"/>
    </row>
    <row r="214" spans="2:7" x14ac:dyDescent="0.25">
      <c r="B214" s="129">
        <v>38277</v>
      </c>
      <c r="C214" s="78" t="s">
        <v>669</v>
      </c>
      <c r="D214" s="78" t="s">
        <v>607</v>
      </c>
      <c r="E214" s="78">
        <v>7</v>
      </c>
      <c r="F214" s="130"/>
      <c r="G214" s="64"/>
    </row>
    <row r="215" spans="2:7" x14ac:dyDescent="0.25">
      <c r="B215" s="129">
        <v>38277</v>
      </c>
      <c r="C215" s="78" t="s">
        <v>610</v>
      </c>
      <c r="D215" s="78" t="s">
        <v>605</v>
      </c>
      <c r="E215" s="78">
        <v>49</v>
      </c>
      <c r="F215" s="130"/>
      <c r="G215" s="64"/>
    </row>
    <row r="216" spans="2:7" x14ac:dyDescent="0.25">
      <c r="B216" s="129">
        <v>38277</v>
      </c>
      <c r="C216" s="78" t="s">
        <v>678</v>
      </c>
      <c r="D216" s="78" t="s">
        <v>605</v>
      </c>
      <c r="E216" s="78">
        <v>1497</v>
      </c>
      <c r="F216" s="130"/>
      <c r="G216" s="64"/>
    </row>
    <row r="217" spans="2:7" x14ac:dyDescent="0.25">
      <c r="B217" s="129">
        <v>38277</v>
      </c>
      <c r="C217" s="78" t="s">
        <v>663</v>
      </c>
      <c r="D217" s="78" t="s">
        <v>605</v>
      </c>
      <c r="E217" s="78">
        <v>1</v>
      </c>
      <c r="F217" s="130"/>
      <c r="G217" s="64"/>
    </row>
    <row r="218" spans="2:7" x14ac:dyDescent="0.25">
      <c r="B218" s="129">
        <v>38277</v>
      </c>
      <c r="C218" s="78" t="s">
        <v>642</v>
      </c>
      <c r="D218" s="78" t="s">
        <v>636</v>
      </c>
      <c r="E218" s="78">
        <v>392</v>
      </c>
      <c r="F218" s="130"/>
      <c r="G218" s="64"/>
    </row>
    <row r="219" spans="2:7" x14ac:dyDescent="0.25">
      <c r="B219" s="129">
        <v>38277</v>
      </c>
      <c r="C219" s="78" t="s">
        <v>625</v>
      </c>
      <c r="D219" s="78" t="s">
        <v>605</v>
      </c>
      <c r="E219" s="78">
        <v>103</v>
      </c>
      <c r="F219" s="130"/>
      <c r="G219" s="64"/>
    </row>
    <row r="220" spans="2:7" x14ac:dyDescent="0.25">
      <c r="B220" s="129">
        <v>38277</v>
      </c>
      <c r="C220" s="78" t="s">
        <v>660</v>
      </c>
      <c r="D220" s="78" t="s">
        <v>605</v>
      </c>
      <c r="E220" s="78">
        <v>42</v>
      </c>
      <c r="F220" s="130"/>
      <c r="G220" s="64"/>
    </row>
    <row r="221" spans="2:7" x14ac:dyDescent="0.25">
      <c r="B221" s="129">
        <v>38277</v>
      </c>
      <c r="C221" s="78" t="s">
        <v>606</v>
      </c>
      <c r="D221" s="78" t="s">
        <v>607</v>
      </c>
      <c r="E221" s="78">
        <v>28</v>
      </c>
      <c r="F221" s="130"/>
      <c r="G221" s="64"/>
    </row>
    <row r="222" spans="2:7" x14ac:dyDescent="0.25">
      <c r="B222" s="129">
        <v>38280</v>
      </c>
      <c r="C222" s="78" t="s">
        <v>617</v>
      </c>
      <c r="D222" s="78" t="s">
        <v>605</v>
      </c>
      <c r="E222" s="78">
        <v>118</v>
      </c>
      <c r="F222" s="130"/>
      <c r="G222" s="64"/>
    </row>
    <row r="223" spans="2:7" x14ac:dyDescent="0.25">
      <c r="B223" s="129">
        <v>38280</v>
      </c>
      <c r="C223" s="78" t="s">
        <v>675</v>
      </c>
      <c r="D223" s="78" t="s">
        <v>613</v>
      </c>
      <c r="E223" s="78">
        <v>14</v>
      </c>
      <c r="F223" s="130"/>
      <c r="G223" s="64"/>
    </row>
    <row r="224" spans="2:7" x14ac:dyDescent="0.25">
      <c r="B224" s="129">
        <v>38280</v>
      </c>
      <c r="C224" s="78" t="s">
        <v>679</v>
      </c>
      <c r="D224" s="78" t="s">
        <v>658</v>
      </c>
      <c r="E224" s="78">
        <v>11</v>
      </c>
      <c r="F224" s="130"/>
      <c r="G224" s="64"/>
    </row>
    <row r="225" spans="2:7" x14ac:dyDescent="0.25">
      <c r="B225" s="129">
        <v>38280</v>
      </c>
      <c r="C225" s="78" t="s">
        <v>680</v>
      </c>
      <c r="D225" s="78" t="s">
        <v>613</v>
      </c>
      <c r="E225" s="78">
        <v>1</v>
      </c>
      <c r="F225" s="130"/>
      <c r="G225" s="64"/>
    </row>
    <row r="226" spans="2:7" x14ac:dyDescent="0.25">
      <c r="B226" s="129">
        <v>38280</v>
      </c>
      <c r="C226" s="78" t="s">
        <v>646</v>
      </c>
      <c r="D226" s="78" t="s">
        <v>605</v>
      </c>
      <c r="E226" s="78">
        <v>105</v>
      </c>
      <c r="F226" s="130"/>
      <c r="G226" s="64"/>
    </row>
    <row r="227" spans="2:7" x14ac:dyDescent="0.25">
      <c r="B227" s="129">
        <v>38280</v>
      </c>
      <c r="C227" s="78" t="s">
        <v>625</v>
      </c>
      <c r="D227" s="78" t="s">
        <v>605</v>
      </c>
      <c r="E227" s="78">
        <v>70</v>
      </c>
      <c r="F227" s="130"/>
      <c r="G227" s="64"/>
    </row>
    <row r="228" spans="2:7" x14ac:dyDescent="0.25">
      <c r="B228" s="129">
        <v>38280</v>
      </c>
      <c r="C228" s="78" t="s">
        <v>666</v>
      </c>
      <c r="D228" s="78" t="s">
        <v>605</v>
      </c>
      <c r="E228" s="78">
        <v>155</v>
      </c>
      <c r="F228" s="130"/>
      <c r="G228" s="64"/>
    </row>
    <row r="229" spans="2:7" x14ac:dyDescent="0.25">
      <c r="B229" s="129">
        <v>38280</v>
      </c>
      <c r="C229" s="78" t="s">
        <v>652</v>
      </c>
      <c r="D229" s="78" t="s">
        <v>605</v>
      </c>
      <c r="E229" s="78">
        <v>12</v>
      </c>
      <c r="F229" s="130"/>
      <c r="G229" s="64"/>
    </row>
    <row r="230" spans="2:7" x14ac:dyDescent="0.25">
      <c r="B230" s="129">
        <v>38280</v>
      </c>
      <c r="C230" s="78" t="s">
        <v>615</v>
      </c>
      <c r="D230" s="78" t="s">
        <v>605</v>
      </c>
      <c r="E230" s="78">
        <v>1147</v>
      </c>
      <c r="F230" s="130"/>
      <c r="G230" s="64"/>
    </row>
    <row r="231" spans="2:7" x14ac:dyDescent="0.25">
      <c r="B231" s="129">
        <v>38280</v>
      </c>
      <c r="C231" s="78" t="s">
        <v>681</v>
      </c>
      <c r="D231" s="78" t="s">
        <v>613</v>
      </c>
      <c r="E231" s="78">
        <v>122</v>
      </c>
      <c r="F231" s="130"/>
      <c r="G231" s="64"/>
    </row>
    <row r="232" spans="2:7" x14ac:dyDescent="0.25">
      <c r="B232" s="129">
        <v>38280</v>
      </c>
      <c r="C232" s="78" t="s">
        <v>630</v>
      </c>
      <c r="D232" s="78" t="s">
        <v>613</v>
      </c>
      <c r="E232" s="78">
        <v>21</v>
      </c>
      <c r="F232" s="130"/>
      <c r="G232" s="64"/>
    </row>
    <row r="233" spans="2:7" x14ac:dyDescent="0.25">
      <c r="B233" s="129">
        <v>38280</v>
      </c>
      <c r="C233" s="78" t="s">
        <v>682</v>
      </c>
      <c r="D233" s="78" t="s">
        <v>613</v>
      </c>
      <c r="E233" s="78">
        <v>24</v>
      </c>
      <c r="F233" s="130"/>
      <c r="G233" s="64"/>
    </row>
    <row r="234" spans="2:7" x14ac:dyDescent="0.25">
      <c r="B234" s="129">
        <v>38280</v>
      </c>
      <c r="C234" s="78" t="s">
        <v>629</v>
      </c>
      <c r="D234" s="78" t="s">
        <v>605</v>
      </c>
      <c r="E234" s="78">
        <v>10</v>
      </c>
      <c r="F234" s="130"/>
      <c r="G234" s="64"/>
    </row>
    <row r="235" spans="2:7" x14ac:dyDescent="0.25">
      <c r="B235" s="129">
        <v>38280</v>
      </c>
      <c r="C235" s="78" t="s">
        <v>683</v>
      </c>
      <c r="D235" s="78" t="s">
        <v>613</v>
      </c>
      <c r="E235" s="78">
        <v>1</v>
      </c>
      <c r="F235" s="130"/>
      <c r="G235" s="64"/>
    </row>
    <row r="236" spans="2:7" x14ac:dyDescent="0.25">
      <c r="B236" s="129">
        <v>38280</v>
      </c>
      <c r="C236" s="78" t="s">
        <v>664</v>
      </c>
      <c r="D236" s="78" t="s">
        <v>605</v>
      </c>
      <c r="E236" s="78">
        <v>112</v>
      </c>
      <c r="F236" s="130"/>
      <c r="G236" s="64"/>
    </row>
    <row r="237" spans="2:7" x14ac:dyDescent="0.25">
      <c r="B237" s="129">
        <v>38280</v>
      </c>
      <c r="C237" s="78" t="s">
        <v>660</v>
      </c>
      <c r="D237" s="78" t="s">
        <v>605</v>
      </c>
      <c r="E237" s="78">
        <v>53</v>
      </c>
      <c r="F237" s="130"/>
      <c r="G237" s="64"/>
    </row>
    <row r="238" spans="2:7" x14ac:dyDescent="0.25">
      <c r="B238" s="129">
        <v>38280</v>
      </c>
      <c r="C238" s="78" t="s">
        <v>684</v>
      </c>
      <c r="D238" s="78" t="s">
        <v>613</v>
      </c>
      <c r="E238" s="78">
        <v>51</v>
      </c>
      <c r="F238" s="130"/>
      <c r="G238" s="64"/>
    </row>
    <row r="239" spans="2:7" x14ac:dyDescent="0.25">
      <c r="B239" s="129">
        <v>38280</v>
      </c>
      <c r="C239" s="78" t="s">
        <v>623</v>
      </c>
      <c r="D239" s="78" t="s">
        <v>605</v>
      </c>
      <c r="E239" s="78">
        <v>230</v>
      </c>
      <c r="F239" s="130"/>
      <c r="G239" s="64"/>
    </row>
    <row r="240" spans="2:7" x14ac:dyDescent="0.25">
      <c r="B240" s="129">
        <v>38280</v>
      </c>
      <c r="C240" s="78" t="s">
        <v>685</v>
      </c>
      <c r="D240" s="78" t="s">
        <v>613</v>
      </c>
      <c r="E240" s="78">
        <v>36</v>
      </c>
      <c r="F240" s="130"/>
      <c r="G240" s="64"/>
    </row>
    <row r="241" spans="2:7" x14ac:dyDescent="0.25">
      <c r="B241" s="129">
        <v>38280</v>
      </c>
      <c r="C241" s="78" t="s">
        <v>686</v>
      </c>
      <c r="D241" s="78" t="s">
        <v>607</v>
      </c>
      <c r="E241" s="78">
        <v>27</v>
      </c>
      <c r="F241" s="130"/>
      <c r="G241" s="64"/>
    </row>
    <row r="242" spans="2:7" x14ac:dyDescent="0.25">
      <c r="B242" s="129">
        <v>38280</v>
      </c>
      <c r="C242" s="78" t="s">
        <v>687</v>
      </c>
      <c r="D242" s="78" t="s">
        <v>613</v>
      </c>
      <c r="E242" s="78">
        <v>184</v>
      </c>
      <c r="F242" s="130"/>
      <c r="G242" s="64"/>
    </row>
    <row r="243" spans="2:7" x14ac:dyDescent="0.25">
      <c r="B243" s="129">
        <v>38280</v>
      </c>
      <c r="C243" s="78" t="s">
        <v>669</v>
      </c>
      <c r="D243" s="78" t="s">
        <v>607</v>
      </c>
      <c r="E243" s="78">
        <v>18</v>
      </c>
      <c r="F243" s="130"/>
      <c r="G243" s="64"/>
    </row>
    <row r="244" spans="2:7" x14ac:dyDescent="0.25">
      <c r="B244" s="129">
        <v>38280</v>
      </c>
      <c r="C244" s="78" t="s">
        <v>688</v>
      </c>
      <c r="D244" s="78" t="s">
        <v>607</v>
      </c>
      <c r="E244" s="78">
        <v>97</v>
      </c>
      <c r="F244" s="130"/>
      <c r="G244" s="64"/>
    </row>
    <row r="245" spans="2:7" x14ac:dyDescent="0.25">
      <c r="B245" s="129">
        <v>38280</v>
      </c>
      <c r="C245" s="78" t="s">
        <v>618</v>
      </c>
      <c r="D245" s="78" t="s">
        <v>607</v>
      </c>
      <c r="E245" s="78">
        <v>65</v>
      </c>
      <c r="F245" s="130"/>
      <c r="G245" s="64"/>
    </row>
    <row r="246" spans="2:7" x14ac:dyDescent="0.25">
      <c r="B246" s="129">
        <v>38280</v>
      </c>
      <c r="C246" s="78" t="s">
        <v>689</v>
      </c>
      <c r="D246" s="78" t="s">
        <v>658</v>
      </c>
      <c r="E246" s="78">
        <v>2</v>
      </c>
      <c r="F246" s="130"/>
      <c r="G246" s="64"/>
    </row>
    <row r="247" spans="2:7" x14ac:dyDescent="0.25">
      <c r="B247" s="129">
        <v>38280</v>
      </c>
      <c r="C247" s="78" t="s">
        <v>653</v>
      </c>
      <c r="D247" s="78" t="s">
        <v>613</v>
      </c>
      <c r="E247" s="78">
        <v>2774</v>
      </c>
      <c r="F247" s="130"/>
      <c r="G247" s="64"/>
    </row>
    <row r="248" spans="2:7" x14ac:dyDescent="0.25">
      <c r="B248" s="129">
        <v>38280</v>
      </c>
      <c r="C248" s="78" t="s">
        <v>674</v>
      </c>
      <c r="D248" s="78" t="s">
        <v>613</v>
      </c>
      <c r="E248" s="78">
        <v>384</v>
      </c>
      <c r="F248" s="130"/>
      <c r="G248" s="64"/>
    </row>
    <row r="249" spans="2:7" x14ac:dyDescent="0.25">
      <c r="B249" s="129">
        <v>38280</v>
      </c>
      <c r="C249" s="78" t="s">
        <v>634</v>
      </c>
      <c r="D249" s="78" t="s">
        <v>605</v>
      </c>
      <c r="E249" s="78">
        <v>4</v>
      </c>
      <c r="F249" s="130"/>
      <c r="G249" s="64"/>
    </row>
    <row r="250" spans="2:7" x14ac:dyDescent="0.25">
      <c r="B250" s="129">
        <v>38280</v>
      </c>
      <c r="C250" s="78" t="s">
        <v>690</v>
      </c>
      <c r="D250" s="78" t="s">
        <v>613</v>
      </c>
      <c r="E250" s="78">
        <v>273</v>
      </c>
      <c r="F250" s="130"/>
      <c r="G250" s="64"/>
    </row>
    <row r="251" spans="2:7" x14ac:dyDescent="0.25">
      <c r="B251" s="129">
        <v>38280</v>
      </c>
      <c r="C251" s="78" t="s">
        <v>677</v>
      </c>
      <c r="D251" s="78" t="s">
        <v>607</v>
      </c>
      <c r="E251" s="78">
        <v>2930</v>
      </c>
      <c r="F251" s="130"/>
      <c r="G251" s="64"/>
    </row>
    <row r="252" spans="2:7" x14ac:dyDescent="0.25">
      <c r="B252" s="129">
        <v>38280</v>
      </c>
      <c r="C252" s="78" t="s">
        <v>691</v>
      </c>
      <c r="D252" s="78" t="s">
        <v>613</v>
      </c>
      <c r="E252" s="78">
        <v>1539</v>
      </c>
      <c r="F252" s="130"/>
      <c r="G252" s="64"/>
    </row>
    <row r="253" spans="2:7" x14ac:dyDescent="0.25">
      <c r="B253" s="129">
        <v>38280</v>
      </c>
      <c r="C253" s="78" t="s">
        <v>665</v>
      </c>
      <c r="D253" s="78" t="s">
        <v>607</v>
      </c>
      <c r="E253" s="78">
        <v>8</v>
      </c>
      <c r="F253" s="130"/>
      <c r="G253" s="64"/>
    </row>
    <row r="254" spans="2:7" x14ac:dyDescent="0.25">
      <c r="B254" s="129">
        <v>38280</v>
      </c>
      <c r="C254" s="78" t="s">
        <v>641</v>
      </c>
      <c r="D254" s="78" t="s">
        <v>605</v>
      </c>
      <c r="E254" s="78">
        <v>1066</v>
      </c>
      <c r="F254" s="130"/>
      <c r="G254" s="64"/>
    </row>
    <row r="255" spans="2:7" x14ac:dyDescent="0.25">
      <c r="B255" s="129">
        <v>38280</v>
      </c>
      <c r="C255" s="78" t="s">
        <v>692</v>
      </c>
      <c r="D255" s="78" t="s">
        <v>613</v>
      </c>
      <c r="E255" s="78">
        <v>127</v>
      </c>
      <c r="F255" s="130"/>
      <c r="G255" s="64"/>
    </row>
    <row r="256" spans="2:7" x14ac:dyDescent="0.25">
      <c r="B256" s="129">
        <v>38280</v>
      </c>
      <c r="C256" s="78" t="s">
        <v>661</v>
      </c>
      <c r="D256" s="78" t="s">
        <v>613</v>
      </c>
      <c r="E256" s="78">
        <v>14</v>
      </c>
      <c r="F256" s="130"/>
      <c r="G256" s="64"/>
    </row>
    <row r="257" spans="2:7" x14ac:dyDescent="0.25">
      <c r="B257" s="129">
        <v>38280</v>
      </c>
      <c r="C257" s="78" t="s">
        <v>663</v>
      </c>
      <c r="D257" s="78" t="s">
        <v>605</v>
      </c>
      <c r="E257" s="78">
        <v>20</v>
      </c>
      <c r="F257" s="130"/>
      <c r="G257" s="64"/>
    </row>
    <row r="258" spans="2:7" x14ac:dyDescent="0.25">
      <c r="B258" s="129">
        <v>38280</v>
      </c>
      <c r="C258" s="78" t="s">
        <v>693</v>
      </c>
      <c r="D258" s="78" t="s">
        <v>607</v>
      </c>
      <c r="E258" s="78">
        <v>729</v>
      </c>
      <c r="F258" s="130"/>
      <c r="G258" s="64"/>
    </row>
    <row r="259" spans="2:7" x14ac:dyDescent="0.25">
      <c r="B259" s="129">
        <v>38280</v>
      </c>
      <c r="C259" s="78" t="s">
        <v>694</v>
      </c>
      <c r="D259" s="78" t="s">
        <v>607</v>
      </c>
      <c r="E259" s="78">
        <v>34</v>
      </c>
      <c r="F259" s="130"/>
      <c r="G259" s="64"/>
    </row>
    <row r="260" spans="2:7" x14ac:dyDescent="0.25">
      <c r="B260" s="129">
        <v>38280</v>
      </c>
      <c r="C260" s="78" t="s">
        <v>695</v>
      </c>
      <c r="D260" s="78" t="s">
        <v>607</v>
      </c>
      <c r="E260" s="78">
        <v>2</v>
      </c>
      <c r="F260" s="130"/>
      <c r="G260" s="64"/>
    </row>
    <row r="261" spans="2:7" x14ac:dyDescent="0.25">
      <c r="B261" s="129">
        <v>38280</v>
      </c>
      <c r="C261" s="78" t="s">
        <v>667</v>
      </c>
      <c r="D261" s="78" t="s">
        <v>605</v>
      </c>
      <c r="E261" s="78">
        <v>2</v>
      </c>
      <c r="F261" s="130"/>
      <c r="G261" s="64"/>
    </row>
    <row r="262" spans="2:7" x14ac:dyDescent="0.25">
      <c r="B262" s="129">
        <v>38280</v>
      </c>
      <c r="C262" s="78" t="s">
        <v>696</v>
      </c>
      <c r="D262" s="78" t="s">
        <v>613</v>
      </c>
      <c r="E262" s="78">
        <v>77</v>
      </c>
      <c r="F262" s="130"/>
      <c r="G262" s="64"/>
    </row>
    <row r="263" spans="2:7" x14ac:dyDescent="0.25">
      <c r="B263" s="129">
        <v>38280</v>
      </c>
      <c r="C263" s="78" t="s">
        <v>697</v>
      </c>
      <c r="D263" s="78" t="s">
        <v>607</v>
      </c>
      <c r="E263" s="78">
        <v>265</v>
      </c>
      <c r="F263" s="130"/>
      <c r="G263" s="64"/>
    </row>
    <row r="264" spans="2:7" x14ac:dyDescent="0.25">
      <c r="B264" s="129">
        <v>38280</v>
      </c>
      <c r="C264" s="78" t="s">
        <v>698</v>
      </c>
      <c r="D264" s="78" t="s">
        <v>636</v>
      </c>
      <c r="E264" s="78">
        <v>25.6</v>
      </c>
      <c r="F264" s="130"/>
      <c r="G264" s="64"/>
    </row>
    <row r="265" spans="2:7" x14ac:dyDescent="0.25">
      <c r="B265" s="129">
        <v>38280</v>
      </c>
      <c r="C265" s="78" t="s">
        <v>612</v>
      </c>
      <c r="D265" s="78" t="s">
        <v>613</v>
      </c>
      <c r="E265" s="78">
        <v>82</v>
      </c>
      <c r="F265" s="130"/>
      <c r="G265" s="64"/>
    </row>
    <row r="266" spans="2:7" x14ac:dyDescent="0.25">
      <c r="B266" s="129">
        <v>38280</v>
      </c>
      <c r="C266" s="78" t="s">
        <v>699</v>
      </c>
      <c r="D266" s="78" t="s">
        <v>605</v>
      </c>
      <c r="E266" s="78">
        <v>5</v>
      </c>
      <c r="F266" s="130"/>
      <c r="G266" s="64"/>
    </row>
    <row r="267" spans="2:7" x14ac:dyDescent="0.25">
      <c r="B267" s="129">
        <v>38280</v>
      </c>
      <c r="C267" s="78" t="s">
        <v>643</v>
      </c>
      <c r="D267" s="78" t="s">
        <v>605</v>
      </c>
      <c r="E267" s="78">
        <v>74</v>
      </c>
      <c r="F267" s="130"/>
      <c r="G267" s="64"/>
    </row>
    <row r="268" spans="2:7" x14ac:dyDescent="0.25">
      <c r="B268" s="129">
        <v>38280</v>
      </c>
      <c r="C268" s="78" t="s">
        <v>700</v>
      </c>
      <c r="D268" s="78" t="s">
        <v>636</v>
      </c>
      <c r="E268" s="78">
        <v>6.4</v>
      </c>
      <c r="F268" s="130"/>
      <c r="G268" s="64"/>
    </row>
    <row r="269" spans="2:7" x14ac:dyDescent="0.25">
      <c r="B269" s="129">
        <v>38280</v>
      </c>
      <c r="C269" s="78" t="s">
        <v>670</v>
      </c>
      <c r="D269" s="78" t="s">
        <v>607</v>
      </c>
      <c r="E269" s="78">
        <v>690</v>
      </c>
      <c r="F269" s="130"/>
      <c r="G269" s="64"/>
    </row>
    <row r="270" spans="2:7" x14ac:dyDescent="0.25">
      <c r="B270" s="129">
        <v>38280</v>
      </c>
      <c r="C270" s="78" t="s">
        <v>659</v>
      </c>
      <c r="D270" s="78" t="s">
        <v>605</v>
      </c>
      <c r="E270" s="78">
        <v>182</v>
      </c>
      <c r="F270" s="130"/>
      <c r="G270" s="64"/>
    </row>
    <row r="271" spans="2:7" x14ac:dyDescent="0.25">
      <c r="B271" s="129">
        <v>38280</v>
      </c>
      <c r="C271" s="78" t="s">
        <v>701</v>
      </c>
      <c r="D271" s="78" t="s">
        <v>613</v>
      </c>
      <c r="E271" s="78">
        <v>10</v>
      </c>
      <c r="F271" s="130"/>
      <c r="G271" s="64"/>
    </row>
    <row r="272" spans="2:7" x14ac:dyDescent="0.25">
      <c r="B272" s="129">
        <v>38280</v>
      </c>
      <c r="C272" s="78" t="s">
        <v>604</v>
      </c>
      <c r="D272" s="78" t="s">
        <v>605</v>
      </c>
      <c r="E272" s="78">
        <v>64</v>
      </c>
      <c r="F272" s="130"/>
      <c r="G272" s="64"/>
    </row>
    <row r="273" spans="2:7" x14ac:dyDescent="0.25">
      <c r="B273" s="129">
        <v>38280</v>
      </c>
      <c r="C273" s="78" t="s">
        <v>702</v>
      </c>
      <c r="D273" s="78" t="s">
        <v>613</v>
      </c>
      <c r="E273" s="78">
        <v>137</v>
      </c>
      <c r="F273" s="130"/>
      <c r="G273" s="64"/>
    </row>
    <row r="274" spans="2:7" x14ac:dyDescent="0.25">
      <c r="B274" s="129">
        <v>38280</v>
      </c>
      <c r="C274" s="78" t="s">
        <v>703</v>
      </c>
      <c r="D274" s="78" t="s">
        <v>605</v>
      </c>
      <c r="E274" s="78">
        <v>9</v>
      </c>
      <c r="F274" s="130"/>
      <c r="G274" s="64"/>
    </row>
    <row r="275" spans="2:7" x14ac:dyDescent="0.25">
      <c r="B275" s="129">
        <v>38280</v>
      </c>
      <c r="C275" s="78" t="s">
        <v>638</v>
      </c>
      <c r="D275" s="78" t="s">
        <v>613</v>
      </c>
      <c r="E275" s="78">
        <v>8701</v>
      </c>
      <c r="F275" s="130"/>
      <c r="G275" s="64"/>
    </row>
    <row r="276" spans="2:7" x14ac:dyDescent="0.25">
      <c r="B276" s="129">
        <v>38280</v>
      </c>
      <c r="C276" s="78" t="s">
        <v>626</v>
      </c>
      <c r="D276" s="78" t="s">
        <v>613</v>
      </c>
      <c r="E276" s="78">
        <v>27</v>
      </c>
      <c r="F276" s="130"/>
      <c r="G276" s="64"/>
    </row>
    <row r="277" spans="2:7" x14ac:dyDescent="0.25">
      <c r="B277" s="129">
        <v>38280</v>
      </c>
      <c r="C277" s="78" t="s">
        <v>704</v>
      </c>
      <c r="D277" s="78" t="s">
        <v>613</v>
      </c>
      <c r="E277" s="78">
        <v>1</v>
      </c>
      <c r="F277" s="130"/>
      <c r="G277" s="64"/>
    </row>
    <row r="278" spans="2:7" x14ac:dyDescent="0.25">
      <c r="B278" s="129">
        <v>38281</v>
      </c>
      <c r="C278" s="78" t="s">
        <v>625</v>
      </c>
      <c r="D278" s="78" t="s">
        <v>605</v>
      </c>
      <c r="E278" s="78">
        <v>71</v>
      </c>
      <c r="F278" s="130"/>
      <c r="G278" s="64"/>
    </row>
    <row r="279" spans="2:7" x14ac:dyDescent="0.25">
      <c r="B279" s="129">
        <v>38281</v>
      </c>
      <c r="C279" s="78" t="s">
        <v>695</v>
      </c>
      <c r="D279" s="78" t="s">
        <v>607</v>
      </c>
      <c r="E279" s="78">
        <v>2</v>
      </c>
      <c r="F279" s="130"/>
      <c r="G279" s="64"/>
    </row>
    <row r="280" spans="2:7" x14ac:dyDescent="0.25">
      <c r="B280" s="129">
        <v>38281</v>
      </c>
      <c r="C280" s="78" t="s">
        <v>669</v>
      </c>
      <c r="D280" s="78" t="s">
        <v>607</v>
      </c>
      <c r="E280" s="78">
        <v>22</v>
      </c>
      <c r="F280" s="130"/>
      <c r="G280" s="64"/>
    </row>
    <row r="281" spans="2:7" x14ac:dyDescent="0.25">
      <c r="B281" s="129">
        <v>38281</v>
      </c>
      <c r="C281" s="78" t="s">
        <v>615</v>
      </c>
      <c r="D281" s="78" t="s">
        <v>605</v>
      </c>
      <c r="E281" s="78">
        <v>1193</v>
      </c>
      <c r="F281" s="130"/>
      <c r="G281" s="64"/>
    </row>
    <row r="282" spans="2:7" x14ac:dyDescent="0.25">
      <c r="B282" s="129">
        <v>38281</v>
      </c>
      <c r="C282" s="78" t="s">
        <v>681</v>
      </c>
      <c r="D282" s="78" t="s">
        <v>613</v>
      </c>
      <c r="E282" s="78">
        <v>91</v>
      </c>
      <c r="F282" s="130"/>
      <c r="G282" s="64"/>
    </row>
    <row r="283" spans="2:7" x14ac:dyDescent="0.25">
      <c r="B283" s="129">
        <v>38281</v>
      </c>
      <c r="C283" s="78" t="s">
        <v>702</v>
      </c>
      <c r="D283" s="78" t="s">
        <v>613</v>
      </c>
      <c r="E283" s="78">
        <v>130</v>
      </c>
      <c r="F283" s="130"/>
      <c r="G283" s="64"/>
    </row>
    <row r="284" spans="2:7" x14ac:dyDescent="0.25">
      <c r="B284" s="129">
        <v>38281</v>
      </c>
      <c r="C284" s="78" t="s">
        <v>696</v>
      </c>
      <c r="D284" s="78" t="s">
        <v>613</v>
      </c>
      <c r="E284" s="78">
        <v>12</v>
      </c>
      <c r="F284" s="130"/>
      <c r="G284" s="64"/>
    </row>
    <row r="285" spans="2:7" x14ac:dyDescent="0.25">
      <c r="B285" s="129">
        <v>38281</v>
      </c>
      <c r="C285" s="78" t="s">
        <v>646</v>
      </c>
      <c r="D285" s="78" t="s">
        <v>605</v>
      </c>
      <c r="E285" s="78">
        <v>235</v>
      </c>
      <c r="F285" s="130"/>
      <c r="G285" s="64"/>
    </row>
    <row r="286" spans="2:7" x14ac:dyDescent="0.25">
      <c r="B286" s="129">
        <v>38281</v>
      </c>
      <c r="C286" s="78" t="s">
        <v>705</v>
      </c>
      <c r="D286" s="78" t="s">
        <v>605</v>
      </c>
      <c r="E286" s="78">
        <v>53</v>
      </c>
      <c r="F286" s="130"/>
      <c r="G286" s="64"/>
    </row>
    <row r="287" spans="2:7" x14ac:dyDescent="0.25">
      <c r="B287" s="129">
        <v>38281</v>
      </c>
      <c r="C287" s="78" t="s">
        <v>706</v>
      </c>
      <c r="D287" s="78" t="s">
        <v>613</v>
      </c>
      <c r="E287" s="78">
        <v>2</v>
      </c>
      <c r="F287" s="130"/>
      <c r="G287" s="64"/>
    </row>
    <row r="288" spans="2:7" x14ac:dyDescent="0.25">
      <c r="B288" s="129">
        <v>38281</v>
      </c>
      <c r="C288" s="78" t="s">
        <v>619</v>
      </c>
      <c r="D288" s="78" t="s">
        <v>613</v>
      </c>
      <c r="E288" s="78">
        <v>155</v>
      </c>
      <c r="F288" s="130"/>
      <c r="G288" s="64"/>
    </row>
    <row r="289" spans="2:7" x14ac:dyDescent="0.25">
      <c r="B289" s="129">
        <v>38281</v>
      </c>
      <c r="C289" s="78" t="s">
        <v>611</v>
      </c>
      <c r="D289" s="78" t="s">
        <v>605</v>
      </c>
      <c r="E289" s="78">
        <v>31</v>
      </c>
      <c r="F289" s="130"/>
      <c r="G289" s="64"/>
    </row>
    <row r="290" spans="2:7" x14ac:dyDescent="0.25">
      <c r="B290" s="129">
        <v>38281</v>
      </c>
      <c r="C290" s="78" t="s">
        <v>617</v>
      </c>
      <c r="D290" s="78" t="s">
        <v>605</v>
      </c>
      <c r="E290" s="78">
        <v>123</v>
      </c>
      <c r="F290" s="130"/>
      <c r="G290" s="64"/>
    </row>
    <row r="291" spans="2:7" x14ac:dyDescent="0.25">
      <c r="B291" s="129">
        <v>38281</v>
      </c>
      <c r="C291" s="78" t="s">
        <v>677</v>
      </c>
      <c r="D291" s="78" t="s">
        <v>607</v>
      </c>
      <c r="E291" s="78">
        <v>3361</v>
      </c>
      <c r="F291" s="130"/>
      <c r="G291" s="64"/>
    </row>
    <row r="292" spans="2:7" x14ac:dyDescent="0.25">
      <c r="B292" s="129">
        <v>38281</v>
      </c>
      <c r="C292" s="78" t="s">
        <v>692</v>
      </c>
      <c r="D292" s="78" t="s">
        <v>613</v>
      </c>
      <c r="E292" s="78">
        <v>47</v>
      </c>
      <c r="F292" s="130"/>
      <c r="G292" s="64"/>
    </row>
    <row r="293" spans="2:7" x14ac:dyDescent="0.25">
      <c r="B293" s="129">
        <v>38281</v>
      </c>
      <c r="C293" s="78" t="s">
        <v>641</v>
      </c>
      <c r="D293" s="78" t="s">
        <v>605</v>
      </c>
      <c r="E293" s="78">
        <v>1179</v>
      </c>
      <c r="F293" s="130"/>
      <c r="G293" s="64"/>
    </row>
    <row r="294" spans="2:7" x14ac:dyDescent="0.25">
      <c r="B294" s="129">
        <v>38281</v>
      </c>
      <c r="C294" s="78" t="s">
        <v>699</v>
      </c>
      <c r="D294" s="78" t="s">
        <v>605</v>
      </c>
      <c r="E294" s="78">
        <v>10</v>
      </c>
      <c r="F294" s="130"/>
      <c r="G294" s="64"/>
    </row>
    <row r="295" spans="2:7" x14ac:dyDescent="0.25">
      <c r="B295" s="129">
        <v>38281</v>
      </c>
      <c r="C295" s="78" t="s">
        <v>623</v>
      </c>
      <c r="D295" s="78" t="s">
        <v>605</v>
      </c>
      <c r="E295" s="78">
        <v>261</v>
      </c>
      <c r="F295" s="130"/>
      <c r="G295" s="64"/>
    </row>
    <row r="296" spans="2:7" x14ac:dyDescent="0.25">
      <c r="B296" s="129">
        <v>38281</v>
      </c>
      <c r="C296" s="78" t="s">
        <v>674</v>
      </c>
      <c r="D296" s="78" t="s">
        <v>613</v>
      </c>
      <c r="E296" s="78">
        <v>514</v>
      </c>
      <c r="F296" s="130"/>
      <c r="G296" s="64"/>
    </row>
    <row r="297" spans="2:7" x14ac:dyDescent="0.25">
      <c r="B297" s="129">
        <v>38281</v>
      </c>
      <c r="C297" s="78" t="s">
        <v>618</v>
      </c>
      <c r="D297" s="78" t="s">
        <v>607</v>
      </c>
      <c r="E297" s="78">
        <v>65</v>
      </c>
      <c r="F297" s="130"/>
      <c r="G297" s="64"/>
    </row>
    <row r="298" spans="2:7" x14ac:dyDescent="0.25">
      <c r="B298" s="129">
        <v>38281</v>
      </c>
      <c r="C298" s="78" t="s">
        <v>684</v>
      </c>
      <c r="D298" s="78" t="s">
        <v>613</v>
      </c>
      <c r="E298" s="78">
        <v>51</v>
      </c>
      <c r="F298" s="130"/>
      <c r="G298" s="64"/>
    </row>
    <row r="299" spans="2:7" x14ac:dyDescent="0.25">
      <c r="B299" s="129">
        <v>38281</v>
      </c>
      <c r="C299" s="78" t="s">
        <v>664</v>
      </c>
      <c r="D299" s="78" t="s">
        <v>605</v>
      </c>
      <c r="E299" s="78">
        <v>198</v>
      </c>
      <c r="F299" s="130"/>
      <c r="G299" s="64"/>
    </row>
    <row r="300" spans="2:7" x14ac:dyDescent="0.25">
      <c r="B300" s="129">
        <v>38281</v>
      </c>
      <c r="C300" s="78" t="s">
        <v>643</v>
      </c>
      <c r="D300" s="78" t="s">
        <v>605</v>
      </c>
      <c r="E300" s="78">
        <v>64</v>
      </c>
      <c r="F300" s="130"/>
      <c r="G300" s="64"/>
    </row>
    <row r="301" spans="2:7" x14ac:dyDescent="0.25">
      <c r="B301" s="129">
        <v>38281</v>
      </c>
      <c r="C301" s="78" t="s">
        <v>682</v>
      </c>
      <c r="D301" s="78" t="s">
        <v>613</v>
      </c>
      <c r="E301" s="78">
        <v>39</v>
      </c>
      <c r="F301" s="130"/>
      <c r="G301" s="64"/>
    </row>
    <row r="302" spans="2:7" x14ac:dyDescent="0.25">
      <c r="B302" s="129">
        <v>38281</v>
      </c>
      <c r="C302" s="78" t="s">
        <v>707</v>
      </c>
      <c r="D302" s="78" t="s">
        <v>613</v>
      </c>
      <c r="E302" s="78">
        <v>2265</v>
      </c>
      <c r="F302" s="130"/>
      <c r="G302" s="64"/>
    </row>
    <row r="303" spans="2:7" x14ac:dyDescent="0.25">
      <c r="B303" s="129">
        <v>38281</v>
      </c>
      <c r="C303" s="78" t="s">
        <v>671</v>
      </c>
      <c r="D303" s="78" t="s">
        <v>607</v>
      </c>
      <c r="E303" s="78">
        <v>48</v>
      </c>
      <c r="F303" s="130"/>
      <c r="G303" s="64"/>
    </row>
    <row r="304" spans="2:7" x14ac:dyDescent="0.25">
      <c r="B304" s="129">
        <v>38281</v>
      </c>
      <c r="C304" s="78" t="s">
        <v>630</v>
      </c>
      <c r="D304" s="78" t="s">
        <v>613</v>
      </c>
      <c r="E304" s="78">
        <v>20</v>
      </c>
      <c r="F304" s="130"/>
      <c r="G304" s="64"/>
    </row>
    <row r="305" spans="2:7" x14ac:dyDescent="0.25">
      <c r="B305" s="129">
        <v>38281</v>
      </c>
      <c r="C305" s="78" t="s">
        <v>686</v>
      </c>
      <c r="D305" s="78" t="s">
        <v>607</v>
      </c>
      <c r="E305" s="78">
        <v>27</v>
      </c>
      <c r="F305" s="130"/>
      <c r="G305" s="64"/>
    </row>
    <row r="306" spans="2:7" x14ac:dyDescent="0.25">
      <c r="B306" s="129">
        <v>38281</v>
      </c>
      <c r="C306" s="78" t="s">
        <v>652</v>
      </c>
      <c r="D306" s="78" t="s">
        <v>605</v>
      </c>
      <c r="E306" s="78">
        <v>12</v>
      </c>
      <c r="F306" s="130"/>
      <c r="G306" s="64"/>
    </row>
    <row r="307" spans="2:7" x14ac:dyDescent="0.25">
      <c r="B307" s="129">
        <v>38281</v>
      </c>
      <c r="C307" s="78" t="s">
        <v>708</v>
      </c>
      <c r="D307" s="78" t="s">
        <v>607</v>
      </c>
      <c r="E307" s="78">
        <v>111</v>
      </c>
      <c r="F307" s="130"/>
      <c r="G307" s="64"/>
    </row>
    <row r="308" spans="2:7" x14ac:dyDescent="0.25">
      <c r="B308" s="129">
        <v>38281</v>
      </c>
      <c r="C308" s="78" t="s">
        <v>666</v>
      </c>
      <c r="D308" s="78" t="s">
        <v>605</v>
      </c>
      <c r="E308" s="78">
        <v>57</v>
      </c>
      <c r="F308" s="130"/>
      <c r="G308" s="64"/>
    </row>
    <row r="309" spans="2:7" x14ac:dyDescent="0.25">
      <c r="B309" s="129">
        <v>38281</v>
      </c>
      <c r="C309" s="78" t="s">
        <v>634</v>
      </c>
      <c r="D309" s="78" t="s">
        <v>605</v>
      </c>
      <c r="E309" s="78">
        <v>12</v>
      </c>
      <c r="F309" s="130"/>
      <c r="G309" s="64"/>
    </row>
    <row r="310" spans="2:7" x14ac:dyDescent="0.25">
      <c r="B310" s="129">
        <v>38281</v>
      </c>
      <c r="C310" s="78" t="s">
        <v>629</v>
      </c>
      <c r="D310" s="78" t="s">
        <v>605</v>
      </c>
      <c r="E310" s="78">
        <v>10</v>
      </c>
      <c r="F310" s="130"/>
      <c r="G310" s="64"/>
    </row>
    <row r="311" spans="2:7" x14ac:dyDescent="0.25">
      <c r="B311" s="129">
        <v>38281</v>
      </c>
      <c r="C311" s="78" t="s">
        <v>663</v>
      </c>
      <c r="D311" s="78" t="s">
        <v>605</v>
      </c>
      <c r="E311" s="78">
        <v>19</v>
      </c>
      <c r="F311" s="130"/>
      <c r="G311" s="64"/>
    </row>
    <row r="312" spans="2:7" x14ac:dyDescent="0.25">
      <c r="B312" s="129">
        <v>38281</v>
      </c>
      <c r="C312" s="78" t="s">
        <v>694</v>
      </c>
      <c r="D312" s="78" t="s">
        <v>607</v>
      </c>
      <c r="E312" s="78">
        <v>34</v>
      </c>
      <c r="F312" s="130"/>
      <c r="G312" s="64"/>
    </row>
    <row r="313" spans="2:7" x14ac:dyDescent="0.25">
      <c r="B313" s="129">
        <v>38281</v>
      </c>
      <c r="C313" s="78" t="s">
        <v>662</v>
      </c>
      <c r="D313" s="78" t="s">
        <v>636</v>
      </c>
      <c r="E313" s="78">
        <v>0.8</v>
      </c>
      <c r="F313" s="130"/>
      <c r="G313" s="64"/>
    </row>
    <row r="314" spans="2:7" x14ac:dyDescent="0.25">
      <c r="B314" s="129">
        <v>38281</v>
      </c>
      <c r="C314" s="78" t="s">
        <v>667</v>
      </c>
      <c r="D314" s="78" t="s">
        <v>605</v>
      </c>
      <c r="E314" s="78">
        <v>2</v>
      </c>
      <c r="F314" s="130"/>
      <c r="G314" s="64"/>
    </row>
    <row r="315" spans="2:7" x14ac:dyDescent="0.25">
      <c r="B315" s="129">
        <v>38281</v>
      </c>
      <c r="C315" s="78" t="s">
        <v>626</v>
      </c>
      <c r="D315" s="78" t="s">
        <v>613</v>
      </c>
      <c r="E315" s="78">
        <v>29</v>
      </c>
      <c r="F315" s="130"/>
      <c r="G315" s="64"/>
    </row>
    <row r="316" spans="2:7" x14ac:dyDescent="0.25">
      <c r="B316" s="129">
        <v>38281</v>
      </c>
      <c r="C316" s="78" t="s">
        <v>612</v>
      </c>
      <c r="D316" s="78" t="s">
        <v>613</v>
      </c>
      <c r="E316" s="78">
        <v>138</v>
      </c>
      <c r="F316" s="130"/>
      <c r="G316" s="64"/>
    </row>
    <row r="317" spans="2:7" x14ac:dyDescent="0.25">
      <c r="B317" s="129">
        <v>38281</v>
      </c>
      <c r="C317" s="78" t="s">
        <v>606</v>
      </c>
      <c r="D317" s="78" t="s">
        <v>607</v>
      </c>
      <c r="E317" s="78">
        <v>34</v>
      </c>
      <c r="F317" s="130"/>
      <c r="G317" s="64"/>
    </row>
    <row r="318" spans="2:7" x14ac:dyDescent="0.25">
      <c r="B318" s="129">
        <v>38281</v>
      </c>
      <c r="C318" s="78" t="s">
        <v>709</v>
      </c>
      <c r="D318" s="78" t="s">
        <v>613</v>
      </c>
      <c r="E318" s="78">
        <v>1</v>
      </c>
      <c r="F318" s="130"/>
      <c r="G318" s="64"/>
    </row>
    <row r="319" spans="2:7" x14ac:dyDescent="0.25">
      <c r="B319" s="129">
        <v>38281</v>
      </c>
      <c r="C319" s="78" t="s">
        <v>710</v>
      </c>
      <c r="D319" s="78" t="s">
        <v>613</v>
      </c>
      <c r="E319" s="78">
        <v>1</v>
      </c>
      <c r="F319" s="130"/>
      <c r="G319" s="64"/>
    </row>
    <row r="320" spans="2:7" x14ac:dyDescent="0.25">
      <c r="B320" s="129">
        <v>38281</v>
      </c>
      <c r="C320" s="78" t="s">
        <v>604</v>
      </c>
      <c r="D320" s="78" t="s">
        <v>605</v>
      </c>
      <c r="E320" s="78">
        <v>64</v>
      </c>
      <c r="F320" s="130"/>
      <c r="G320" s="64"/>
    </row>
    <row r="321" spans="2:7" x14ac:dyDescent="0.25">
      <c r="B321" s="129">
        <v>38281</v>
      </c>
      <c r="C321" s="78" t="s">
        <v>660</v>
      </c>
      <c r="D321" s="78" t="s">
        <v>605</v>
      </c>
      <c r="E321" s="78">
        <v>65</v>
      </c>
      <c r="F321" s="130"/>
      <c r="G321" s="64"/>
    </row>
    <row r="322" spans="2:7" x14ac:dyDescent="0.25">
      <c r="B322" s="129">
        <v>38281</v>
      </c>
      <c r="C322" s="78" t="s">
        <v>711</v>
      </c>
      <c r="D322" s="78" t="s">
        <v>613</v>
      </c>
      <c r="E322" s="78">
        <v>8</v>
      </c>
      <c r="F322" s="130"/>
      <c r="G322" s="64"/>
    </row>
    <row r="323" spans="2:7" x14ac:dyDescent="0.25">
      <c r="B323" s="129">
        <v>38281</v>
      </c>
      <c r="C323" s="78" t="s">
        <v>683</v>
      </c>
      <c r="D323" s="78" t="s">
        <v>613</v>
      </c>
      <c r="E323" s="78">
        <v>1</v>
      </c>
      <c r="F323" s="130"/>
      <c r="G323" s="64"/>
    </row>
    <row r="324" spans="2:7" x14ac:dyDescent="0.25">
      <c r="B324" s="129">
        <v>38284</v>
      </c>
      <c r="C324" s="78" t="s">
        <v>678</v>
      </c>
      <c r="D324" s="78" t="s">
        <v>605</v>
      </c>
      <c r="E324" s="78">
        <v>420</v>
      </c>
      <c r="F324" s="130"/>
      <c r="G324" s="64"/>
    </row>
    <row r="325" spans="2:7" x14ac:dyDescent="0.25">
      <c r="B325" s="129">
        <v>38284</v>
      </c>
      <c r="C325" s="78" t="s">
        <v>695</v>
      </c>
      <c r="D325" s="78" t="s">
        <v>607</v>
      </c>
      <c r="E325" s="78">
        <v>2</v>
      </c>
      <c r="F325" s="130"/>
      <c r="G325" s="64"/>
    </row>
    <row r="326" spans="2:7" x14ac:dyDescent="0.25">
      <c r="B326" s="129">
        <v>38284</v>
      </c>
      <c r="C326" s="78" t="s">
        <v>694</v>
      </c>
      <c r="D326" s="78" t="s">
        <v>607</v>
      </c>
      <c r="E326" s="78">
        <v>34</v>
      </c>
      <c r="F326" s="130"/>
      <c r="G326" s="64"/>
    </row>
    <row r="327" spans="2:7" x14ac:dyDescent="0.25">
      <c r="B327" s="129">
        <v>38284</v>
      </c>
      <c r="C327" s="78" t="s">
        <v>712</v>
      </c>
      <c r="D327" s="78" t="s">
        <v>613</v>
      </c>
      <c r="E327" s="78">
        <v>112</v>
      </c>
      <c r="F327" s="130"/>
      <c r="G327" s="64"/>
    </row>
    <row r="328" spans="2:7" x14ac:dyDescent="0.25">
      <c r="B328" s="129">
        <v>38284</v>
      </c>
      <c r="C328" s="78" t="s">
        <v>611</v>
      </c>
      <c r="D328" s="78" t="s">
        <v>605</v>
      </c>
      <c r="E328" s="78">
        <v>27</v>
      </c>
      <c r="F328" s="130"/>
      <c r="G328" s="64"/>
    </row>
    <row r="329" spans="2:7" x14ac:dyDescent="0.25">
      <c r="B329" s="129">
        <v>38284</v>
      </c>
      <c r="C329" s="78" t="s">
        <v>634</v>
      </c>
      <c r="D329" s="78" t="s">
        <v>605</v>
      </c>
      <c r="E329" s="78">
        <v>12</v>
      </c>
      <c r="F329" s="130"/>
      <c r="G329" s="64"/>
    </row>
    <row r="330" spans="2:7" x14ac:dyDescent="0.25">
      <c r="B330" s="129">
        <v>38284</v>
      </c>
      <c r="C330" s="78" t="s">
        <v>652</v>
      </c>
      <c r="D330" s="78" t="s">
        <v>605</v>
      </c>
      <c r="E330" s="78">
        <v>12</v>
      </c>
      <c r="F330" s="130"/>
      <c r="G330" s="64"/>
    </row>
    <row r="331" spans="2:7" x14ac:dyDescent="0.25">
      <c r="B331" s="129">
        <v>38284</v>
      </c>
      <c r="C331" s="78" t="s">
        <v>696</v>
      </c>
      <c r="D331" s="78" t="s">
        <v>613</v>
      </c>
      <c r="E331" s="78">
        <v>38</v>
      </c>
      <c r="F331" s="130"/>
      <c r="G331" s="64"/>
    </row>
    <row r="332" spans="2:7" x14ac:dyDescent="0.25">
      <c r="B332" s="129">
        <v>38284</v>
      </c>
      <c r="C332" s="78" t="s">
        <v>701</v>
      </c>
      <c r="D332" s="78" t="s">
        <v>613</v>
      </c>
      <c r="E332" s="78">
        <v>4</v>
      </c>
      <c r="F332" s="130"/>
      <c r="G332" s="64"/>
    </row>
    <row r="333" spans="2:7" x14ac:dyDescent="0.25">
      <c r="B333" s="129">
        <v>38284</v>
      </c>
      <c r="C333" s="78" t="s">
        <v>702</v>
      </c>
      <c r="D333" s="78" t="s">
        <v>613</v>
      </c>
      <c r="E333" s="78">
        <v>130</v>
      </c>
      <c r="F333" s="130"/>
      <c r="G333" s="64"/>
    </row>
    <row r="334" spans="2:7" x14ac:dyDescent="0.25">
      <c r="B334" s="129">
        <v>38284</v>
      </c>
      <c r="C334" s="78" t="s">
        <v>713</v>
      </c>
      <c r="D334" s="78" t="s">
        <v>613</v>
      </c>
      <c r="E334" s="78">
        <v>52</v>
      </c>
      <c r="F334" s="130"/>
      <c r="G334" s="64"/>
    </row>
    <row r="335" spans="2:7" x14ac:dyDescent="0.25">
      <c r="B335" s="129">
        <v>38284</v>
      </c>
      <c r="C335" s="78" t="s">
        <v>655</v>
      </c>
      <c r="D335" s="78" t="s">
        <v>605</v>
      </c>
      <c r="E335" s="78">
        <v>19</v>
      </c>
      <c r="F335" s="130"/>
      <c r="G335" s="64"/>
    </row>
    <row r="336" spans="2:7" x14ac:dyDescent="0.25">
      <c r="B336" s="129">
        <v>38284</v>
      </c>
      <c r="C336" s="78" t="s">
        <v>692</v>
      </c>
      <c r="D336" s="78" t="s">
        <v>613</v>
      </c>
      <c r="E336" s="78">
        <v>47</v>
      </c>
      <c r="F336" s="130"/>
      <c r="G336" s="64"/>
    </row>
    <row r="337" spans="2:7" x14ac:dyDescent="0.25">
      <c r="B337" s="129">
        <v>38284</v>
      </c>
      <c r="C337" s="78" t="s">
        <v>681</v>
      </c>
      <c r="D337" s="78" t="s">
        <v>613</v>
      </c>
      <c r="E337" s="78">
        <v>89</v>
      </c>
      <c r="F337" s="130"/>
      <c r="G337" s="64"/>
    </row>
    <row r="338" spans="2:7" x14ac:dyDescent="0.25">
      <c r="B338" s="129">
        <v>38284</v>
      </c>
      <c r="C338" s="78" t="s">
        <v>630</v>
      </c>
      <c r="D338" s="78" t="s">
        <v>613</v>
      </c>
      <c r="E338" s="78">
        <v>20</v>
      </c>
      <c r="F338" s="130"/>
      <c r="G338" s="64"/>
    </row>
    <row r="339" spans="2:7" x14ac:dyDescent="0.25">
      <c r="B339" s="129">
        <v>38284</v>
      </c>
      <c r="C339" s="78" t="s">
        <v>663</v>
      </c>
      <c r="D339" s="78" t="s">
        <v>605</v>
      </c>
      <c r="E339" s="78">
        <v>20</v>
      </c>
      <c r="F339" s="130"/>
      <c r="G339" s="64"/>
    </row>
    <row r="340" spans="2:7" x14ac:dyDescent="0.25">
      <c r="B340" s="129">
        <v>38284</v>
      </c>
      <c r="C340" s="78" t="s">
        <v>629</v>
      </c>
      <c r="D340" s="78" t="s">
        <v>605</v>
      </c>
      <c r="E340" s="78">
        <v>10</v>
      </c>
      <c r="F340" s="130"/>
      <c r="G340" s="64"/>
    </row>
    <row r="341" spans="2:7" x14ac:dyDescent="0.25">
      <c r="B341" s="129">
        <v>38284</v>
      </c>
      <c r="C341" s="78" t="s">
        <v>662</v>
      </c>
      <c r="D341" s="78" t="s">
        <v>636</v>
      </c>
      <c r="E341" s="78">
        <v>12.8</v>
      </c>
      <c r="F341" s="130"/>
      <c r="G341" s="64"/>
    </row>
    <row r="342" spans="2:7" x14ac:dyDescent="0.25">
      <c r="B342" s="129">
        <v>38284</v>
      </c>
      <c r="C342" s="78" t="s">
        <v>641</v>
      </c>
      <c r="D342" s="78" t="s">
        <v>605</v>
      </c>
      <c r="E342" s="78">
        <v>1179</v>
      </c>
      <c r="F342" s="130"/>
      <c r="G342" s="64"/>
    </row>
    <row r="343" spans="2:7" x14ac:dyDescent="0.25">
      <c r="B343" s="129">
        <v>38284</v>
      </c>
      <c r="C343" s="78" t="s">
        <v>612</v>
      </c>
      <c r="D343" s="78" t="s">
        <v>613</v>
      </c>
      <c r="E343" s="78">
        <v>168</v>
      </c>
      <c r="F343" s="130"/>
      <c r="G343" s="64"/>
    </row>
    <row r="344" spans="2:7" x14ac:dyDescent="0.25">
      <c r="B344" s="129">
        <v>38284</v>
      </c>
      <c r="C344" s="78" t="s">
        <v>604</v>
      </c>
      <c r="D344" s="78" t="s">
        <v>605</v>
      </c>
      <c r="E344" s="78">
        <v>66</v>
      </c>
      <c r="F344" s="130"/>
      <c r="G344" s="64"/>
    </row>
    <row r="345" spans="2:7" x14ac:dyDescent="0.25">
      <c r="B345" s="129">
        <v>38284</v>
      </c>
      <c r="C345" s="78" t="s">
        <v>626</v>
      </c>
      <c r="D345" s="78" t="s">
        <v>613</v>
      </c>
      <c r="E345" s="78">
        <v>30</v>
      </c>
      <c r="F345" s="130"/>
      <c r="G345" s="64"/>
    </row>
    <row r="346" spans="2:7" x14ac:dyDescent="0.25">
      <c r="B346" s="129">
        <v>38284</v>
      </c>
      <c r="C346" s="78" t="s">
        <v>660</v>
      </c>
      <c r="D346" s="78" t="s">
        <v>605</v>
      </c>
      <c r="E346" s="78">
        <v>71</v>
      </c>
      <c r="F346" s="130"/>
      <c r="G346" s="64"/>
    </row>
    <row r="347" spans="2:7" x14ac:dyDescent="0.25">
      <c r="B347" s="129">
        <v>38284</v>
      </c>
      <c r="C347" s="78" t="s">
        <v>625</v>
      </c>
      <c r="D347" s="78" t="s">
        <v>605</v>
      </c>
      <c r="E347" s="78">
        <v>71</v>
      </c>
      <c r="F347" s="130"/>
      <c r="G347" s="64"/>
    </row>
    <row r="348" spans="2:7" x14ac:dyDescent="0.25">
      <c r="B348" s="129">
        <v>38284</v>
      </c>
      <c r="C348" s="78" t="s">
        <v>711</v>
      </c>
      <c r="D348" s="78" t="s">
        <v>613</v>
      </c>
      <c r="E348" s="78">
        <v>8</v>
      </c>
      <c r="F348" s="130"/>
      <c r="G348" s="64"/>
    </row>
    <row r="349" spans="2:7" x14ac:dyDescent="0.25">
      <c r="B349" s="129">
        <v>38284</v>
      </c>
      <c r="C349" s="78" t="s">
        <v>667</v>
      </c>
      <c r="D349" s="78" t="s">
        <v>605</v>
      </c>
      <c r="E349" s="78">
        <v>2</v>
      </c>
      <c r="F349" s="130"/>
      <c r="G349" s="64"/>
    </row>
    <row r="350" spans="2:7" x14ac:dyDescent="0.25">
      <c r="B350" s="129">
        <v>38284</v>
      </c>
      <c r="C350" s="78" t="s">
        <v>610</v>
      </c>
      <c r="D350" s="78" t="s">
        <v>605</v>
      </c>
      <c r="E350" s="78">
        <v>16</v>
      </c>
      <c r="F350" s="130"/>
      <c r="G350" s="64"/>
    </row>
    <row r="351" spans="2:7" x14ac:dyDescent="0.25">
      <c r="B351" s="129">
        <v>38284</v>
      </c>
      <c r="C351" s="78" t="s">
        <v>617</v>
      </c>
      <c r="D351" s="78" t="s">
        <v>605</v>
      </c>
      <c r="E351" s="78">
        <v>124</v>
      </c>
      <c r="F351" s="130"/>
      <c r="G351" s="64"/>
    </row>
    <row r="352" spans="2:7" x14ac:dyDescent="0.25">
      <c r="B352" s="129">
        <v>38284</v>
      </c>
      <c r="C352" s="78" t="s">
        <v>666</v>
      </c>
      <c r="D352" s="78" t="s">
        <v>605</v>
      </c>
      <c r="E352" s="78">
        <v>106</v>
      </c>
      <c r="F352" s="130"/>
      <c r="G352" s="64"/>
    </row>
    <row r="353" spans="2:7" x14ac:dyDescent="0.25">
      <c r="B353" s="129">
        <v>38284</v>
      </c>
      <c r="C353" s="78" t="s">
        <v>647</v>
      </c>
      <c r="D353" s="78" t="s">
        <v>605</v>
      </c>
      <c r="E353" s="78">
        <v>3664</v>
      </c>
      <c r="F353" s="130"/>
      <c r="G353" s="64"/>
    </row>
    <row r="354" spans="2:7" x14ac:dyDescent="0.25">
      <c r="B354" s="129">
        <v>38284</v>
      </c>
      <c r="C354" s="78" t="s">
        <v>683</v>
      </c>
      <c r="D354" s="78" t="s">
        <v>613</v>
      </c>
      <c r="E354" s="78">
        <v>1</v>
      </c>
      <c r="F354" s="130"/>
      <c r="G354" s="64"/>
    </row>
    <row r="355" spans="2:7" x14ac:dyDescent="0.25">
      <c r="B355" s="129">
        <v>38284</v>
      </c>
      <c r="C355" s="78" t="s">
        <v>699</v>
      </c>
      <c r="D355" s="78" t="s">
        <v>605</v>
      </c>
      <c r="E355" s="78">
        <v>10</v>
      </c>
      <c r="F355" s="130"/>
      <c r="G355" s="64"/>
    </row>
    <row r="356" spans="2:7" x14ac:dyDescent="0.25">
      <c r="B356" s="129">
        <v>38284</v>
      </c>
      <c r="C356" s="78" t="s">
        <v>684</v>
      </c>
      <c r="D356" s="78" t="s">
        <v>613</v>
      </c>
      <c r="E356" s="78">
        <v>91</v>
      </c>
      <c r="F356" s="130"/>
      <c r="G356" s="64"/>
    </row>
    <row r="357" spans="2:7" x14ac:dyDescent="0.25">
      <c r="B357" s="129">
        <v>38284</v>
      </c>
      <c r="C357" s="78" t="s">
        <v>714</v>
      </c>
      <c r="D357" s="78" t="s">
        <v>613</v>
      </c>
      <c r="E357" s="78">
        <v>247</v>
      </c>
      <c r="F357" s="130"/>
      <c r="G357" s="64"/>
    </row>
    <row r="358" spans="2:7" x14ac:dyDescent="0.25">
      <c r="B358" s="129">
        <v>38284</v>
      </c>
      <c r="C358" s="78" t="s">
        <v>618</v>
      </c>
      <c r="D358" s="78" t="s">
        <v>607</v>
      </c>
      <c r="E358" s="78">
        <v>36</v>
      </c>
      <c r="F358" s="130"/>
      <c r="G358" s="64"/>
    </row>
    <row r="359" spans="2:7" x14ac:dyDescent="0.25">
      <c r="B359" s="129">
        <v>38284</v>
      </c>
      <c r="C359" s="78" t="s">
        <v>643</v>
      </c>
      <c r="D359" s="78" t="s">
        <v>605</v>
      </c>
      <c r="E359" s="78">
        <v>16</v>
      </c>
      <c r="F359" s="130"/>
      <c r="G359" s="64"/>
    </row>
    <row r="360" spans="2:7" x14ac:dyDescent="0.25">
      <c r="B360" s="129">
        <v>38284</v>
      </c>
      <c r="C360" s="78" t="s">
        <v>686</v>
      </c>
      <c r="D360" s="78" t="s">
        <v>607</v>
      </c>
      <c r="E360" s="78">
        <v>27</v>
      </c>
      <c r="F360" s="130"/>
      <c r="G360" s="64"/>
    </row>
    <row r="361" spans="2:7" x14ac:dyDescent="0.25">
      <c r="B361" s="129">
        <v>38284</v>
      </c>
      <c r="C361" s="78" t="s">
        <v>669</v>
      </c>
      <c r="D361" s="78" t="s">
        <v>607</v>
      </c>
      <c r="E361" s="78">
        <v>27</v>
      </c>
      <c r="F361" s="130"/>
      <c r="G361" s="64"/>
    </row>
    <row r="362" spans="2:7" x14ac:dyDescent="0.25">
      <c r="B362" s="129">
        <v>38284</v>
      </c>
      <c r="C362" s="78" t="s">
        <v>623</v>
      </c>
      <c r="D362" s="78" t="s">
        <v>605</v>
      </c>
      <c r="E362" s="78">
        <v>296</v>
      </c>
      <c r="F362" s="130"/>
      <c r="G362" s="64"/>
    </row>
    <row r="363" spans="2:7" x14ac:dyDescent="0.25">
      <c r="B363" s="129">
        <v>38284</v>
      </c>
      <c r="C363" s="78" t="s">
        <v>615</v>
      </c>
      <c r="D363" s="78" t="s">
        <v>605</v>
      </c>
      <c r="E363" s="78">
        <v>1189</v>
      </c>
      <c r="F363" s="130"/>
      <c r="G363" s="64"/>
    </row>
    <row r="364" spans="2:7" x14ac:dyDescent="0.25">
      <c r="B364" s="129">
        <v>38284</v>
      </c>
      <c r="C364" s="78" t="s">
        <v>685</v>
      </c>
      <c r="D364" s="78" t="s">
        <v>613</v>
      </c>
      <c r="E364" s="78">
        <v>36</v>
      </c>
      <c r="F364" s="130"/>
      <c r="G364" s="64"/>
    </row>
    <row r="365" spans="2:7" x14ac:dyDescent="0.25">
      <c r="B365" s="129">
        <v>38284</v>
      </c>
      <c r="C365" s="78" t="s">
        <v>664</v>
      </c>
      <c r="D365" s="78" t="s">
        <v>605</v>
      </c>
      <c r="E365" s="78">
        <v>323</v>
      </c>
      <c r="F365" s="130"/>
      <c r="G365" s="64"/>
    </row>
    <row r="366" spans="2:7" x14ac:dyDescent="0.25">
      <c r="B366" s="129">
        <v>38284</v>
      </c>
      <c r="C366" s="78" t="s">
        <v>715</v>
      </c>
      <c r="D366" s="78" t="s">
        <v>636</v>
      </c>
      <c r="E366" s="78">
        <v>51780.800000000003</v>
      </c>
      <c r="F366" s="130"/>
      <c r="G366" s="64"/>
    </row>
    <row r="367" spans="2:7" x14ac:dyDescent="0.25">
      <c r="B367" s="129">
        <v>38284</v>
      </c>
      <c r="C367" s="78" t="s">
        <v>705</v>
      </c>
      <c r="D367" s="78" t="s">
        <v>605</v>
      </c>
      <c r="E367" s="78">
        <v>7</v>
      </c>
      <c r="F367" s="130"/>
      <c r="G367" s="64"/>
    </row>
    <row r="368" spans="2:7" x14ac:dyDescent="0.25">
      <c r="B368" s="129">
        <v>38285</v>
      </c>
      <c r="C368" s="78" t="s">
        <v>699</v>
      </c>
      <c r="D368" s="78" t="s">
        <v>605</v>
      </c>
      <c r="E368" s="78">
        <v>11</v>
      </c>
      <c r="F368" s="130"/>
      <c r="G368" s="64"/>
    </row>
    <row r="369" spans="2:7" x14ac:dyDescent="0.25">
      <c r="B369" s="129">
        <v>38285</v>
      </c>
      <c r="C369" s="78" t="s">
        <v>662</v>
      </c>
      <c r="D369" s="78" t="s">
        <v>636</v>
      </c>
      <c r="E369" s="78">
        <v>38.400000000000006</v>
      </c>
      <c r="F369" s="130"/>
      <c r="G369" s="64"/>
    </row>
    <row r="370" spans="2:7" x14ac:dyDescent="0.25">
      <c r="B370" s="129">
        <v>38285</v>
      </c>
      <c r="C370" s="78" t="s">
        <v>694</v>
      </c>
      <c r="D370" s="78" t="s">
        <v>607</v>
      </c>
      <c r="E370" s="78">
        <v>34</v>
      </c>
      <c r="F370" s="130"/>
      <c r="G370" s="64"/>
    </row>
    <row r="371" spans="2:7" x14ac:dyDescent="0.25">
      <c r="B371" s="129">
        <v>38285</v>
      </c>
      <c r="C371" s="78" t="s">
        <v>641</v>
      </c>
      <c r="D371" s="78" t="s">
        <v>605</v>
      </c>
      <c r="E371" s="78">
        <v>1179</v>
      </c>
      <c r="F371" s="130"/>
      <c r="G371" s="64"/>
    </row>
    <row r="372" spans="2:7" x14ac:dyDescent="0.25">
      <c r="B372" s="129">
        <v>38285</v>
      </c>
      <c r="C372" s="78" t="s">
        <v>663</v>
      </c>
      <c r="D372" s="78" t="s">
        <v>605</v>
      </c>
      <c r="E372" s="78">
        <v>14</v>
      </c>
      <c r="F372" s="130"/>
      <c r="G372" s="64"/>
    </row>
    <row r="373" spans="2:7" x14ac:dyDescent="0.25">
      <c r="B373" s="129">
        <v>38285</v>
      </c>
      <c r="C373" s="78" t="s">
        <v>716</v>
      </c>
      <c r="D373" s="78" t="s">
        <v>613</v>
      </c>
      <c r="E373" s="78">
        <v>5</v>
      </c>
      <c r="F373" s="130"/>
      <c r="G373" s="64"/>
    </row>
    <row r="374" spans="2:7" x14ac:dyDescent="0.25">
      <c r="B374" s="129">
        <v>38285</v>
      </c>
      <c r="C374" s="78" t="s">
        <v>695</v>
      </c>
      <c r="D374" s="78" t="s">
        <v>607</v>
      </c>
      <c r="E374" s="78">
        <v>2</v>
      </c>
      <c r="F374" s="130"/>
      <c r="G374" s="64"/>
    </row>
    <row r="375" spans="2:7" x14ac:dyDescent="0.25">
      <c r="B375" s="129">
        <v>38285</v>
      </c>
      <c r="C375" s="78" t="s">
        <v>717</v>
      </c>
      <c r="D375" s="78" t="s">
        <v>605</v>
      </c>
      <c r="E375" s="78">
        <v>54</v>
      </c>
      <c r="F375" s="130"/>
      <c r="G375" s="64"/>
    </row>
    <row r="376" spans="2:7" x14ac:dyDescent="0.25">
      <c r="B376" s="129">
        <v>38285</v>
      </c>
      <c r="C376" s="78" t="s">
        <v>672</v>
      </c>
      <c r="D376" s="78" t="s">
        <v>605</v>
      </c>
      <c r="E376" s="78">
        <v>1870</v>
      </c>
      <c r="F376" s="130"/>
      <c r="G376" s="64"/>
    </row>
    <row r="377" spans="2:7" x14ac:dyDescent="0.25">
      <c r="B377" s="129">
        <v>38285</v>
      </c>
      <c r="C377" s="78" t="s">
        <v>653</v>
      </c>
      <c r="D377" s="78" t="s">
        <v>613</v>
      </c>
      <c r="E377" s="78">
        <v>1931</v>
      </c>
      <c r="F377" s="130"/>
      <c r="G377" s="64"/>
    </row>
    <row r="378" spans="2:7" x14ac:dyDescent="0.25">
      <c r="B378" s="129">
        <v>38285</v>
      </c>
      <c r="C378" s="78" t="s">
        <v>606</v>
      </c>
      <c r="D378" s="78" t="s">
        <v>607</v>
      </c>
      <c r="E378" s="78">
        <v>42</v>
      </c>
      <c r="F378" s="130"/>
      <c r="G378" s="64"/>
    </row>
    <row r="379" spans="2:7" x14ac:dyDescent="0.25">
      <c r="B379" s="129">
        <v>38285</v>
      </c>
      <c r="C379" s="78" t="s">
        <v>652</v>
      </c>
      <c r="D379" s="78" t="s">
        <v>605</v>
      </c>
      <c r="E379" s="78">
        <v>432</v>
      </c>
      <c r="F379" s="130"/>
      <c r="G379" s="64"/>
    </row>
    <row r="380" spans="2:7" x14ac:dyDescent="0.25">
      <c r="B380" s="129">
        <v>38285</v>
      </c>
      <c r="C380" s="78" t="s">
        <v>708</v>
      </c>
      <c r="D380" s="78" t="s">
        <v>607</v>
      </c>
      <c r="E380" s="78">
        <v>36</v>
      </c>
      <c r="F380" s="130"/>
      <c r="G380" s="64"/>
    </row>
    <row r="381" spans="2:7" x14ac:dyDescent="0.25">
      <c r="B381" s="129">
        <v>38285</v>
      </c>
      <c r="C381" s="78" t="s">
        <v>634</v>
      </c>
      <c r="D381" s="78" t="s">
        <v>605</v>
      </c>
      <c r="E381" s="78">
        <v>12</v>
      </c>
      <c r="F381" s="130"/>
      <c r="G381" s="64"/>
    </row>
    <row r="382" spans="2:7" x14ac:dyDescent="0.25">
      <c r="B382" s="129">
        <v>38285</v>
      </c>
      <c r="C382" s="78" t="s">
        <v>696</v>
      </c>
      <c r="D382" s="78" t="s">
        <v>613</v>
      </c>
      <c r="E382" s="78">
        <v>25</v>
      </c>
      <c r="F382" s="130"/>
      <c r="G382" s="64"/>
    </row>
    <row r="383" spans="2:7" x14ac:dyDescent="0.25">
      <c r="B383" s="129">
        <v>38285</v>
      </c>
      <c r="C383" s="78" t="s">
        <v>625</v>
      </c>
      <c r="D383" s="78" t="s">
        <v>605</v>
      </c>
      <c r="E383" s="78">
        <v>72</v>
      </c>
      <c r="F383" s="130"/>
      <c r="G383" s="64"/>
    </row>
    <row r="384" spans="2:7" x14ac:dyDescent="0.25">
      <c r="B384" s="129">
        <v>38285</v>
      </c>
      <c r="C384" s="78" t="s">
        <v>718</v>
      </c>
      <c r="D384" s="78" t="s">
        <v>613</v>
      </c>
      <c r="E384" s="78">
        <v>1400</v>
      </c>
      <c r="F384" s="130"/>
      <c r="G384" s="64"/>
    </row>
    <row r="385" spans="2:7" x14ac:dyDescent="0.25">
      <c r="B385" s="129">
        <v>38285</v>
      </c>
      <c r="C385" s="78" t="s">
        <v>623</v>
      </c>
      <c r="D385" s="78" t="s">
        <v>605</v>
      </c>
      <c r="E385" s="78">
        <v>228</v>
      </c>
      <c r="F385" s="130"/>
      <c r="G385" s="64"/>
    </row>
    <row r="386" spans="2:7" x14ac:dyDescent="0.25">
      <c r="B386" s="129">
        <v>38285</v>
      </c>
      <c r="C386" s="78" t="s">
        <v>684</v>
      </c>
      <c r="D386" s="78" t="s">
        <v>613</v>
      </c>
      <c r="E386" s="78">
        <v>91</v>
      </c>
      <c r="F386" s="130"/>
      <c r="G386" s="64"/>
    </row>
    <row r="387" spans="2:7" x14ac:dyDescent="0.25">
      <c r="B387" s="129">
        <v>38285</v>
      </c>
      <c r="C387" s="78" t="s">
        <v>643</v>
      </c>
      <c r="D387" s="78" t="s">
        <v>605</v>
      </c>
      <c r="E387" s="78">
        <v>34</v>
      </c>
      <c r="F387" s="130"/>
      <c r="G387" s="64"/>
    </row>
    <row r="388" spans="2:7" x14ac:dyDescent="0.25">
      <c r="B388" s="129">
        <v>38285</v>
      </c>
      <c r="C388" s="78" t="s">
        <v>670</v>
      </c>
      <c r="D388" s="78" t="s">
        <v>607</v>
      </c>
      <c r="E388" s="78">
        <v>3</v>
      </c>
      <c r="F388" s="130"/>
      <c r="G388" s="64"/>
    </row>
    <row r="389" spans="2:7" x14ac:dyDescent="0.25">
      <c r="B389" s="129">
        <v>38285</v>
      </c>
      <c r="C389" s="78" t="s">
        <v>697</v>
      </c>
      <c r="D389" s="78" t="s">
        <v>607</v>
      </c>
      <c r="E389" s="78">
        <v>23</v>
      </c>
      <c r="F389" s="130"/>
      <c r="G389" s="64"/>
    </row>
    <row r="390" spans="2:7" x14ac:dyDescent="0.25">
      <c r="B390" s="129">
        <v>38285</v>
      </c>
      <c r="C390" s="78" t="s">
        <v>666</v>
      </c>
      <c r="D390" s="78" t="s">
        <v>605</v>
      </c>
      <c r="E390" s="78">
        <v>122</v>
      </c>
      <c r="F390" s="130"/>
      <c r="G390" s="64"/>
    </row>
    <row r="391" spans="2:7" x14ac:dyDescent="0.25">
      <c r="B391" s="129">
        <v>38285</v>
      </c>
      <c r="C391" s="78" t="s">
        <v>719</v>
      </c>
      <c r="D391" s="78" t="s">
        <v>613</v>
      </c>
      <c r="E391" s="78">
        <v>10</v>
      </c>
      <c r="F391" s="130"/>
      <c r="G391" s="64"/>
    </row>
    <row r="392" spans="2:7" x14ac:dyDescent="0.25">
      <c r="B392" s="129">
        <v>38285</v>
      </c>
      <c r="C392" s="78" t="s">
        <v>667</v>
      </c>
      <c r="D392" s="78" t="s">
        <v>605</v>
      </c>
      <c r="E392" s="78">
        <v>2</v>
      </c>
      <c r="F392" s="130"/>
      <c r="G392" s="64"/>
    </row>
    <row r="393" spans="2:7" x14ac:dyDescent="0.25">
      <c r="B393" s="129">
        <v>38285</v>
      </c>
      <c r="C393" s="78" t="s">
        <v>630</v>
      </c>
      <c r="D393" s="78" t="s">
        <v>613</v>
      </c>
      <c r="E393" s="78">
        <v>2</v>
      </c>
      <c r="F393" s="130"/>
      <c r="G393" s="64"/>
    </row>
    <row r="394" spans="2:7" x14ac:dyDescent="0.25">
      <c r="B394" s="129">
        <v>38285</v>
      </c>
      <c r="C394" s="78" t="s">
        <v>647</v>
      </c>
      <c r="D394" s="78" t="s">
        <v>605</v>
      </c>
      <c r="E394" s="78">
        <v>7425</v>
      </c>
      <c r="F394" s="130"/>
      <c r="G394" s="64"/>
    </row>
    <row r="395" spans="2:7" x14ac:dyDescent="0.25">
      <c r="B395" s="129">
        <v>38285</v>
      </c>
      <c r="C395" s="78" t="s">
        <v>669</v>
      </c>
      <c r="D395" s="78" t="s">
        <v>607</v>
      </c>
      <c r="E395" s="78">
        <v>24</v>
      </c>
      <c r="F395" s="130"/>
      <c r="G395" s="64"/>
    </row>
    <row r="396" spans="2:7" x14ac:dyDescent="0.25">
      <c r="B396" s="129">
        <v>38285</v>
      </c>
      <c r="C396" s="78" t="s">
        <v>711</v>
      </c>
      <c r="D396" s="78" t="s">
        <v>613</v>
      </c>
      <c r="E396" s="78">
        <v>8</v>
      </c>
      <c r="F396" s="130"/>
      <c r="G396" s="64"/>
    </row>
    <row r="397" spans="2:7" x14ac:dyDescent="0.25">
      <c r="B397" s="129">
        <v>38285</v>
      </c>
      <c r="C397" s="78" t="s">
        <v>693</v>
      </c>
      <c r="D397" s="78" t="s">
        <v>607</v>
      </c>
      <c r="E397" s="78">
        <v>32</v>
      </c>
      <c r="F397" s="130"/>
      <c r="G397" s="64"/>
    </row>
    <row r="398" spans="2:7" x14ac:dyDescent="0.25">
      <c r="B398" s="129">
        <v>38285</v>
      </c>
      <c r="C398" s="78" t="s">
        <v>626</v>
      </c>
      <c r="D398" s="78" t="s">
        <v>613</v>
      </c>
      <c r="E398" s="78">
        <v>26</v>
      </c>
      <c r="F398" s="130"/>
      <c r="G398" s="64"/>
    </row>
    <row r="399" spans="2:7" x14ac:dyDescent="0.25">
      <c r="B399" s="129">
        <v>38285</v>
      </c>
      <c r="C399" s="78" t="s">
        <v>660</v>
      </c>
      <c r="D399" s="78" t="s">
        <v>605</v>
      </c>
      <c r="E399" s="78">
        <v>85</v>
      </c>
      <c r="F399" s="130"/>
      <c r="G399" s="64"/>
    </row>
    <row r="400" spans="2:7" x14ac:dyDescent="0.25">
      <c r="B400" s="129">
        <v>38285</v>
      </c>
      <c r="C400" s="78" t="s">
        <v>612</v>
      </c>
      <c r="D400" s="78" t="s">
        <v>613</v>
      </c>
      <c r="E400" s="78">
        <v>49</v>
      </c>
      <c r="F400" s="130"/>
      <c r="G400" s="64"/>
    </row>
    <row r="401" spans="2:7" x14ac:dyDescent="0.25">
      <c r="B401" s="129">
        <v>38285</v>
      </c>
      <c r="C401" s="78" t="s">
        <v>686</v>
      </c>
      <c r="D401" s="78" t="s">
        <v>607</v>
      </c>
      <c r="E401" s="78">
        <v>27</v>
      </c>
      <c r="F401" s="130"/>
      <c r="G401" s="64"/>
    </row>
    <row r="402" spans="2:7" x14ac:dyDescent="0.25">
      <c r="B402" s="129">
        <v>38285</v>
      </c>
      <c r="C402" s="78" t="s">
        <v>610</v>
      </c>
      <c r="D402" s="78" t="s">
        <v>605</v>
      </c>
      <c r="E402" s="78">
        <v>68</v>
      </c>
      <c r="F402" s="130"/>
      <c r="G402" s="64"/>
    </row>
    <row r="403" spans="2:7" x14ac:dyDescent="0.25">
      <c r="B403" s="129">
        <v>38285</v>
      </c>
      <c r="C403" s="78" t="s">
        <v>604</v>
      </c>
      <c r="D403" s="78" t="s">
        <v>605</v>
      </c>
      <c r="E403" s="78">
        <v>63</v>
      </c>
      <c r="F403" s="130"/>
      <c r="G403" s="64"/>
    </row>
    <row r="404" spans="2:7" x14ac:dyDescent="0.25">
      <c r="B404" s="129">
        <v>38285</v>
      </c>
      <c r="C404" s="78" t="s">
        <v>714</v>
      </c>
      <c r="D404" s="78" t="s">
        <v>613</v>
      </c>
      <c r="E404" s="78">
        <v>93</v>
      </c>
      <c r="F404" s="130"/>
      <c r="G404" s="64"/>
    </row>
    <row r="405" spans="2:7" x14ac:dyDescent="0.25">
      <c r="B405" s="129">
        <v>38285</v>
      </c>
      <c r="C405" s="78" t="s">
        <v>720</v>
      </c>
      <c r="D405" s="78" t="s">
        <v>613</v>
      </c>
      <c r="E405" s="78">
        <v>12</v>
      </c>
      <c r="F405" s="130"/>
      <c r="G405" s="64"/>
    </row>
    <row r="406" spans="2:7" x14ac:dyDescent="0.25">
      <c r="B406" s="129">
        <v>38285</v>
      </c>
      <c r="C406" s="78" t="s">
        <v>629</v>
      </c>
      <c r="D406" s="78" t="s">
        <v>605</v>
      </c>
      <c r="E406" s="78">
        <v>12</v>
      </c>
      <c r="F406" s="130"/>
      <c r="G406" s="64"/>
    </row>
    <row r="407" spans="2:7" x14ac:dyDescent="0.25">
      <c r="B407" s="129">
        <v>38285</v>
      </c>
      <c r="C407" s="78" t="s">
        <v>683</v>
      </c>
      <c r="D407" s="78" t="s">
        <v>613</v>
      </c>
      <c r="E407" s="78">
        <v>1</v>
      </c>
      <c r="F407" s="130"/>
      <c r="G407" s="64"/>
    </row>
    <row r="408" spans="2:7" x14ac:dyDescent="0.25">
      <c r="B408" s="129">
        <v>38285</v>
      </c>
      <c r="C408" s="78" t="s">
        <v>705</v>
      </c>
      <c r="D408" s="78" t="s">
        <v>605</v>
      </c>
      <c r="E408" s="78">
        <v>82</v>
      </c>
      <c r="F408" s="130"/>
      <c r="G408" s="64"/>
    </row>
    <row r="409" spans="2:7" x14ac:dyDescent="0.25">
      <c r="B409" s="129">
        <v>38285</v>
      </c>
      <c r="C409" s="78" t="s">
        <v>674</v>
      </c>
      <c r="D409" s="78" t="s">
        <v>613</v>
      </c>
      <c r="E409" s="78">
        <v>647</v>
      </c>
      <c r="F409" s="130"/>
      <c r="G409" s="64"/>
    </row>
    <row r="410" spans="2:7" x14ac:dyDescent="0.25">
      <c r="B410" s="129">
        <v>38285</v>
      </c>
      <c r="C410" s="78" t="s">
        <v>633</v>
      </c>
      <c r="D410" s="78" t="s">
        <v>613</v>
      </c>
      <c r="E410" s="78">
        <v>7</v>
      </c>
      <c r="F410" s="130"/>
      <c r="G410" s="64"/>
    </row>
    <row r="411" spans="2:7" x14ac:dyDescent="0.25">
      <c r="B411" s="129">
        <v>38285</v>
      </c>
      <c r="C411" s="78" t="s">
        <v>713</v>
      </c>
      <c r="D411" s="78" t="s">
        <v>613</v>
      </c>
      <c r="E411" s="78">
        <v>11</v>
      </c>
      <c r="F411" s="130"/>
      <c r="G411" s="64"/>
    </row>
    <row r="412" spans="2:7" x14ac:dyDescent="0.25">
      <c r="B412" s="129">
        <v>38285</v>
      </c>
      <c r="C412" s="78" t="s">
        <v>721</v>
      </c>
      <c r="D412" s="78" t="s">
        <v>613</v>
      </c>
      <c r="E412" s="78">
        <v>17</v>
      </c>
      <c r="F412" s="130"/>
      <c r="G412" s="64"/>
    </row>
    <row r="413" spans="2:7" x14ac:dyDescent="0.25">
      <c r="B413" s="129">
        <v>38285</v>
      </c>
      <c r="C413" s="78" t="s">
        <v>681</v>
      </c>
      <c r="D413" s="78" t="s">
        <v>613</v>
      </c>
      <c r="E413" s="78">
        <v>72</v>
      </c>
      <c r="F413" s="130"/>
      <c r="G413" s="64"/>
    </row>
    <row r="414" spans="2:7" x14ac:dyDescent="0.25">
      <c r="B414" s="129">
        <v>38285</v>
      </c>
      <c r="C414" s="78" t="s">
        <v>712</v>
      </c>
      <c r="D414" s="78" t="s">
        <v>613</v>
      </c>
      <c r="E414" s="78">
        <v>134</v>
      </c>
      <c r="F414" s="130"/>
      <c r="G414" s="64"/>
    </row>
    <row r="415" spans="2:7" x14ac:dyDescent="0.25">
      <c r="B415" s="129">
        <v>38285</v>
      </c>
      <c r="C415" s="78" t="s">
        <v>615</v>
      </c>
      <c r="D415" s="78" t="s">
        <v>605</v>
      </c>
      <c r="E415" s="78">
        <v>518</v>
      </c>
      <c r="F415" s="130"/>
      <c r="G415" s="64"/>
    </row>
    <row r="416" spans="2:7" x14ac:dyDescent="0.25">
      <c r="B416" s="129">
        <v>38285</v>
      </c>
      <c r="C416" s="78" t="s">
        <v>664</v>
      </c>
      <c r="D416" s="78" t="s">
        <v>605</v>
      </c>
      <c r="E416" s="78">
        <v>654</v>
      </c>
      <c r="F416" s="130"/>
      <c r="G416" s="64"/>
    </row>
    <row r="417" spans="2:7" x14ac:dyDescent="0.25">
      <c r="B417" s="129">
        <v>38285</v>
      </c>
      <c r="C417" s="78" t="s">
        <v>661</v>
      </c>
      <c r="D417" s="78" t="s">
        <v>613</v>
      </c>
      <c r="E417" s="78">
        <v>1</v>
      </c>
      <c r="F417" s="130"/>
      <c r="G417" s="64"/>
    </row>
    <row r="418" spans="2:7" x14ac:dyDescent="0.25">
      <c r="B418" s="129">
        <v>38285</v>
      </c>
      <c r="C418" s="78" t="s">
        <v>618</v>
      </c>
      <c r="D418" s="78" t="s">
        <v>607</v>
      </c>
      <c r="E418" s="78">
        <v>12</v>
      </c>
      <c r="F418" s="130"/>
      <c r="G418" s="64"/>
    </row>
    <row r="419" spans="2:7" x14ac:dyDescent="0.25">
      <c r="B419" s="129">
        <v>38285</v>
      </c>
      <c r="C419" s="78" t="s">
        <v>715</v>
      </c>
      <c r="D419" s="78" t="s">
        <v>636</v>
      </c>
      <c r="E419" s="78">
        <v>25032.800000000003</v>
      </c>
      <c r="F419" s="130"/>
      <c r="G419" s="64"/>
    </row>
    <row r="420" spans="2:7" x14ac:dyDescent="0.25">
      <c r="B420" s="129">
        <v>38286</v>
      </c>
      <c r="C420" s="78" t="s">
        <v>696</v>
      </c>
      <c r="D420" s="78" t="s">
        <v>613</v>
      </c>
      <c r="E420" s="78">
        <v>33</v>
      </c>
      <c r="F420" s="130"/>
      <c r="G420" s="64"/>
    </row>
    <row r="421" spans="2:7" x14ac:dyDescent="0.25">
      <c r="B421" s="129">
        <v>38286</v>
      </c>
      <c r="C421" s="78" t="s">
        <v>623</v>
      </c>
      <c r="D421" s="78" t="s">
        <v>605</v>
      </c>
      <c r="E421" s="78">
        <v>256</v>
      </c>
      <c r="F421" s="130"/>
      <c r="G421" s="64"/>
    </row>
    <row r="422" spans="2:7" x14ac:dyDescent="0.25">
      <c r="B422" s="129">
        <v>38286</v>
      </c>
      <c r="C422" s="78" t="s">
        <v>699</v>
      </c>
      <c r="D422" s="78" t="s">
        <v>605</v>
      </c>
      <c r="E422" s="78">
        <v>11</v>
      </c>
      <c r="F422" s="130"/>
      <c r="G422" s="64"/>
    </row>
    <row r="423" spans="2:7" x14ac:dyDescent="0.25">
      <c r="B423" s="129">
        <v>38286</v>
      </c>
      <c r="C423" s="78" t="s">
        <v>697</v>
      </c>
      <c r="D423" s="78" t="s">
        <v>607</v>
      </c>
      <c r="E423" s="78">
        <v>21</v>
      </c>
      <c r="F423" s="130"/>
      <c r="G423" s="64"/>
    </row>
    <row r="424" spans="2:7" x14ac:dyDescent="0.25">
      <c r="B424" s="129">
        <v>38286</v>
      </c>
      <c r="C424" s="78" t="s">
        <v>634</v>
      </c>
      <c r="D424" s="78" t="s">
        <v>605</v>
      </c>
      <c r="E424" s="78">
        <v>12</v>
      </c>
      <c r="F424" s="130"/>
      <c r="G424" s="64"/>
    </row>
    <row r="425" spans="2:7" x14ac:dyDescent="0.25">
      <c r="B425" s="129">
        <v>38286</v>
      </c>
      <c r="C425" s="78" t="s">
        <v>633</v>
      </c>
      <c r="D425" s="78" t="s">
        <v>613</v>
      </c>
      <c r="E425" s="78">
        <v>7</v>
      </c>
      <c r="F425" s="130"/>
      <c r="G425" s="64"/>
    </row>
    <row r="426" spans="2:7" x14ac:dyDescent="0.25">
      <c r="B426" s="129">
        <v>38286</v>
      </c>
      <c r="C426" s="78" t="s">
        <v>661</v>
      </c>
      <c r="D426" s="78" t="s">
        <v>613</v>
      </c>
      <c r="E426" s="78">
        <v>1</v>
      </c>
      <c r="F426" s="130"/>
      <c r="G426" s="64"/>
    </row>
    <row r="427" spans="2:7" x14ac:dyDescent="0.25">
      <c r="B427" s="129">
        <v>38286</v>
      </c>
      <c r="C427" s="78" t="s">
        <v>606</v>
      </c>
      <c r="D427" s="78" t="s">
        <v>607</v>
      </c>
      <c r="E427" s="78">
        <v>52</v>
      </c>
      <c r="F427" s="130"/>
      <c r="G427" s="64"/>
    </row>
    <row r="428" spans="2:7" x14ac:dyDescent="0.25">
      <c r="B428" s="129">
        <v>38286</v>
      </c>
      <c r="C428" s="78" t="s">
        <v>610</v>
      </c>
      <c r="D428" s="78" t="s">
        <v>605</v>
      </c>
      <c r="E428" s="78">
        <v>46</v>
      </c>
      <c r="F428" s="130"/>
      <c r="G428" s="64"/>
    </row>
    <row r="429" spans="2:7" x14ac:dyDescent="0.25">
      <c r="B429" s="129">
        <v>38286</v>
      </c>
      <c r="C429" s="78" t="s">
        <v>683</v>
      </c>
      <c r="D429" s="78" t="s">
        <v>613</v>
      </c>
      <c r="E429" s="78">
        <v>1</v>
      </c>
      <c r="F429" s="130"/>
      <c r="G429" s="64"/>
    </row>
    <row r="430" spans="2:7" x14ac:dyDescent="0.25">
      <c r="B430" s="129">
        <v>38286</v>
      </c>
      <c r="C430" s="78" t="s">
        <v>694</v>
      </c>
      <c r="D430" s="78" t="s">
        <v>607</v>
      </c>
      <c r="E430" s="78">
        <v>34</v>
      </c>
      <c r="F430" s="130"/>
      <c r="G430" s="64"/>
    </row>
    <row r="431" spans="2:7" x14ac:dyDescent="0.25">
      <c r="B431" s="129">
        <v>38286</v>
      </c>
      <c r="C431" s="78" t="s">
        <v>624</v>
      </c>
      <c r="D431" s="78" t="s">
        <v>605</v>
      </c>
      <c r="E431" s="78">
        <v>48</v>
      </c>
      <c r="F431" s="130"/>
      <c r="G431" s="64"/>
    </row>
    <row r="432" spans="2:7" x14ac:dyDescent="0.25">
      <c r="B432" s="129">
        <v>38286</v>
      </c>
      <c r="C432" s="78" t="s">
        <v>721</v>
      </c>
      <c r="D432" s="78" t="s">
        <v>613</v>
      </c>
      <c r="E432" s="78">
        <v>25</v>
      </c>
      <c r="F432" s="130"/>
      <c r="G432" s="64"/>
    </row>
    <row r="433" spans="2:7" x14ac:dyDescent="0.25">
      <c r="B433" s="129">
        <v>38286</v>
      </c>
      <c r="C433" s="78" t="s">
        <v>719</v>
      </c>
      <c r="D433" s="78" t="s">
        <v>613</v>
      </c>
      <c r="E433" s="78">
        <v>10</v>
      </c>
      <c r="F433" s="130"/>
      <c r="G433" s="64"/>
    </row>
    <row r="434" spans="2:7" x14ac:dyDescent="0.25">
      <c r="B434" s="129">
        <v>38286</v>
      </c>
      <c r="C434" s="78" t="s">
        <v>630</v>
      </c>
      <c r="D434" s="78" t="s">
        <v>613</v>
      </c>
      <c r="E434" s="78">
        <v>3</v>
      </c>
      <c r="F434" s="130"/>
      <c r="G434" s="64"/>
    </row>
    <row r="435" spans="2:7" x14ac:dyDescent="0.25">
      <c r="B435" s="129">
        <v>38286</v>
      </c>
      <c r="C435" s="78" t="s">
        <v>681</v>
      </c>
      <c r="D435" s="78" t="s">
        <v>613</v>
      </c>
      <c r="E435" s="78">
        <v>72</v>
      </c>
      <c r="F435" s="130"/>
      <c r="G435" s="64"/>
    </row>
    <row r="436" spans="2:7" x14ac:dyDescent="0.25">
      <c r="B436" s="129">
        <v>38286</v>
      </c>
      <c r="C436" s="78" t="s">
        <v>629</v>
      </c>
      <c r="D436" s="78" t="s">
        <v>605</v>
      </c>
      <c r="E436" s="78">
        <v>11</v>
      </c>
      <c r="F436" s="130"/>
      <c r="G436" s="64"/>
    </row>
    <row r="437" spans="2:7" x14ac:dyDescent="0.25">
      <c r="B437" s="129">
        <v>38286</v>
      </c>
      <c r="C437" s="78" t="s">
        <v>663</v>
      </c>
      <c r="D437" s="78" t="s">
        <v>605</v>
      </c>
      <c r="E437" s="78">
        <v>13</v>
      </c>
      <c r="F437" s="130"/>
      <c r="G437" s="64"/>
    </row>
    <row r="438" spans="2:7" x14ac:dyDescent="0.25">
      <c r="B438" s="129">
        <v>38286</v>
      </c>
      <c r="C438" s="78" t="s">
        <v>686</v>
      </c>
      <c r="D438" s="78" t="s">
        <v>607</v>
      </c>
      <c r="E438" s="78">
        <v>26</v>
      </c>
      <c r="F438" s="130"/>
      <c r="G438" s="64"/>
    </row>
    <row r="439" spans="2:7" x14ac:dyDescent="0.25">
      <c r="B439" s="129">
        <v>38286</v>
      </c>
      <c r="C439" s="78" t="s">
        <v>643</v>
      </c>
      <c r="D439" s="78" t="s">
        <v>605</v>
      </c>
      <c r="E439" s="78">
        <v>34</v>
      </c>
      <c r="F439" s="130"/>
      <c r="G439" s="64"/>
    </row>
    <row r="440" spans="2:7" x14ac:dyDescent="0.25">
      <c r="B440" s="129">
        <v>38286</v>
      </c>
      <c r="C440" s="78" t="s">
        <v>669</v>
      </c>
      <c r="D440" s="78" t="s">
        <v>607</v>
      </c>
      <c r="E440" s="78">
        <v>28</v>
      </c>
      <c r="F440" s="130"/>
      <c r="G440" s="64"/>
    </row>
    <row r="441" spans="2:7" x14ac:dyDescent="0.25">
      <c r="B441" s="129">
        <v>38286</v>
      </c>
      <c r="C441" s="78" t="s">
        <v>612</v>
      </c>
      <c r="D441" s="78" t="s">
        <v>613</v>
      </c>
      <c r="E441" s="78">
        <v>89</v>
      </c>
      <c r="F441" s="130"/>
      <c r="G441" s="64"/>
    </row>
    <row r="442" spans="2:7" x14ac:dyDescent="0.25">
      <c r="B442" s="129">
        <v>38286</v>
      </c>
      <c r="C442" s="78" t="s">
        <v>666</v>
      </c>
      <c r="D442" s="78" t="s">
        <v>605</v>
      </c>
      <c r="E442" s="78">
        <v>128</v>
      </c>
      <c r="F442" s="130"/>
      <c r="G442" s="64"/>
    </row>
    <row r="443" spans="2:7" x14ac:dyDescent="0.25">
      <c r="B443" s="129">
        <v>38286</v>
      </c>
      <c r="C443" s="78" t="s">
        <v>695</v>
      </c>
      <c r="D443" s="78" t="s">
        <v>607</v>
      </c>
      <c r="E443" s="78">
        <v>2</v>
      </c>
      <c r="F443" s="130"/>
      <c r="G443" s="64"/>
    </row>
    <row r="444" spans="2:7" x14ac:dyDescent="0.25">
      <c r="B444" s="129">
        <v>38286</v>
      </c>
      <c r="C444" s="78" t="s">
        <v>626</v>
      </c>
      <c r="D444" s="78" t="s">
        <v>613</v>
      </c>
      <c r="E444" s="78">
        <v>33</v>
      </c>
      <c r="F444" s="130"/>
      <c r="G444" s="64"/>
    </row>
    <row r="445" spans="2:7" x14ac:dyDescent="0.25">
      <c r="B445" s="129">
        <v>38286</v>
      </c>
      <c r="C445" s="78" t="s">
        <v>712</v>
      </c>
      <c r="D445" s="78" t="s">
        <v>613</v>
      </c>
      <c r="E445" s="78">
        <v>138</v>
      </c>
      <c r="F445" s="130"/>
      <c r="G445" s="64"/>
    </row>
    <row r="446" spans="2:7" x14ac:dyDescent="0.25">
      <c r="B446" s="129">
        <v>38286</v>
      </c>
      <c r="C446" s="78" t="s">
        <v>667</v>
      </c>
      <c r="D446" s="78" t="s">
        <v>605</v>
      </c>
      <c r="E446" s="78">
        <v>2</v>
      </c>
      <c r="F446" s="130"/>
      <c r="G446" s="64"/>
    </row>
    <row r="447" spans="2:7" x14ac:dyDescent="0.25">
      <c r="B447" s="129">
        <v>38286</v>
      </c>
      <c r="C447" s="78" t="s">
        <v>711</v>
      </c>
      <c r="D447" s="78" t="s">
        <v>613</v>
      </c>
      <c r="E447" s="78">
        <v>8</v>
      </c>
      <c r="F447" s="130"/>
      <c r="G447" s="64"/>
    </row>
    <row r="448" spans="2:7" x14ac:dyDescent="0.25">
      <c r="B448" s="129">
        <v>38286</v>
      </c>
      <c r="C448" s="78" t="s">
        <v>641</v>
      </c>
      <c r="D448" s="78" t="s">
        <v>605</v>
      </c>
      <c r="E448" s="78">
        <v>1173</v>
      </c>
      <c r="F448" s="130"/>
      <c r="G448" s="64"/>
    </row>
    <row r="449" spans="2:7" x14ac:dyDescent="0.25">
      <c r="B449" s="129">
        <v>38286</v>
      </c>
      <c r="C449" s="78" t="s">
        <v>664</v>
      </c>
      <c r="D449" s="78" t="s">
        <v>605</v>
      </c>
      <c r="E449" s="78">
        <v>753</v>
      </c>
      <c r="F449" s="130"/>
      <c r="G449" s="64"/>
    </row>
    <row r="450" spans="2:7" x14ac:dyDescent="0.25">
      <c r="B450" s="129">
        <v>38286</v>
      </c>
      <c r="C450" s="78" t="s">
        <v>615</v>
      </c>
      <c r="D450" s="78" t="s">
        <v>605</v>
      </c>
      <c r="E450" s="78">
        <v>515</v>
      </c>
      <c r="F450" s="130"/>
      <c r="G450" s="64"/>
    </row>
    <row r="451" spans="2:7" x14ac:dyDescent="0.25">
      <c r="B451" s="129">
        <v>38286</v>
      </c>
      <c r="C451" s="78" t="s">
        <v>720</v>
      </c>
      <c r="D451" s="78" t="s">
        <v>613</v>
      </c>
      <c r="E451" s="78">
        <v>14</v>
      </c>
      <c r="F451" s="130"/>
      <c r="G451" s="64"/>
    </row>
    <row r="452" spans="2:7" x14ac:dyDescent="0.25">
      <c r="B452" s="129">
        <v>38286</v>
      </c>
      <c r="C452" s="78" t="s">
        <v>618</v>
      </c>
      <c r="D452" s="78" t="s">
        <v>607</v>
      </c>
      <c r="E452" s="78">
        <v>12</v>
      </c>
      <c r="F452" s="130"/>
      <c r="G452" s="64"/>
    </row>
    <row r="453" spans="2:7" x14ac:dyDescent="0.25">
      <c r="B453" s="129">
        <v>38286</v>
      </c>
      <c r="C453" s="78" t="s">
        <v>705</v>
      </c>
      <c r="D453" s="78" t="s">
        <v>605</v>
      </c>
      <c r="E453" s="78">
        <v>82</v>
      </c>
      <c r="F453" s="130"/>
      <c r="G453" s="64"/>
    </row>
    <row r="454" spans="2:7" x14ac:dyDescent="0.25">
      <c r="B454" s="129">
        <v>38286</v>
      </c>
      <c r="C454" s="78" t="s">
        <v>653</v>
      </c>
      <c r="D454" s="78" t="s">
        <v>613</v>
      </c>
      <c r="E454" s="78">
        <v>1905</v>
      </c>
      <c r="F454" s="130"/>
      <c r="G454" s="64"/>
    </row>
    <row r="455" spans="2:7" x14ac:dyDescent="0.25">
      <c r="B455" s="129">
        <v>38286</v>
      </c>
      <c r="C455" s="78" t="s">
        <v>652</v>
      </c>
      <c r="D455" s="78" t="s">
        <v>605</v>
      </c>
      <c r="E455" s="78">
        <v>432</v>
      </c>
      <c r="F455" s="130"/>
      <c r="G455" s="64"/>
    </row>
    <row r="456" spans="2:7" x14ac:dyDescent="0.25">
      <c r="B456" s="129">
        <v>38286</v>
      </c>
      <c r="C456" s="78" t="s">
        <v>676</v>
      </c>
      <c r="D456" s="78" t="s">
        <v>605</v>
      </c>
      <c r="E456" s="78">
        <v>1</v>
      </c>
      <c r="F456" s="130"/>
      <c r="G456" s="64"/>
    </row>
    <row r="457" spans="2:7" x14ac:dyDescent="0.25">
      <c r="B457" s="129">
        <v>38286</v>
      </c>
      <c r="C457" s="78" t="s">
        <v>713</v>
      </c>
      <c r="D457" s="78" t="s">
        <v>613</v>
      </c>
      <c r="E457" s="78">
        <v>37</v>
      </c>
      <c r="F457" s="130"/>
      <c r="G457" s="64"/>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F8C5-B3B1-49C4-9793-534A7A04FF89}">
  <dimension ref="B2:J56"/>
  <sheetViews>
    <sheetView showGridLines="0" workbookViewId="0">
      <selection activeCell="E12" sqref="E12"/>
    </sheetView>
  </sheetViews>
  <sheetFormatPr defaultColWidth="9.109375" defaultRowHeight="13.8" x14ac:dyDescent="0.25"/>
  <cols>
    <col min="1" max="1" width="3.6640625" style="64" customWidth="1"/>
    <col min="2" max="2" width="18.77734375" style="64" customWidth="1"/>
    <col min="3" max="3" width="21" style="64" customWidth="1"/>
    <col min="4" max="4" width="13.21875" style="64" customWidth="1"/>
    <col min="5" max="5" width="6.88671875" style="64" customWidth="1"/>
    <col min="6" max="6" width="9.109375" style="64"/>
    <col min="7" max="7" width="17.109375" style="64" bestFit="1" customWidth="1"/>
    <col min="8" max="16384" width="9.109375" style="64"/>
  </cols>
  <sheetData>
    <row r="2" spans="2:10" ht="24.9" customHeight="1" x14ac:dyDescent="0.35">
      <c r="B2" s="133" t="s">
        <v>722</v>
      </c>
      <c r="C2" s="134"/>
      <c r="D2" s="134"/>
      <c r="E2" s="134"/>
      <c r="F2" s="134"/>
      <c r="G2" s="134"/>
      <c r="H2" s="134"/>
      <c r="I2" s="134"/>
      <c r="J2" s="135"/>
    </row>
    <row r="3" spans="2:10" ht="24.9" customHeight="1" x14ac:dyDescent="0.35">
      <c r="B3" s="136" t="s">
        <v>723</v>
      </c>
      <c r="C3" s="137"/>
      <c r="D3" s="137"/>
      <c r="E3" s="137"/>
      <c r="F3" s="137"/>
      <c r="G3" s="137"/>
      <c r="H3" s="137"/>
      <c r="I3" s="137"/>
      <c r="J3" s="138"/>
    </row>
    <row r="4" spans="2:10" ht="7.5" customHeight="1" x14ac:dyDescent="0.3">
      <c r="B4"/>
      <c r="C4"/>
      <c r="D4" s="142"/>
      <c r="E4"/>
      <c r="F4"/>
      <c r="G4"/>
      <c r="H4"/>
      <c r="I4"/>
      <c r="J4"/>
    </row>
    <row r="6" spans="2:10" s="131" customFormat="1" ht="20.100000000000001" customHeight="1" x14ac:dyDescent="0.3">
      <c r="B6" s="139" t="s">
        <v>724</v>
      </c>
      <c r="C6" s="139" t="s">
        <v>725</v>
      </c>
      <c r="D6" s="139" t="s">
        <v>99</v>
      </c>
      <c r="G6" s="140" t="s">
        <v>726</v>
      </c>
    </row>
    <row r="7" spans="2:10" ht="16.8" x14ac:dyDescent="0.3">
      <c r="B7" s="132" t="s">
        <v>727</v>
      </c>
      <c r="C7" s="132" t="s">
        <v>187</v>
      </c>
      <c r="D7" s="119">
        <v>181</v>
      </c>
      <c r="G7" s="119">
        <f>SUMPRODUCT(($B$7:$B$56=B7)*(D7&lt;$D$7:$D$56))+1</f>
        <v>2</v>
      </c>
    </row>
    <row r="8" spans="2:10" ht="16.8" x14ac:dyDescent="0.3">
      <c r="B8" s="132" t="s">
        <v>727</v>
      </c>
      <c r="C8" s="132" t="s">
        <v>160</v>
      </c>
      <c r="D8" s="119">
        <v>121</v>
      </c>
      <c r="G8" s="119">
        <f t="shared" ref="G8:G56" si="0">SUMPRODUCT(($B$7:$B$56=B8)*(D8&lt;$D$7:$D$56))+1</f>
        <v>10</v>
      </c>
    </row>
    <row r="9" spans="2:10" ht="16.8" x14ac:dyDescent="0.3">
      <c r="B9" s="132" t="s">
        <v>728</v>
      </c>
      <c r="C9" s="132" t="s">
        <v>166</v>
      </c>
      <c r="D9" s="119">
        <v>152</v>
      </c>
      <c r="G9" s="119">
        <f t="shared" si="0"/>
        <v>5</v>
      </c>
    </row>
    <row r="10" spans="2:10" ht="16.8" x14ac:dyDescent="0.3">
      <c r="B10" s="132" t="s">
        <v>728</v>
      </c>
      <c r="C10" s="132" t="s">
        <v>177</v>
      </c>
      <c r="D10" s="119">
        <v>197</v>
      </c>
      <c r="G10" s="119">
        <f t="shared" si="0"/>
        <v>1</v>
      </c>
    </row>
    <row r="11" spans="2:10" ht="16.8" x14ac:dyDescent="0.3">
      <c r="B11" s="132" t="s">
        <v>729</v>
      </c>
      <c r="C11" s="132" t="s">
        <v>173</v>
      </c>
      <c r="D11" s="119">
        <v>117</v>
      </c>
      <c r="G11" s="119">
        <f t="shared" si="0"/>
        <v>8</v>
      </c>
    </row>
    <row r="12" spans="2:10" ht="16.8" x14ac:dyDescent="0.3">
      <c r="B12" s="132" t="s">
        <v>729</v>
      </c>
      <c r="C12" s="132" t="s">
        <v>196</v>
      </c>
      <c r="D12" s="119">
        <v>158</v>
      </c>
      <c r="G12" s="119">
        <f t="shared" si="0"/>
        <v>4</v>
      </c>
    </row>
    <row r="13" spans="2:10" ht="16.8" x14ac:dyDescent="0.3">
      <c r="B13" s="132" t="s">
        <v>729</v>
      </c>
      <c r="C13" s="132" t="s">
        <v>174</v>
      </c>
      <c r="D13" s="119">
        <v>102</v>
      </c>
      <c r="G13" s="119">
        <f t="shared" si="0"/>
        <v>11</v>
      </c>
    </row>
    <row r="14" spans="2:10" ht="16.8" x14ac:dyDescent="0.3">
      <c r="B14" s="132" t="s">
        <v>730</v>
      </c>
      <c r="C14" s="132" t="s">
        <v>188</v>
      </c>
      <c r="D14" s="119">
        <v>168</v>
      </c>
      <c r="G14" s="119">
        <f t="shared" si="0"/>
        <v>5</v>
      </c>
    </row>
    <row r="15" spans="2:10" ht="16.8" x14ac:dyDescent="0.3">
      <c r="B15" s="132" t="s">
        <v>729</v>
      </c>
      <c r="C15" s="132" t="s">
        <v>189</v>
      </c>
      <c r="D15" s="119">
        <v>154</v>
      </c>
      <c r="G15" s="119">
        <f t="shared" si="0"/>
        <v>5</v>
      </c>
    </row>
    <row r="16" spans="2:10" ht="16.8" x14ac:dyDescent="0.3">
      <c r="B16" s="132" t="s">
        <v>727</v>
      </c>
      <c r="C16" s="132" t="s">
        <v>203</v>
      </c>
      <c r="D16" s="119">
        <v>146</v>
      </c>
      <c r="G16" s="119">
        <f t="shared" si="0"/>
        <v>6</v>
      </c>
    </row>
    <row r="17" spans="2:7" ht="16.8" x14ac:dyDescent="0.3">
      <c r="B17" s="132" t="s">
        <v>727</v>
      </c>
      <c r="C17" s="132" t="s">
        <v>197</v>
      </c>
      <c r="D17" s="119">
        <v>187</v>
      </c>
      <c r="G17" s="119">
        <f t="shared" si="0"/>
        <v>1</v>
      </c>
    </row>
    <row r="18" spans="2:7" ht="16.8" x14ac:dyDescent="0.3">
      <c r="B18" s="132" t="s">
        <v>731</v>
      </c>
      <c r="C18" s="132" t="s">
        <v>161</v>
      </c>
      <c r="D18" s="119">
        <v>164</v>
      </c>
      <c r="G18" s="119">
        <f t="shared" si="0"/>
        <v>2</v>
      </c>
    </row>
    <row r="19" spans="2:7" ht="16.8" x14ac:dyDescent="0.3">
      <c r="B19" s="132" t="s">
        <v>732</v>
      </c>
      <c r="C19" s="132" t="s">
        <v>171</v>
      </c>
      <c r="D19" s="119">
        <v>169</v>
      </c>
      <c r="G19" s="119">
        <f t="shared" si="0"/>
        <v>1</v>
      </c>
    </row>
    <row r="20" spans="2:7" ht="16.8" x14ac:dyDescent="0.3">
      <c r="B20" s="132" t="s">
        <v>731</v>
      </c>
      <c r="C20" s="132" t="s">
        <v>193</v>
      </c>
      <c r="D20" s="119">
        <v>118</v>
      </c>
      <c r="G20" s="119">
        <f t="shared" si="0"/>
        <v>7</v>
      </c>
    </row>
    <row r="21" spans="2:7" ht="16.8" x14ac:dyDescent="0.3">
      <c r="B21" s="132" t="s">
        <v>729</v>
      </c>
      <c r="C21" s="132" t="s">
        <v>198</v>
      </c>
      <c r="D21" s="119">
        <v>122</v>
      </c>
      <c r="G21" s="119">
        <f t="shared" si="0"/>
        <v>7</v>
      </c>
    </row>
    <row r="22" spans="2:7" ht="16.8" x14ac:dyDescent="0.3">
      <c r="B22" s="132" t="s">
        <v>727</v>
      </c>
      <c r="C22" s="132" t="s">
        <v>185</v>
      </c>
      <c r="D22" s="119">
        <v>151</v>
      </c>
      <c r="G22" s="119">
        <f t="shared" si="0"/>
        <v>5</v>
      </c>
    </row>
    <row r="23" spans="2:7" ht="16.8" x14ac:dyDescent="0.3">
      <c r="B23" s="132" t="s">
        <v>728</v>
      </c>
      <c r="C23" s="132" t="s">
        <v>199</v>
      </c>
      <c r="D23" s="119">
        <v>156</v>
      </c>
      <c r="G23" s="119">
        <f t="shared" si="0"/>
        <v>3</v>
      </c>
    </row>
    <row r="24" spans="2:7" ht="16.8" x14ac:dyDescent="0.3">
      <c r="B24" s="132" t="s">
        <v>732</v>
      </c>
      <c r="C24" s="132" t="s">
        <v>175</v>
      </c>
      <c r="D24" s="119">
        <v>149</v>
      </c>
      <c r="G24" s="119">
        <f t="shared" si="0"/>
        <v>3</v>
      </c>
    </row>
    <row r="25" spans="2:7" ht="16.8" x14ac:dyDescent="0.3">
      <c r="B25" s="132" t="s">
        <v>727</v>
      </c>
      <c r="C25" s="132" t="s">
        <v>172</v>
      </c>
      <c r="D25" s="119">
        <v>161</v>
      </c>
      <c r="G25" s="119">
        <f t="shared" si="0"/>
        <v>4</v>
      </c>
    </row>
    <row r="26" spans="2:7" ht="16.8" x14ac:dyDescent="0.3">
      <c r="B26" s="132" t="s">
        <v>731</v>
      </c>
      <c r="C26" s="132" t="s">
        <v>184</v>
      </c>
      <c r="D26" s="119">
        <v>160</v>
      </c>
      <c r="G26" s="119">
        <f t="shared" si="0"/>
        <v>3</v>
      </c>
    </row>
    <row r="27" spans="2:7" ht="16.8" x14ac:dyDescent="0.3">
      <c r="B27" s="132" t="s">
        <v>728</v>
      </c>
      <c r="C27" s="132" t="s">
        <v>164</v>
      </c>
      <c r="D27" s="119">
        <v>161</v>
      </c>
      <c r="G27" s="119">
        <f t="shared" si="0"/>
        <v>2</v>
      </c>
    </row>
    <row r="28" spans="2:7" ht="16.8" x14ac:dyDescent="0.3">
      <c r="B28" s="132" t="s">
        <v>729</v>
      </c>
      <c r="C28" s="132" t="s">
        <v>192</v>
      </c>
      <c r="D28" s="119">
        <v>112</v>
      </c>
      <c r="G28" s="119">
        <f t="shared" si="0"/>
        <v>10</v>
      </c>
    </row>
    <row r="29" spans="2:7" ht="16.8" x14ac:dyDescent="0.3">
      <c r="B29" s="132" t="s">
        <v>730</v>
      </c>
      <c r="C29" s="132" t="s">
        <v>152</v>
      </c>
      <c r="D29" s="119">
        <v>183</v>
      </c>
      <c r="G29" s="119">
        <f t="shared" si="0"/>
        <v>1</v>
      </c>
    </row>
    <row r="30" spans="2:7" ht="16.8" x14ac:dyDescent="0.3">
      <c r="B30" s="132" t="s">
        <v>728</v>
      </c>
      <c r="C30" s="132" t="s">
        <v>202</v>
      </c>
      <c r="D30" s="119">
        <v>151</v>
      </c>
      <c r="G30" s="119">
        <f t="shared" si="0"/>
        <v>6</v>
      </c>
    </row>
    <row r="31" spans="2:7" ht="16.8" x14ac:dyDescent="0.3">
      <c r="B31" s="132" t="s">
        <v>732</v>
      </c>
      <c r="C31" s="132" t="s">
        <v>165</v>
      </c>
      <c r="D31" s="119">
        <v>139</v>
      </c>
      <c r="G31" s="119">
        <f t="shared" si="0"/>
        <v>5</v>
      </c>
    </row>
    <row r="32" spans="2:7" ht="16.8" x14ac:dyDescent="0.3">
      <c r="B32" s="132" t="s">
        <v>731</v>
      </c>
      <c r="C32" s="132" t="s">
        <v>163</v>
      </c>
      <c r="D32" s="119">
        <v>135</v>
      </c>
      <c r="G32" s="119">
        <f t="shared" si="0"/>
        <v>5</v>
      </c>
    </row>
    <row r="33" spans="2:7" ht="16.8" x14ac:dyDescent="0.3">
      <c r="B33" s="132" t="s">
        <v>729</v>
      </c>
      <c r="C33" s="132" t="s">
        <v>159</v>
      </c>
      <c r="D33" s="119">
        <v>177</v>
      </c>
      <c r="G33" s="119">
        <f t="shared" si="0"/>
        <v>2</v>
      </c>
    </row>
    <row r="34" spans="2:7" ht="16.8" x14ac:dyDescent="0.3">
      <c r="B34" s="132" t="s">
        <v>731</v>
      </c>
      <c r="C34" s="132" t="s">
        <v>159</v>
      </c>
      <c r="D34" s="119">
        <v>141</v>
      </c>
      <c r="G34" s="119">
        <f t="shared" si="0"/>
        <v>4</v>
      </c>
    </row>
    <row r="35" spans="2:7" ht="16.8" x14ac:dyDescent="0.3">
      <c r="B35" s="132" t="s">
        <v>732</v>
      </c>
      <c r="C35" s="132" t="s">
        <v>169</v>
      </c>
      <c r="D35" s="119">
        <v>159</v>
      </c>
      <c r="G35" s="119">
        <f t="shared" si="0"/>
        <v>2</v>
      </c>
    </row>
    <row r="36" spans="2:7" ht="16.8" x14ac:dyDescent="0.3">
      <c r="B36" s="132" t="s">
        <v>727</v>
      </c>
      <c r="C36" s="132" t="s">
        <v>156</v>
      </c>
      <c r="D36" s="119">
        <v>162</v>
      </c>
      <c r="G36" s="119">
        <f t="shared" si="0"/>
        <v>3</v>
      </c>
    </row>
    <row r="37" spans="2:7" ht="16.8" x14ac:dyDescent="0.3">
      <c r="B37" s="132" t="s">
        <v>730</v>
      </c>
      <c r="C37" s="132" t="s">
        <v>156</v>
      </c>
      <c r="D37" s="119">
        <v>174</v>
      </c>
      <c r="G37" s="119">
        <f t="shared" si="0"/>
        <v>3</v>
      </c>
    </row>
    <row r="38" spans="2:7" ht="16.8" x14ac:dyDescent="0.3">
      <c r="B38" s="132" t="s">
        <v>727</v>
      </c>
      <c r="C38" s="132" t="s">
        <v>194</v>
      </c>
      <c r="D38" s="119">
        <v>107</v>
      </c>
      <c r="G38" s="119">
        <f t="shared" si="0"/>
        <v>11</v>
      </c>
    </row>
    <row r="39" spans="2:7" ht="16.8" x14ac:dyDescent="0.3">
      <c r="B39" s="132" t="s">
        <v>728</v>
      </c>
      <c r="C39" s="132" t="s">
        <v>200</v>
      </c>
      <c r="D39" s="119">
        <v>156</v>
      </c>
      <c r="G39" s="119">
        <f t="shared" si="0"/>
        <v>3</v>
      </c>
    </row>
    <row r="40" spans="2:7" ht="16.8" x14ac:dyDescent="0.3">
      <c r="B40" s="132" t="s">
        <v>728</v>
      </c>
      <c r="C40" s="132" t="s">
        <v>158</v>
      </c>
      <c r="D40" s="119">
        <v>114</v>
      </c>
      <c r="G40" s="119">
        <f t="shared" si="0"/>
        <v>7</v>
      </c>
    </row>
    <row r="41" spans="2:7" ht="16.8" x14ac:dyDescent="0.3">
      <c r="B41" s="132" t="s">
        <v>731</v>
      </c>
      <c r="C41" s="132" t="s">
        <v>179</v>
      </c>
      <c r="D41" s="119">
        <v>128</v>
      </c>
      <c r="G41" s="119">
        <f t="shared" si="0"/>
        <v>6</v>
      </c>
    </row>
    <row r="42" spans="2:7" ht="16.8" x14ac:dyDescent="0.3">
      <c r="B42" s="132" t="s">
        <v>729</v>
      </c>
      <c r="C42" s="132" t="s">
        <v>178</v>
      </c>
      <c r="D42" s="119">
        <v>160</v>
      </c>
      <c r="G42" s="119">
        <f t="shared" si="0"/>
        <v>3</v>
      </c>
    </row>
    <row r="43" spans="2:7" ht="16.8" x14ac:dyDescent="0.3">
      <c r="B43" s="132" t="s">
        <v>732</v>
      </c>
      <c r="C43" s="132" t="s">
        <v>190</v>
      </c>
      <c r="D43" s="119">
        <v>141</v>
      </c>
      <c r="G43" s="119">
        <f t="shared" si="0"/>
        <v>4</v>
      </c>
    </row>
    <row r="44" spans="2:7" ht="16.8" x14ac:dyDescent="0.3">
      <c r="B44" s="132" t="s">
        <v>727</v>
      </c>
      <c r="C44" s="132" t="s">
        <v>201</v>
      </c>
      <c r="D44" s="119">
        <v>141</v>
      </c>
      <c r="G44" s="119">
        <f t="shared" si="0"/>
        <v>7</v>
      </c>
    </row>
    <row r="45" spans="2:7" ht="16.8" x14ac:dyDescent="0.3">
      <c r="B45" s="132" t="s">
        <v>729</v>
      </c>
      <c r="C45" s="132" t="s">
        <v>181</v>
      </c>
      <c r="D45" s="119">
        <v>142</v>
      </c>
      <c r="G45" s="119">
        <f t="shared" si="0"/>
        <v>6</v>
      </c>
    </row>
    <row r="46" spans="2:7" ht="16.8" x14ac:dyDescent="0.3">
      <c r="B46" s="132" t="s">
        <v>730</v>
      </c>
      <c r="C46" s="132" t="s">
        <v>170</v>
      </c>
      <c r="D46" s="119">
        <v>115</v>
      </c>
      <c r="G46" s="119">
        <f t="shared" si="0"/>
        <v>8</v>
      </c>
    </row>
    <row r="47" spans="2:7" ht="16.8" x14ac:dyDescent="0.3">
      <c r="B47" s="132" t="s">
        <v>730</v>
      </c>
      <c r="C47" s="132" t="s">
        <v>162</v>
      </c>
      <c r="D47" s="119">
        <v>147</v>
      </c>
      <c r="G47" s="119">
        <f t="shared" si="0"/>
        <v>7</v>
      </c>
    </row>
    <row r="48" spans="2:7" ht="16.8" x14ac:dyDescent="0.3">
      <c r="B48" s="132" t="s">
        <v>730</v>
      </c>
      <c r="C48" s="132" t="s">
        <v>180</v>
      </c>
      <c r="D48" s="119">
        <v>179</v>
      </c>
      <c r="G48" s="119">
        <f t="shared" si="0"/>
        <v>2</v>
      </c>
    </row>
    <row r="49" spans="2:7" ht="16.8" x14ac:dyDescent="0.3">
      <c r="B49" s="132" t="s">
        <v>732</v>
      </c>
      <c r="C49" s="132" t="s">
        <v>176</v>
      </c>
      <c r="D49" s="119">
        <v>131</v>
      </c>
      <c r="G49" s="119">
        <f t="shared" si="0"/>
        <v>6</v>
      </c>
    </row>
    <row r="50" spans="2:7" ht="16.8" x14ac:dyDescent="0.3">
      <c r="B50" s="132" t="s">
        <v>730</v>
      </c>
      <c r="C50" s="132" t="s">
        <v>182</v>
      </c>
      <c r="D50" s="119">
        <v>164</v>
      </c>
      <c r="G50" s="119">
        <f t="shared" si="0"/>
        <v>6</v>
      </c>
    </row>
    <row r="51" spans="2:7" ht="16.8" x14ac:dyDescent="0.3">
      <c r="B51" s="132" t="s">
        <v>727</v>
      </c>
      <c r="C51" s="132" t="s">
        <v>195</v>
      </c>
      <c r="D51" s="119">
        <v>125</v>
      </c>
      <c r="G51" s="119">
        <f t="shared" si="0"/>
        <v>9</v>
      </c>
    </row>
    <row r="52" spans="2:7" ht="16.8" x14ac:dyDescent="0.3">
      <c r="B52" s="132" t="s">
        <v>731</v>
      </c>
      <c r="C52" s="132" t="s">
        <v>167</v>
      </c>
      <c r="D52" s="119">
        <v>196</v>
      </c>
      <c r="G52" s="119">
        <f t="shared" si="0"/>
        <v>1</v>
      </c>
    </row>
    <row r="53" spans="2:7" ht="16.8" x14ac:dyDescent="0.3">
      <c r="B53" s="132" t="s">
        <v>729</v>
      </c>
      <c r="C53" s="132" t="s">
        <v>168</v>
      </c>
      <c r="D53" s="119">
        <v>115</v>
      </c>
      <c r="G53" s="119">
        <f t="shared" si="0"/>
        <v>9</v>
      </c>
    </row>
    <row r="54" spans="2:7" ht="16.8" customHeight="1" x14ac:dyDescent="0.3">
      <c r="B54" s="132" t="s">
        <v>729</v>
      </c>
      <c r="C54" s="132" t="s">
        <v>183</v>
      </c>
      <c r="D54" s="119">
        <v>183</v>
      </c>
      <c r="G54" s="119">
        <f t="shared" si="0"/>
        <v>1</v>
      </c>
    </row>
    <row r="55" spans="2:7" ht="16.8" x14ac:dyDescent="0.3">
      <c r="B55" s="132" t="s">
        <v>727</v>
      </c>
      <c r="C55" s="132" t="s">
        <v>186</v>
      </c>
      <c r="D55" s="119">
        <v>135</v>
      </c>
      <c r="G55" s="119">
        <f t="shared" si="0"/>
        <v>8</v>
      </c>
    </row>
    <row r="56" spans="2:7" ht="16.8" x14ac:dyDescent="0.3">
      <c r="B56" s="132" t="s">
        <v>730</v>
      </c>
      <c r="C56" s="132" t="s">
        <v>191</v>
      </c>
      <c r="D56" s="119">
        <v>173</v>
      </c>
      <c r="G56" s="119">
        <f t="shared" si="0"/>
        <v>4</v>
      </c>
    </row>
  </sheetData>
  <autoFilter ref="B6:D56" xr:uid="{BF49F8C5-B3B1-49C4-9793-534A7A04FF89}"/>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A587E-7CDF-4483-B646-1FDC96B2548E}">
  <dimension ref="A1:I50"/>
  <sheetViews>
    <sheetView topLeftCell="D1" workbookViewId="0">
      <selection activeCell="I2" sqref="I2:I50"/>
    </sheetView>
  </sheetViews>
  <sheetFormatPr defaultRowHeight="14.4" x14ac:dyDescent="0.3"/>
  <cols>
    <col min="1" max="1" width="12.88671875" customWidth="1"/>
    <col min="5" max="5" width="20.5546875" hidden="1" customWidth="1"/>
    <col min="6" max="6" width="23.5546875" bestFit="1" customWidth="1"/>
    <col min="7" max="7" width="23" customWidth="1"/>
    <col min="8" max="8" width="12.33203125" bestFit="1" customWidth="1"/>
    <col min="9" max="9" width="15.5546875" bestFit="1" customWidth="1"/>
  </cols>
  <sheetData>
    <row r="1" spans="1:9" x14ac:dyDescent="0.3">
      <c r="A1" t="s">
        <v>0</v>
      </c>
      <c r="B1" t="s">
        <v>1</v>
      </c>
      <c r="C1" t="s">
        <v>2</v>
      </c>
      <c r="D1" t="s">
        <v>3</v>
      </c>
      <c r="E1" t="s">
        <v>64</v>
      </c>
      <c r="F1" t="s">
        <v>65</v>
      </c>
      <c r="G1" t="s">
        <v>62</v>
      </c>
      <c r="H1" s="4" t="s">
        <v>63</v>
      </c>
    </row>
    <row r="2" spans="1:9" x14ac:dyDescent="0.3">
      <c r="A2" t="s">
        <v>13</v>
      </c>
      <c r="B2" t="s">
        <v>6</v>
      </c>
      <c r="C2" t="s">
        <v>4</v>
      </c>
      <c r="D2" t="s">
        <v>9</v>
      </c>
      <c r="E2" s="3">
        <f t="shared" ref="E2:E33" si="0">TIME(HOUR(G2),MINUTE(G2),SECOND(G2))-TIME(HOUR(F2),MINUTE(F2),SECOND(F2))</f>
        <v>7.5925925925925952E-3</v>
      </c>
      <c r="F2" s="2">
        <v>44331.375009479169</v>
      </c>
      <c r="G2" s="2">
        <v>44331.382603437502</v>
      </c>
      <c r="H2" s="3">
        <f>G2-F2</f>
        <v>7.5939583330182359E-3</v>
      </c>
      <c r="I2" s="3">
        <f>TIME(HOUR(G2),MINUTE(G2),SECOND(G2))-TIME(HOUR(F2),MINUTE(F2),SECOND(F2))</f>
        <v>7.5925925925925952E-3</v>
      </c>
    </row>
    <row r="3" spans="1:9" x14ac:dyDescent="0.3">
      <c r="A3" t="s">
        <v>14</v>
      </c>
      <c r="B3" t="s">
        <v>10</v>
      </c>
      <c r="C3" t="s">
        <v>4</v>
      </c>
      <c r="D3" t="s">
        <v>9</v>
      </c>
      <c r="E3" s="3">
        <f t="shared" si="0"/>
        <v>6.1342592592589229E-4</v>
      </c>
      <c r="F3" s="2">
        <v>44331.378507222224</v>
      </c>
      <c r="G3" s="2">
        <v>44331.379122928243</v>
      </c>
      <c r="H3" s="3">
        <f t="shared" ref="H3:H50" si="1">G3-F3</f>
        <v>6.1570601974381134E-4</v>
      </c>
      <c r="I3" s="3">
        <f t="shared" ref="I3:I50" si="2">TIME(HOUR(G3),MINUTE(G3),SECOND(G3))-TIME(HOUR(F3),MINUTE(F3),SECOND(F3))</f>
        <v>6.1342592592589229E-4</v>
      </c>
    </row>
    <row r="4" spans="1:9" x14ac:dyDescent="0.3">
      <c r="A4" t="s">
        <v>15</v>
      </c>
      <c r="B4" t="s">
        <v>10</v>
      </c>
      <c r="C4" t="s">
        <v>4</v>
      </c>
      <c r="D4" t="s">
        <v>9</v>
      </c>
      <c r="E4" s="3">
        <f t="shared" si="0"/>
        <v>6.0185185185185341E-4</v>
      </c>
      <c r="F4" s="2">
        <v>44331.381988055553</v>
      </c>
      <c r="G4" s="2">
        <v>44331.382596388888</v>
      </c>
      <c r="H4" s="3">
        <f t="shared" si="1"/>
        <v>6.0833333554910496E-4</v>
      </c>
      <c r="I4" s="3">
        <f t="shared" si="2"/>
        <v>6.0185185185185341E-4</v>
      </c>
    </row>
    <row r="5" spans="1:9" x14ac:dyDescent="0.3">
      <c r="A5" t="s">
        <v>16</v>
      </c>
      <c r="B5" t="s">
        <v>12</v>
      </c>
      <c r="C5" t="s">
        <v>4</v>
      </c>
      <c r="D5" t="s">
        <v>5</v>
      </c>
      <c r="E5" s="3">
        <f t="shared" si="0"/>
        <v>3.1249999999999334E-4</v>
      </c>
      <c r="F5" s="2">
        <v>44331.385013553241</v>
      </c>
      <c r="G5" s="2">
        <v>44331.385326481482</v>
      </c>
      <c r="H5" s="3">
        <f t="shared" si="1"/>
        <v>3.129282413283363E-4</v>
      </c>
      <c r="I5" s="3">
        <f t="shared" si="2"/>
        <v>3.1249999999999334E-4</v>
      </c>
    </row>
    <row r="6" spans="1:9" x14ac:dyDescent="0.3">
      <c r="A6" t="s">
        <v>17</v>
      </c>
      <c r="B6" t="s">
        <v>10</v>
      </c>
      <c r="C6" t="s">
        <v>4</v>
      </c>
      <c r="D6" t="s">
        <v>9</v>
      </c>
      <c r="E6" s="3">
        <f t="shared" si="0"/>
        <v>6.1342592592589229E-4</v>
      </c>
      <c r="F6" s="2">
        <v>44331.38506148148</v>
      </c>
      <c r="G6" s="2">
        <v>44331.38567059028</v>
      </c>
      <c r="H6" s="3">
        <f t="shared" si="1"/>
        <v>6.0910879983566701E-4</v>
      </c>
      <c r="I6" s="3">
        <f t="shared" si="2"/>
        <v>6.1342592592589229E-4</v>
      </c>
    </row>
    <row r="7" spans="1:9" x14ac:dyDescent="0.3">
      <c r="A7" t="s">
        <v>18</v>
      </c>
      <c r="B7" t="s">
        <v>6</v>
      </c>
      <c r="C7" t="s">
        <v>4</v>
      </c>
      <c r="D7" t="s">
        <v>7</v>
      </c>
      <c r="E7" s="3">
        <f t="shared" si="0"/>
        <v>2.4305555555553804E-4</v>
      </c>
      <c r="F7" s="2">
        <v>44331.386247245369</v>
      </c>
      <c r="G7" s="2">
        <v>44331.386492337966</v>
      </c>
      <c r="H7" s="3">
        <f t="shared" si="1"/>
        <v>2.4509259674232453E-4</v>
      </c>
      <c r="I7" s="3">
        <f t="shared" si="2"/>
        <v>2.4305555555553804E-4</v>
      </c>
    </row>
    <row r="8" spans="1:9" x14ac:dyDescent="0.3">
      <c r="A8" t="s">
        <v>19</v>
      </c>
      <c r="B8" t="s">
        <v>8</v>
      </c>
      <c r="C8" t="s">
        <v>4</v>
      </c>
      <c r="D8" t="s">
        <v>7</v>
      </c>
      <c r="E8" s="3">
        <f t="shared" si="0"/>
        <v>3.0092592592589895E-4</v>
      </c>
      <c r="F8" s="2">
        <v>44331.38777335648</v>
      </c>
      <c r="G8" s="2">
        <v>44331.388076840274</v>
      </c>
      <c r="H8" s="3">
        <f t="shared" si="1"/>
        <v>3.0348379368660972E-4</v>
      </c>
      <c r="I8" s="3">
        <f t="shared" si="2"/>
        <v>3.0092592592589895E-4</v>
      </c>
    </row>
    <row r="9" spans="1:9" x14ac:dyDescent="0.3">
      <c r="A9" t="s">
        <v>20</v>
      </c>
      <c r="B9" t="s">
        <v>8</v>
      </c>
      <c r="C9" t="s">
        <v>4</v>
      </c>
      <c r="D9" t="s">
        <v>5</v>
      </c>
      <c r="E9" s="3">
        <f t="shared" si="0"/>
        <v>0</v>
      </c>
      <c r="F9" s="2">
        <v>44331.388653981485</v>
      </c>
      <c r="G9" s="2">
        <v>44331.388653981485</v>
      </c>
      <c r="H9" s="3">
        <f t="shared" si="1"/>
        <v>0</v>
      </c>
      <c r="I9" s="3">
        <f t="shared" si="2"/>
        <v>0</v>
      </c>
    </row>
    <row r="10" spans="1:9" x14ac:dyDescent="0.3">
      <c r="A10" t="s">
        <v>21</v>
      </c>
      <c r="B10" t="s">
        <v>6</v>
      </c>
      <c r="C10" t="s">
        <v>4</v>
      </c>
      <c r="D10" t="s">
        <v>7</v>
      </c>
      <c r="E10" s="3">
        <f t="shared" si="0"/>
        <v>4.0624999999999689E-3</v>
      </c>
      <c r="F10" s="2">
        <v>44331.389513263886</v>
      </c>
      <c r="G10" s="2">
        <v>44331.393579351854</v>
      </c>
      <c r="H10" s="3">
        <f t="shared" si="1"/>
        <v>4.0660879676579498E-3</v>
      </c>
      <c r="I10" s="3">
        <f t="shared" si="2"/>
        <v>4.0624999999999689E-3</v>
      </c>
    </row>
    <row r="11" spans="1:9" x14ac:dyDescent="0.3">
      <c r="A11" t="s">
        <v>22</v>
      </c>
      <c r="B11" t="s">
        <v>6</v>
      </c>
      <c r="C11" t="s">
        <v>4</v>
      </c>
      <c r="D11" t="s">
        <v>7</v>
      </c>
      <c r="E11" s="3">
        <f t="shared" si="0"/>
        <v>5.3240740740739811E-4</v>
      </c>
      <c r="F11" s="2">
        <v>44331.389524039354</v>
      </c>
      <c r="G11" s="2">
        <v>44331.39006287037</v>
      </c>
      <c r="H11" s="3">
        <f t="shared" si="1"/>
        <v>5.3883101645624265E-4</v>
      </c>
      <c r="I11" s="3">
        <f t="shared" si="2"/>
        <v>5.3240740740739811E-4</v>
      </c>
    </row>
    <row r="12" spans="1:9" x14ac:dyDescent="0.3">
      <c r="A12" t="s">
        <v>23</v>
      </c>
      <c r="B12" t="s">
        <v>6</v>
      </c>
      <c r="C12" t="s">
        <v>4</v>
      </c>
      <c r="D12" t="s">
        <v>7</v>
      </c>
      <c r="E12" s="3">
        <f t="shared" si="0"/>
        <v>3.4259259259259434E-3</v>
      </c>
      <c r="F12" s="2">
        <v>44331.394292129633</v>
      </c>
      <c r="G12" s="2">
        <v>44331.397715393519</v>
      </c>
      <c r="H12" s="3">
        <f t="shared" si="1"/>
        <v>3.4232638863613829E-3</v>
      </c>
      <c r="I12" s="3">
        <f t="shared" si="2"/>
        <v>3.4259259259259434E-3</v>
      </c>
    </row>
    <row r="13" spans="1:9" x14ac:dyDescent="0.3">
      <c r="A13" t="s">
        <v>24</v>
      </c>
      <c r="B13" t="s">
        <v>6</v>
      </c>
      <c r="C13" t="s">
        <v>4</v>
      </c>
      <c r="D13" t="s">
        <v>7</v>
      </c>
      <c r="E13" s="3">
        <f t="shared" si="0"/>
        <v>5.4398148148154801E-4</v>
      </c>
      <c r="F13" s="2">
        <v>44331.394301111111</v>
      </c>
      <c r="G13" s="2">
        <v>44331.394844490744</v>
      </c>
      <c r="H13" s="3">
        <f t="shared" si="1"/>
        <v>5.4337963229045272E-4</v>
      </c>
      <c r="I13" s="3">
        <f t="shared" si="2"/>
        <v>5.4398148148154801E-4</v>
      </c>
    </row>
    <row r="14" spans="1:9" x14ac:dyDescent="0.3">
      <c r="A14" t="s">
        <v>25</v>
      </c>
      <c r="B14" t="s">
        <v>11</v>
      </c>
      <c r="C14" t="s">
        <v>4</v>
      </c>
      <c r="D14" t="s">
        <v>9</v>
      </c>
      <c r="E14" s="3">
        <f t="shared" si="0"/>
        <v>6.2500000000004219E-4</v>
      </c>
      <c r="F14" s="2">
        <v>44331.398252557869</v>
      </c>
      <c r="G14" s="2">
        <v>44331.398875127314</v>
      </c>
      <c r="H14" s="3">
        <f t="shared" si="1"/>
        <v>6.2256944511318579E-4</v>
      </c>
      <c r="I14" s="3">
        <f t="shared" si="2"/>
        <v>6.2500000000004219E-4</v>
      </c>
    </row>
    <row r="15" spans="1:9" x14ac:dyDescent="0.3">
      <c r="A15" t="s">
        <v>26</v>
      </c>
      <c r="B15" t="s">
        <v>8</v>
      </c>
      <c r="C15" t="s">
        <v>4</v>
      </c>
      <c r="D15" t="s">
        <v>7</v>
      </c>
      <c r="E15" s="3">
        <f t="shared" si="0"/>
        <v>7.407407407407085E-4</v>
      </c>
      <c r="F15" s="2">
        <v>44331.398359537037</v>
      </c>
      <c r="G15" s="2">
        <v>44331.399091782405</v>
      </c>
      <c r="H15" s="3">
        <f t="shared" si="1"/>
        <v>7.3224536754423752E-4</v>
      </c>
      <c r="I15" s="3">
        <f t="shared" si="2"/>
        <v>7.407407407407085E-4</v>
      </c>
    </row>
    <row r="16" spans="1:9" x14ac:dyDescent="0.3">
      <c r="A16" t="s">
        <v>27</v>
      </c>
      <c r="B16" t="s">
        <v>11</v>
      </c>
      <c r="C16" t="s">
        <v>4</v>
      </c>
      <c r="D16" t="s">
        <v>7</v>
      </c>
      <c r="E16" s="3">
        <f t="shared" si="0"/>
        <v>2.1527777777777257E-3</v>
      </c>
      <c r="F16" s="2">
        <v>44331.399598854165</v>
      </c>
      <c r="G16" s="2">
        <v>44331.401751018515</v>
      </c>
      <c r="H16" s="3">
        <f t="shared" si="1"/>
        <v>2.1521643502637744E-3</v>
      </c>
      <c r="I16" s="3">
        <f t="shared" si="2"/>
        <v>2.1527777777777257E-3</v>
      </c>
    </row>
    <row r="17" spans="1:9" x14ac:dyDescent="0.3">
      <c r="A17" t="s">
        <v>28</v>
      </c>
      <c r="B17" t="s">
        <v>8</v>
      </c>
      <c r="C17" t="s">
        <v>4</v>
      </c>
      <c r="D17" t="s">
        <v>7</v>
      </c>
      <c r="E17" s="3">
        <f t="shared" si="0"/>
        <v>2.5462962962957691E-4</v>
      </c>
      <c r="F17" s="2">
        <v>44331.402926157411</v>
      </c>
      <c r="G17" s="2">
        <v>44331.403185162038</v>
      </c>
      <c r="H17" s="3">
        <f t="shared" si="1"/>
        <v>2.5900462787831202E-4</v>
      </c>
      <c r="I17" s="3">
        <f t="shared" si="2"/>
        <v>2.5462962962957691E-4</v>
      </c>
    </row>
    <row r="18" spans="1:9" x14ac:dyDescent="0.3">
      <c r="A18" t="s">
        <v>29</v>
      </c>
      <c r="B18" t="s">
        <v>6</v>
      </c>
      <c r="C18" t="s">
        <v>4</v>
      </c>
      <c r="D18" t="s">
        <v>7</v>
      </c>
      <c r="E18" s="3">
        <f t="shared" si="0"/>
        <v>4.8611111111107608E-4</v>
      </c>
      <c r="F18" s="2">
        <v>44331.403309305555</v>
      </c>
      <c r="G18" s="2">
        <v>44331.403791770834</v>
      </c>
      <c r="H18" s="3">
        <f t="shared" si="1"/>
        <v>4.8246527876472101E-4</v>
      </c>
      <c r="I18" s="3">
        <f t="shared" si="2"/>
        <v>4.8611111111107608E-4</v>
      </c>
    </row>
    <row r="19" spans="1:9" x14ac:dyDescent="0.3">
      <c r="A19" t="s">
        <v>30</v>
      </c>
      <c r="B19" t="s">
        <v>6</v>
      </c>
      <c r="C19" t="s">
        <v>4</v>
      </c>
      <c r="D19" t="s">
        <v>7</v>
      </c>
      <c r="E19" s="3">
        <f t="shared" si="0"/>
        <v>4.5138888888884843E-4</v>
      </c>
      <c r="F19" s="2">
        <v>44331.403319004632</v>
      </c>
      <c r="G19" s="2">
        <v>44331.403777037034</v>
      </c>
      <c r="H19" s="3">
        <f t="shared" si="1"/>
        <v>4.5803240209352225E-4</v>
      </c>
      <c r="I19" s="3">
        <f t="shared" si="2"/>
        <v>4.5138888888884843E-4</v>
      </c>
    </row>
    <row r="20" spans="1:9" x14ac:dyDescent="0.3">
      <c r="A20" t="s">
        <v>31</v>
      </c>
      <c r="B20" t="s">
        <v>8</v>
      </c>
      <c r="C20" t="s">
        <v>4</v>
      </c>
      <c r="D20" t="s">
        <v>7</v>
      </c>
      <c r="E20" s="3">
        <f t="shared" si="0"/>
        <v>2.4305555555553804E-4</v>
      </c>
      <c r="F20" s="2">
        <v>44331.406071296296</v>
      </c>
      <c r="G20" s="2">
        <v>44331.406321168979</v>
      </c>
      <c r="H20" s="3">
        <f t="shared" si="1"/>
        <v>2.4987268261611462E-4</v>
      </c>
      <c r="I20" s="3">
        <f t="shared" si="2"/>
        <v>2.4305555555553804E-4</v>
      </c>
    </row>
    <row r="21" spans="1:9" x14ac:dyDescent="0.3">
      <c r="A21" t="s">
        <v>32</v>
      </c>
      <c r="B21" t="s">
        <v>6</v>
      </c>
      <c r="C21" t="s">
        <v>4</v>
      </c>
      <c r="D21" t="s">
        <v>5</v>
      </c>
      <c r="E21" s="3">
        <f t="shared" si="0"/>
        <v>0</v>
      </c>
      <c r="F21" s="2">
        <v>44331.406952430552</v>
      </c>
      <c r="G21" s="2">
        <v>44331.406952430552</v>
      </c>
      <c r="H21" s="3">
        <f t="shared" si="1"/>
        <v>0</v>
      </c>
      <c r="I21" s="3">
        <f t="shared" si="2"/>
        <v>0</v>
      </c>
    </row>
    <row r="22" spans="1:9" x14ac:dyDescent="0.3">
      <c r="A22" t="s">
        <v>33</v>
      </c>
      <c r="B22" t="s">
        <v>8</v>
      </c>
      <c r="C22" t="s">
        <v>4</v>
      </c>
      <c r="D22" t="s">
        <v>7</v>
      </c>
      <c r="E22" s="3">
        <f t="shared" si="0"/>
        <v>3.3564814814818211E-4</v>
      </c>
      <c r="F22" s="2">
        <v>44331.406994386576</v>
      </c>
      <c r="G22" s="2">
        <v>44331.40732914352</v>
      </c>
      <c r="H22" s="3">
        <f t="shared" si="1"/>
        <v>3.3475694363005459E-4</v>
      </c>
      <c r="I22" s="3">
        <f t="shared" si="2"/>
        <v>3.3564814814818211E-4</v>
      </c>
    </row>
    <row r="23" spans="1:9" x14ac:dyDescent="0.3">
      <c r="A23" t="s">
        <v>34</v>
      </c>
      <c r="B23" t="s">
        <v>11</v>
      </c>
      <c r="C23" t="s">
        <v>4</v>
      </c>
      <c r="D23" t="s">
        <v>7</v>
      </c>
      <c r="E23" s="3">
        <f t="shared" si="0"/>
        <v>5.7870370370360913E-4</v>
      </c>
      <c r="F23" s="2">
        <v>44331.40708986111</v>
      </c>
      <c r="G23" s="2">
        <v>44331.407677280091</v>
      </c>
      <c r="H23" s="3">
        <f t="shared" si="1"/>
        <v>5.8741898101288825E-4</v>
      </c>
      <c r="I23" s="3">
        <f t="shared" si="2"/>
        <v>5.7870370370360913E-4</v>
      </c>
    </row>
    <row r="24" spans="1:9" x14ac:dyDescent="0.3">
      <c r="A24" t="s">
        <v>35</v>
      </c>
      <c r="B24" t="s">
        <v>6</v>
      </c>
      <c r="C24" t="s">
        <v>4</v>
      </c>
      <c r="D24" t="s">
        <v>7</v>
      </c>
      <c r="E24" s="3">
        <f t="shared" si="0"/>
        <v>4.9768518518522598E-4</v>
      </c>
      <c r="F24" s="2">
        <v>44331.407940266203</v>
      </c>
      <c r="G24" s="2">
        <v>44331.408436805556</v>
      </c>
      <c r="H24" s="3">
        <f t="shared" si="1"/>
        <v>4.9653935275273398E-4</v>
      </c>
      <c r="I24" s="3">
        <f t="shared" si="2"/>
        <v>4.9768518518522598E-4</v>
      </c>
    </row>
    <row r="25" spans="1:9" x14ac:dyDescent="0.3">
      <c r="A25" t="s">
        <v>36</v>
      </c>
      <c r="B25" t="s">
        <v>6</v>
      </c>
      <c r="C25" t="s">
        <v>4</v>
      </c>
      <c r="D25" t="s">
        <v>7</v>
      </c>
      <c r="E25" s="3">
        <f t="shared" si="0"/>
        <v>5.3240740740745363E-4</v>
      </c>
      <c r="F25" s="2">
        <v>44331.407950451387</v>
      </c>
      <c r="G25" s="2">
        <v>44331.408488993053</v>
      </c>
      <c r="H25" s="3">
        <f t="shared" si="1"/>
        <v>5.385416661738418E-4</v>
      </c>
      <c r="I25" s="3">
        <f t="shared" si="2"/>
        <v>5.3240740740745363E-4</v>
      </c>
    </row>
    <row r="26" spans="1:9" x14ac:dyDescent="0.3">
      <c r="A26" t="s">
        <v>37</v>
      </c>
      <c r="B26" t="s">
        <v>11</v>
      </c>
      <c r="C26" t="s">
        <v>4</v>
      </c>
      <c r="D26" t="s">
        <v>9</v>
      </c>
      <c r="E26" s="3">
        <f t="shared" si="0"/>
        <v>5.9837962962963065E-3</v>
      </c>
      <c r="F26" s="2">
        <v>44331.409373726849</v>
      </c>
      <c r="G26" s="2">
        <v>44331.415364131943</v>
      </c>
      <c r="H26" s="3">
        <f t="shared" si="1"/>
        <v>5.9904050940531306E-3</v>
      </c>
      <c r="I26" s="3">
        <f t="shared" si="2"/>
        <v>5.9837962962963065E-3</v>
      </c>
    </row>
    <row r="27" spans="1:9" x14ac:dyDescent="0.3">
      <c r="A27" t="s">
        <v>38</v>
      </c>
      <c r="B27" t="s">
        <v>6</v>
      </c>
      <c r="C27" t="s">
        <v>4</v>
      </c>
      <c r="D27" t="s">
        <v>7</v>
      </c>
      <c r="E27" s="3">
        <f t="shared" si="0"/>
        <v>6.4004629629629828E-3</v>
      </c>
      <c r="F27" s="2">
        <v>44331.40955232639</v>
      </c>
      <c r="G27" s="2">
        <v>44331.415945335648</v>
      </c>
      <c r="H27" s="3">
        <f t="shared" si="1"/>
        <v>6.3930092583177611E-3</v>
      </c>
      <c r="I27" s="3">
        <f t="shared" si="2"/>
        <v>6.4004629629629828E-3</v>
      </c>
    </row>
    <row r="28" spans="1:9" x14ac:dyDescent="0.3">
      <c r="A28" t="s">
        <v>39</v>
      </c>
      <c r="B28" t="s">
        <v>6</v>
      </c>
      <c r="C28" t="s">
        <v>4</v>
      </c>
      <c r="D28" t="s">
        <v>7</v>
      </c>
      <c r="E28" s="3">
        <f t="shared" si="0"/>
        <v>5.2083333333330373E-4</v>
      </c>
      <c r="F28" s="2">
        <v>44331.409561840279</v>
      </c>
      <c r="G28" s="2">
        <v>44331.410086157404</v>
      </c>
      <c r="H28" s="3">
        <f t="shared" si="1"/>
        <v>5.2431712538236752E-4</v>
      </c>
      <c r="I28" s="3">
        <f t="shared" si="2"/>
        <v>5.2083333333330373E-4</v>
      </c>
    </row>
    <row r="29" spans="1:9" x14ac:dyDescent="0.3">
      <c r="A29" t="s">
        <v>40</v>
      </c>
      <c r="B29" t="s">
        <v>10</v>
      </c>
      <c r="C29" t="s">
        <v>4</v>
      </c>
      <c r="D29" t="s">
        <v>9</v>
      </c>
      <c r="E29" s="3">
        <f t="shared" si="0"/>
        <v>9.7685185185185097E-3</v>
      </c>
      <c r="F29" s="2">
        <v>44331.409760023147</v>
      </c>
      <c r="G29" s="2">
        <v>44331.419524722223</v>
      </c>
      <c r="H29" s="3">
        <f t="shared" si="1"/>
        <v>9.7646990761859342E-3</v>
      </c>
      <c r="I29" s="3">
        <f t="shared" si="2"/>
        <v>9.7685185185185097E-3</v>
      </c>
    </row>
    <row r="30" spans="1:9" x14ac:dyDescent="0.3">
      <c r="A30" t="s">
        <v>41</v>
      </c>
      <c r="B30" t="s">
        <v>8</v>
      </c>
      <c r="C30" t="s">
        <v>4</v>
      </c>
      <c r="D30" t="s">
        <v>7</v>
      </c>
      <c r="E30" s="3">
        <f t="shared" si="0"/>
        <v>4.3981481481480955E-4</v>
      </c>
      <c r="F30" s="2">
        <v>44331.411438935182</v>
      </c>
      <c r="G30" s="2">
        <v>44331.411872048608</v>
      </c>
      <c r="H30" s="3">
        <f t="shared" si="1"/>
        <v>4.3311342597007751E-4</v>
      </c>
      <c r="I30" s="3">
        <f t="shared" si="2"/>
        <v>4.3981481481480955E-4</v>
      </c>
    </row>
    <row r="31" spans="1:9" x14ac:dyDescent="0.3">
      <c r="A31" t="s">
        <v>42</v>
      </c>
      <c r="B31" t="s">
        <v>8</v>
      </c>
      <c r="C31" t="s">
        <v>4</v>
      </c>
      <c r="D31" t="s">
        <v>9</v>
      </c>
      <c r="E31" s="3">
        <f t="shared" si="0"/>
        <v>6.5972222222221433E-4</v>
      </c>
      <c r="F31" s="2">
        <v>44331.414695914355</v>
      </c>
      <c r="G31" s="2">
        <v>44331.415362604166</v>
      </c>
      <c r="H31" s="3">
        <f t="shared" si="1"/>
        <v>6.6668981162365526E-4</v>
      </c>
      <c r="I31" s="3">
        <f t="shared" si="2"/>
        <v>6.5972222222221433E-4</v>
      </c>
    </row>
    <row r="32" spans="1:9" x14ac:dyDescent="0.3">
      <c r="A32" t="s">
        <v>43</v>
      </c>
      <c r="B32" t="s">
        <v>6</v>
      </c>
      <c r="C32" t="s">
        <v>4</v>
      </c>
      <c r="D32" t="s">
        <v>9</v>
      </c>
      <c r="E32" s="3">
        <f t="shared" si="0"/>
        <v>6.134259259259478E-4</v>
      </c>
      <c r="F32" s="2">
        <v>44331.418836585646</v>
      </c>
      <c r="G32" s="2">
        <v>44331.419444722225</v>
      </c>
      <c r="H32" s="3">
        <f t="shared" si="1"/>
        <v>6.0813657910330221E-4</v>
      </c>
      <c r="I32" s="3">
        <f t="shared" si="2"/>
        <v>6.134259259259478E-4</v>
      </c>
    </row>
    <row r="33" spans="1:9" x14ac:dyDescent="0.3">
      <c r="A33" t="s">
        <v>44</v>
      </c>
      <c r="B33" t="s">
        <v>8</v>
      </c>
      <c r="C33" t="s">
        <v>4</v>
      </c>
      <c r="D33" t="s">
        <v>9</v>
      </c>
      <c r="E33" s="3">
        <f t="shared" si="0"/>
        <v>3.5879629629631538E-4</v>
      </c>
      <c r="F33" s="2">
        <v>44331.419180335652</v>
      </c>
      <c r="G33" s="2">
        <v>44331.419534907407</v>
      </c>
      <c r="H33" s="3">
        <f t="shared" si="1"/>
        <v>3.545717554516159E-4</v>
      </c>
      <c r="I33" s="3">
        <f t="shared" si="2"/>
        <v>3.5879629629631538E-4</v>
      </c>
    </row>
    <row r="34" spans="1:9" x14ac:dyDescent="0.3">
      <c r="A34" t="s">
        <v>45</v>
      </c>
      <c r="B34" t="s">
        <v>12</v>
      </c>
      <c r="C34" t="s">
        <v>4</v>
      </c>
      <c r="D34" t="s">
        <v>9</v>
      </c>
      <c r="E34" s="3">
        <f t="shared" ref="E34:E50" si="3">TIME(HOUR(G34),MINUTE(G34),SECOND(G34))-TIME(HOUR(F34),MINUTE(F34),SECOND(F34))</f>
        <v>5.0925925925926485E-4</v>
      </c>
      <c r="F34" s="2">
        <v>44331.419570196762</v>
      </c>
      <c r="G34" s="2">
        <v>44331.420077812501</v>
      </c>
      <c r="H34" s="3">
        <f t="shared" si="1"/>
        <v>5.0761573947966099E-4</v>
      </c>
      <c r="I34" s="3">
        <f t="shared" si="2"/>
        <v>5.0925925925926485E-4</v>
      </c>
    </row>
    <row r="35" spans="1:9" x14ac:dyDescent="0.3">
      <c r="A35" t="s">
        <v>46</v>
      </c>
      <c r="B35" t="s">
        <v>12</v>
      </c>
      <c r="C35" t="s">
        <v>4</v>
      </c>
      <c r="D35" t="s">
        <v>7</v>
      </c>
      <c r="E35" s="3">
        <f t="shared" si="3"/>
        <v>2.4305555555553804E-4</v>
      </c>
      <c r="F35" s="2">
        <v>44331.420165370371</v>
      </c>
      <c r="G35" s="2">
        <v>44331.4204015625</v>
      </c>
      <c r="H35" s="3">
        <f t="shared" si="1"/>
        <v>2.3619212879566476E-4</v>
      </c>
      <c r="I35" s="3">
        <f t="shared" si="2"/>
        <v>2.4305555555553804E-4</v>
      </c>
    </row>
    <row r="36" spans="1:9" x14ac:dyDescent="0.3">
      <c r="A36" t="s">
        <v>47</v>
      </c>
      <c r="B36" t="s">
        <v>12</v>
      </c>
      <c r="C36" t="s">
        <v>4</v>
      </c>
      <c r="D36" t="s">
        <v>7</v>
      </c>
      <c r="E36" s="3">
        <f t="shared" si="3"/>
        <v>4.8611111111113159E-4</v>
      </c>
      <c r="F36" s="2">
        <v>44331.421470729169</v>
      </c>
      <c r="G36" s="2">
        <v>44331.421955497688</v>
      </c>
      <c r="H36" s="3">
        <f t="shared" si="1"/>
        <v>4.8476851952727884E-4</v>
      </c>
      <c r="I36" s="3">
        <f t="shared" si="2"/>
        <v>4.8611111111113159E-4</v>
      </c>
    </row>
    <row r="37" spans="1:9" x14ac:dyDescent="0.3">
      <c r="A37" t="s">
        <v>48</v>
      </c>
      <c r="B37" t="s">
        <v>11</v>
      </c>
      <c r="C37" t="s">
        <v>4</v>
      </c>
      <c r="D37" t="s">
        <v>7</v>
      </c>
      <c r="E37" s="3">
        <f t="shared" si="3"/>
        <v>6.967592592592553E-3</v>
      </c>
      <c r="F37" s="2">
        <v>44331.421850983796</v>
      </c>
      <c r="G37" s="2">
        <v>44331.428825173614</v>
      </c>
      <c r="H37" s="3">
        <f t="shared" si="1"/>
        <v>6.9741898187203333E-3</v>
      </c>
      <c r="I37" s="3">
        <f t="shared" si="2"/>
        <v>6.967592592592553E-3</v>
      </c>
    </row>
    <row r="38" spans="1:9" x14ac:dyDescent="0.3">
      <c r="A38" t="s">
        <v>49</v>
      </c>
      <c r="B38" t="s">
        <v>10</v>
      </c>
      <c r="C38" t="s">
        <v>4</v>
      </c>
      <c r="D38" t="s">
        <v>9</v>
      </c>
      <c r="E38" s="3">
        <f t="shared" si="3"/>
        <v>6.1342592592600331E-4</v>
      </c>
      <c r="F38" s="2">
        <v>44331.421887812503</v>
      </c>
      <c r="G38" s="2">
        <v>44331.422495752318</v>
      </c>
      <c r="H38" s="3">
        <f t="shared" si="1"/>
        <v>6.0793981538154185E-4</v>
      </c>
      <c r="I38" s="3">
        <f t="shared" si="2"/>
        <v>6.1342592592600331E-4</v>
      </c>
    </row>
    <row r="39" spans="1:9" x14ac:dyDescent="0.3">
      <c r="A39" t="s">
        <v>50</v>
      </c>
      <c r="B39" t="s">
        <v>12</v>
      </c>
      <c r="C39" t="s">
        <v>4</v>
      </c>
      <c r="D39" t="s">
        <v>9</v>
      </c>
      <c r="E39" s="3">
        <f t="shared" si="3"/>
        <v>3.5879629629631538E-4</v>
      </c>
      <c r="F39" s="2">
        <v>44331.422918854165</v>
      </c>
      <c r="G39" s="2">
        <v>44331.423279733797</v>
      </c>
      <c r="H39" s="3">
        <f t="shared" si="1"/>
        <v>3.6087963235331699E-4</v>
      </c>
      <c r="I39" s="3">
        <f t="shared" si="2"/>
        <v>3.5879629629631538E-4</v>
      </c>
    </row>
    <row r="40" spans="1:9" x14ac:dyDescent="0.3">
      <c r="A40" t="s">
        <v>51</v>
      </c>
      <c r="B40" t="s">
        <v>10</v>
      </c>
      <c r="C40" t="s">
        <v>4</v>
      </c>
      <c r="D40" t="s">
        <v>9</v>
      </c>
      <c r="E40" s="3">
        <f t="shared" si="3"/>
        <v>6.1342592592589229E-4</v>
      </c>
      <c r="F40" s="2">
        <v>44331.423008877318</v>
      </c>
      <c r="G40" s="2">
        <v>44331.423617523149</v>
      </c>
      <c r="H40" s="3">
        <f t="shared" si="1"/>
        <v>6.0864583065267652E-4</v>
      </c>
      <c r="I40" s="3">
        <f t="shared" si="2"/>
        <v>6.1342592592589229E-4</v>
      </c>
    </row>
    <row r="41" spans="1:9" x14ac:dyDescent="0.3">
      <c r="A41" t="s">
        <v>52</v>
      </c>
      <c r="B41" t="s">
        <v>12</v>
      </c>
      <c r="C41" t="s">
        <v>4</v>
      </c>
      <c r="D41" t="s">
        <v>9</v>
      </c>
      <c r="E41" s="3">
        <f t="shared" si="3"/>
        <v>4.3981481481480955E-4</v>
      </c>
      <c r="F41" s="2">
        <v>44331.423642847221</v>
      </c>
      <c r="G41" s="2">
        <v>44331.424082152778</v>
      </c>
      <c r="H41" s="3">
        <f t="shared" si="1"/>
        <v>4.3930555693805218E-4</v>
      </c>
      <c r="I41" s="3">
        <f t="shared" si="2"/>
        <v>4.3981481481480955E-4</v>
      </c>
    </row>
    <row r="42" spans="1:9" x14ac:dyDescent="0.3">
      <c r="A42" t="s">
        <v>53</v>
      </c>
      <c r="B42" t="s">
        <v>6</v>
      </c>
      <c r="C42" t="s">
        <v>4</v>
      </c>
      <c r="D42" t="s">
        <v>9</v>
      </c>
      <c r="E42" s="3">
        <f t="shared" si="3"/>
        <v>7.407407407407085E-4</v>
      </c>
      <c r="F42" s="2">
        <v>44331.424234398146</v>
      </c>
      <c r="G42" s="2">
        <v>44331.424978368057</v>
      </c>
      <c r="H42" s="3">
        <f t="shared" si="1"/>
        <v>7.4396991112735122E-4</v>
      </c>
      <c r="I42" s="3">
        <f t="shared" si="2"/>
        <v>7.407407407407085E-4</v>
      </c>
    </row>
    <row r="43" spans="1:9" x14ac:dyDescent="0.3">
      <c r="A43" t="s">
        <v>54</v>
      </c>
      <c r="B43" t="s">
        <v>10</v>
      </c>
      <c r="C43" t="s">
        <v>4</v>
      </c>
      <c r="D43" t="s">
        <v>9</v>
      </c>
      <c r="E43" s="3">
        <f t="shared" si="3"/>
        <v>4.1666666666662078E-4</v>
      </c>
      <c r="F43" s="2">
        <v>44331.424782939815</v>
      </c>
      <c r="G43" s="2">
        <v>44331.425193703704</v>
      </c>
      <c r="H43" s="3">
        <f t="shared" si="1"/>
        <v>4.1076388879446313E-4</v>
      </c>
      <c r="I43" s="3">
        <f t="shared" si="2"/>
        <v>4.1666666666662078E-4</v>
      </c>
    </row>
    <row r="44" spans="1:9" x14ac:dyDescent="0.3">
      <c r="A44" t="s">
        <v>55</v>
      </c>
      <c r="B44" t="s">
        <v>6</v>
      </c>
      <c r="C44" t="s">
        <v>4</v>
      </c>
      <c r="D44" t="s">
        <v>7</v>
      </c>
      <c r="E44" s="3">
        <f t="shared" si="3"/>
        <v>7.986111111110139E-4</v>
      </c>
      <c r="F44" s="2">
        <v>44331.425860150463</v>
      </c>
      <c r="G44" s="2">
        <v>44331.426655127318</v>
      </c>
      <c r="H44" s="3">
        <f t="shared" si="1"/>
        <v>7.9497685510432348E-4</v>
      </c>
      <c r="I44" s="3">
        <f t="shared" si="2"/>
        <v>7.986111111110139E-4</v>
      </c>
    </row>
    <row r="45" spans="1:9" x14ac:dyDescent="0.3">
      <c r="A45" t="s">
        <v>56</v>
      </c>
      <c r="B45" t="s">
        <v>6</v>
      </c>
      <c r="C45" t="s">
        <v>4</v>
      </c>
      <c r="D45" t="s">
        <v>7</v>
      </c>
      <c r="E45" s="3">
        <f t="shared" si="3"/>
        <v>6.1342592592589229E-4</v>
      </c>
      <c r="F45" s="2">
        <v>44331.425868483799</v>
      </c>
      <c r="G45" s="2">
        <v>44331.426476111112</v>
      </c>
      <c r="H45" s="3">
        <f t="shared" si="1"/>
        <v>6.0762731300201267E-4</v>
      </c>
      <c r="I45" s="3">
        <f t="shared" si="2"/>
        <v>6.1342592592589229E-4</v>
      </c>
    </row>
    <row r="46" spans="1:9" x14ac:dyDescent="0.3">
      <c r="A46" t="s">
        <v>57</v>
      </c>
      <c r="B46" t="s">
        <v>8</v>
      </c>
      <c r="C46" t="s">
        <v>4</v>
      </c>
      <c r="D46" t="s">
        <v>7</v>
      </c>
      <c r="E46" s="3">
        <f t="shared" si="3"/>
        <v>6.0185185185185341E-4</v>
      </c>
      <c r="F46" s="2">
        <v>44331.426229282406</v>
      </c>
      <c r="G46" s="2">
        <v>44331.426827418982</v>
      </c>
      <c r="H46" s="3">
        <f t="shared" si="1"/>
        <v>5.9813657571794465E-4</v>
      </c>
      <c r="I46" s="3">
        <f t="shared" si="2"/>
        <v>6.0185185185185341E-4</v>
      </c>
    </row>
    <row r="47" spans="1:9" x14ac:dyDescent="0.3">
      <c r="A47" t="s">
        <v>58</v>
      </c>
      <c r="B47" t="s">
        <v>12</v>
      </c>
      <c r="C47" t="s">
        <v>4</v>
      </c>
      <c r="D47" t="s">
        <v>9</v>
      </c>
      <c r="E47" s="3">
        <f t="shared" si="3"/>
        <v>2.6620370370372681E-4</v>
      </c>
      <c r="F47" s="2">
        <v>44331.426754699074</v>
      </c>
      <c r="G47" s="2">
        <v>44331.427029224535</v>
      </c>
      <c r="H47" s="3">
        <f t="shared" si="1"/>
        <v>2.7452546055428684E-4</v>
      </c>
      <c r="I47" s="3">
        <f t="shared" si="2"/>
        <v>2.6620370370372681E-4</v>
      </c>
    </row>
    <row r="48" spans="1:9" x14ac:dyDescent="0.3">
      <c r="A48" t="s">
        <v>59</v>
      </c>
      <c r="B48" t="s">
        <v>8</v>
      </c>
      <c r="C48" t="s">
        <v>4</v>
      </c>
      <c r="D48" t="s">
        <v>9</v>
      </c>
      <c r="E48" s="3">
        <f t="shared" si="3"/>
        <v>2.6620370370372681E-4</v>
      </c>
      <c r="F48" s="2">
        <v>44331.427091770835</v>
      </c>
      <c r="G48" s="2">
        <v>44331.427361064816</v>
      </c>
      <c r="H48" s="3">
        <f t="shared" si="1"/>
        <v>2.6929398154607043E-4</v>
      </c>
      <c r="I48" s="3">
        <f t="shared" si="2"/>
        <v>2.6620370370372681E-4</v>
      </c>
    </row>
    <row r="49" spans="1:9" x14ac:dyDescent="0.3">
      <c r="A49" t="s">
        <v>60</v>
      </c>
      <c r="B49" t="s">
        <v>6</v>
      </c>
      <c r="C49" t="s">
        <v>4</v>
      </c>
      <c r="D49" t="s">
        <v>7</v>
      </c>
      <c r="E49" s="3">
        <f t="shared" si="3"/>
        <v>4.7453703703698169E-4</v>
      </c>
      <c r="F49" s="2">
        <v>44331.427469918985</v>
      </c>
      <c r="G49" s="2">
        <v>44331.427944513889</v>
      </c>
      <c r="H49" s="3">
        <f t="shared" si="1"/>
        <v>4.7459490451728925E-4</v>
      </c>
      <c r="I49" s="3">
        <f t="shared" si="2"/>
        <v>4.7453703703698169E-4</v>
      </c>
    </row>
    <row r="50" spans="1:9" x14ac:dyDescent="0.3">
      <c r="A50" t="s">
        <v>61</v>
      </c>
      <c r="B50" t="s">
        <v>6</v>
      </c>
      <c r="C50" t="s">
        <v>4</v>
      </c>
      <c r="D50" t="s">
        <v>7</v>
      </c>
      <c r="E50" s="3">
        <f t="shared" si="3"/>
        <v>5.439814814814925E-4</v>
      </c>
      <c r="F50" s="2">
        <v>44331.427479872684</v>
      </c>
      <c r="G50" s="2">
        <v>44331.428019178238</v>
      </c>
      <c r="H50" s="3">
        <f t="shared" si="1"/>
        <v>5.3930555441183969E-4</v>
      </c>
      <c r="I50" s="3">
        <f t="shared" si="2"/>
        <v>5.439814814814925E-4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workbookViewId="0">
      <selection activeCell="H2" sqref="H2"/>
    </sheetView>
  </sheetViews>
  <sheetFormatPr defaultRowHeight="14.4" x14ac:dyDescent="0.3"/>
  <cols>
    <col min="1" max="1" width="12.88671875" customWidth="1"/>
    <col min="5" max="5" width="23.5546875" style="3" bestFit="1" customWidth="1"/>
    <col min="6" max="6" width="23.5546875" style="143" bestFit="1" customWidth="1"/>
    <col min="7" max="7" width="12.33203125" bestFit="1" customWidth="1"/>
    <col min="9" max="9" width="15.5546875" bestFit="1" customWidth="1"/>
  </cols>
  <sheetData>
    <row r="1" spans="1:9" x14ac:dyDescent="0.3">
      <c r="A1" t="s">
        <v>0</v>
      </c>
      <c r="B1" s="144" t="s">
        <v>1</v>
      </c>
      <c r="C1" s="144" t="s">
        <v>2</v>
      </c>
      <c r="D1" t="s">
        <v>3</v>
      </c>
      <c r="E1" s="3" t="s">
        <v>733</v>
      </c>
      <c r="F1" s="143" t="s">
        <v>733</v>
      </c>
      <c r="G1" s="4" t="s">
        <v>63</v>
      </c>
    </row>
    <row r="2" spans="1:9" x14ac:dyDescent="0.3">
      <c r="A2" t="s">
        <v>13</v>
      </c>
      <c r="B2" t="s">
        <v>6</v>
      </c>
      <c r="C2" t="s">
        <v>4</v>
      </c>
      <c r="D2" t="s">
        <v>9</v>
      </c>
      <c r="E2" s="3" t="s">
        <v>734</v>
      </c>
      <c r="F2" s="143" t="s">
        <v>783</v>
      </c>
      <c r="G2" s="143"/>
      <c r="H2" s="168"/>
      <c r="I2" s="1"/>
    </row>
    <row r="3" spans="1:9" x14ac:dyDescent="0.3">
      <c r="A3" t="s">
        <v>14</v>
      </c>
      <c r="B3" t="s">
        <v>10</v>
      </c>
      <c r="C3" t="s">
        <v>4</v>
      </c>
      <c r="D3" t="s">
        <v>9</v>
      </c>
      <c r="E3" s="3" t="s">
        <v>735</v>
      </c>
      <c r="F3" s="143" t="s">
        <v>784</v>
      </c>
      <c r="I3" s="1"/>
    </row>
    <row r="4" spans="1:9" x14ac:dyDescent="0.3">
      <c r="A4" t="s">
        <v>15</v>
      </c>
      <c r="B4" t="s">
        <v>10</v>
      </c>
      <c r="C4" t="s">
        <v>4</v>
      </c>
      <c r="D4" t="s">
        <v>9</v>
      </c>
      <c r="E4" s="3" t="s">
        <v>736</v>
      </c>
      <c r="F4" s="143" t="s">
        <v>785</v>
      </c>
      <c r="I4" s="1"/>
    </row>
    <row r="5" spans="1:9" x14ac:dyDescent="0.3">
      <c r="A5" t="s">
        <v>16</v>
      </c>
      <c r="B5" t="s">
        <v>12</v>
      </c>
      <c r="C5" t="s">
        <v>4</v>
      </c>
      <c r="D5" t="s">
        <v>5</v>
      </c>
      <c r="E5" s="3" t="s">
        <v>737</v>
      </c>
      <c r="F5" s="143" t="s">
        <v>786</v>
      </c>
      <c r="I5" s="1"/>
    </row>
    <row r="6" spans="1:9" x14ac:dyDescent="0.3">
      <c r="A6" t="s">
        <v>17</v>
      </c>
      <c r="B6" t="s">
        <v>10</v>
      </c>
      <c r="C6" t="s">
        <v>4</v>
      </c>
      <c r="D6" t="s">
        <v>9</v>
      </c>
      <c r="E6" s="3" t="s">
        <v>738</v>
      </c>
      <c r="F6" s="143" t="s">
        <v>787</v>
      </c>
      <c r="I6" s="1"/>
    </row>
    <row r="7" spans="1:9" x14ac:dyDescent="0.3">
      <c r="A7" t="s">
        <v>18</v>
      </c>
      <c r="B7" t="s">
        <v>6</v>
      </c>
      <c r="C7" t="s">
        <v>4</v>
      </c>
      <c r="D7" t="s">
        <v>7</v>
      </c>
      <c r="E7" s="3" t="s">
        <v>739</v>
      </c>
      <c r="F7" s="143" t="s">
        <v>788</v>
      </c>
      <c r="I7" s="1"/>
    </row>
    <row r="8" spans="1:9" x14ac:dyDescent="0.3">
      <c r="A8" t="s">
        <v>19</v>
      </c>
      <c r="B8" t="s">
        <v>8</v>
      </c>
      <c r="C8" t="s">
        <v>4</v>
      </c>
      <c r="D8" t="s">
        <v>7</v>
      </c>
      <c r="E8" s="3" t="s">
        <v>740</v>
      </c>
      <c r="F8" s="143" t="s">
        <v>789</v>
      </c>
      <c r="I8" s="1"/>
    </row>
    <row r="9" spans="1:9" x14ac:dyDescent="0.3">
      <c r="A9" t="s">
        <v>20</v>
      </c>
      <c r="B9" t="s">
        <v>8</v>
      </c>
      <c r="C9" t="s">
        <v>4</v>
      </c>
      <c r="D9" t="s">
        <v>5</v>
      </c>
      <c r="E9" s="3" t="s">
        <v>741</v>
      </c>
      <c r="F9" s="143" t="s">
        <v>790</v>
      </c>
      <c r="I9" s="1"/>
    </row>
    <row r="10" spans="1:9" x14ac:dyDescent="0.3">
      <c r="A10" t="s">
        <v>21</v>
      </c>
      <c r="B10" t="s">
        <v>6</v>
      </c>
      <c r="C10" t="s">
        <v>4</v>
      </c>
      <c r="D10" t="s">
        <v>7</v>
      </c>
      <c r="E10" s="3" t="s">
        <v>742</v>
      </c>
      <c r="F10" s="143" t="s">
        <v>791</v>
      </c>
      <c r="I10" s="1"/>
    </row>
    <row r="11" spans="1:9" x14ac:dyDescent="0.3">
      <c r="A11" t="s">
        <v>22</v>
      </c>
      <c r="B11" t="s">
        <v>6</v>
      </c>
      <c r="C11" t="s">
        <v>4</v>
      </c>
      <c r="D11" t="s">
        <v>7</v>
      </c>
      <c r="E11" s="3" t="s">
        <v>743</v>
      </c>
      <c r="F11" s="143" t="s">
        <v>792</v>
      </c>
      <c r="I11" s="1"/>
    </row>
    <row r="12" spans="1:9" x14ac:dyDescent="0.3">
      <c r="A12" t="s">
        <v>23</v>
      </c>
      <c r="B12" t="s">
        <v>6</v>
      </c>
      <c r="C12" t="s">
        <v>4</v>
      </c>
      <c r="D12" t="s">
        <v>7</v>
      </c>
      <c r="E12" s="3" t="s">
        <v>744</v>
      </c>
      <c r="F12" s="143" t="s">
        <v>793</v>
      </c>
      <c r="I12" s="1"/>
    </row>
    <row r="13" spans="1:9" x14ac:dyDescent="0.3">
      <c r="A13" t="s">
        <v>24</v>
      </c>
      <c r="B13" t="s">
        <v>6</v>
      </c>
      <c r="C13" t="s">
        <v>4</v>
      </c>
      <c r="D13" t="s">
        <v>7</v>
      </c>
      <c r="E13" s="3" t="s">
        <v>745</v>
      </c>
      <c r="F13" s="143" t="s">
        <v>794</v>
      </c>
      <c r="I13" s="1"/>
    </row>
    <row r="14" spans="1:9" x14ac:dyDescent="0.3">
      <c r="A14" t="s">
        <v>25</v>
      </c>
      <c r="B14" t="s">
        <v>11</v>
      </c>
      <c r="C14" t="s">
        <v>4</v>
      </c>
      <c r="D14" t="s">
        <v>9</v>
      </c>
      <c r="E14" s="3" t="s">
        <v>746</v>
      </c>
      <c r="F14" s="143" t="s">
        <v>795</v>
      </c>
      <c r="I14" s="1"/>
    </row>
    <row r="15" spans="1:9" x14ac:dyDescent="0.3">
      <c r="A15" t="s">
        <v>26</v>
      </c>
      <c r="B15" t="s">
        <v>8</v>
      </c>
      <c r="C15" t="s">
        <v>4</v>
      </c>
      <c r="D15" t="s">
        <v>7</v>
      </c>
      <c r="E15" s="3" t="s">
        <v>747</v>
      </c>
      <c r="F15" s="143" t="s">
        <v>796</v>
      </c>
      <c r="I15" s="1"/>
    </row>
    <row r="16" spans="1:9" x14ac:dyDescent="0.3">
      <c r="A16" t="s">
        <v>27</v>
      </c>
      <c r="B16" t="s">
        <v>11</v>
      </c>
      <c r="C16" t="s">
        <v>4</v>
      </c>
      <c r="D16" t="s">
        <v>7</v>
      </c>
      <c r="E16" s="3" t="s">
        <v>748</v>
      </c>
      <c r="F16" s="143" t="s">
        <v>797</v>
      </c>
      <c r="I16" s="1"/>
    </row>
    <row r="17" spans="1:9" x14ac:dyDescent="0.3">
      <c r="A17" t="s">
        <v>28</v>
      </c>
      <c r="B17" t="s">
        <v>8</v>
      </c>
      <c r="C17" t="s">
        <v>4</v>
      </c>
      <c r="D17" t="s">
        <v>7</v>
      </c>
      <c r="E17" s="3" t="s">
        <v>749</v>
      </c>
      <c r="F17" s="143" t="s">
        <v>798</v>
      </c>
      <c r="I17" s="1"/>
    </row>
    <row r="18" spans="1:9" x14ac:dyDescent="0.3">
      <c r="A18" t="s">
        <v>29</v>
      </c>
      <c r="B18" t="s">
        <v>6</v>
      </c>
      <c r="C18" t="s">
        <v>4</v>
      </c>
      <c r="D18" t="s">
        <v>7</v>
      </c>
      <c r="E18" s="3" t="s">
        <v>750</v>
      </c>
      <c r="F18" s="143" t="s">
        <v>799</v>
      </c>
      <c r="I18" s="1"/>
    </row>
    <row r="19" spans="1:9" x14ac:dyDescent="0.3">
      <c r="A19" t="s">
        <v>30</v>
      </c>
      <c r="B19" t="s">
        <v>6</v>
      </c>
      <c r="C19" t="s">
        <v>4</v>
      </c>
      <c r="D19" t="s">
        <v>7</v>
      </c>
      <c r="E19" s="3" t="s">
        <v>751</v>
      </c>
      <c r="F19" s="143" t="s">
        <v>800</v>
      </c>
      <c r="I19" s="1"/>
    </row>
    <row r="20" spans="1:9" x14ac:dyDescent="0.3">
      <c r="A20" t="s">
        <v>31</v>
      </c>
      <c r="B20" t="s">
        <v>8</v>
      </c>
      <c r="C20" t="s">
        <v>4</v>
      </c>
      <c r="D20" t="s">
        <v>7</v>
      </c>
      <c r="E20" s="3" t="s">
        <v>752</v>
      </c>
      <c r="F20" s="143" t="s">
        <v>801</v>
      </c>
      <c r="I20" s="1"/>
    </row>
    <row r="21" spans="1:9" x14ac:dyDescent="0.3">
      <c r="A21" t="s">
        <v>32</v>
      </c>
      <c r="B21" t="s">
        <v>6</v>
      </c>
      <c r="C21" t="s">
        <v>4</v>
      </c>
      <c r="D21" t="s">
        <v>5</v>
      </c>
      <c r="E21" s="3" t="s">
        <v>753</v>
      </c>
      <c r="F21" s="143" t="s">
        <v>802</v>
      </c>
      <c r="I21" s="1"/>
    </row>
    <row r="22" spans="1:9" x14ac:dyDescent="0.3">
      <c r="A22" t="s">
        <v>33</v>
      </c>
      <c r="B22" t="s">
        <v>8</v>
      </c>
      <c r="C22" t="s">
        <v>4</v>
      </c>
      <c r="D22" t="s">
        <v>7</v>
      </c>
      <c r="E22" s="3" t="s">
        <v>754</v>
      </c>
      <c r="F22" s="143" t="s">
        <v>803</v>
      </c>
      <c r="I22" s="1"/>
    </row>
    <row r="23" spans="1:9" x14ac:dyDescent="0.3">
      <c r="A23" t="s">
        <v>34</v>
      </c>
      <c r="B23" t="s">
        <v>11</v>
      </c>
      <c r="C23" t="s">
        <v>4</v>
      </c>
      <c r="D23" t="s">
        <v>7</v>
      </c>
      <c r="E23" s="3" t="s">
        <v>755</v>
      </c>
      <c r="F23" s="143" t="s">
        <v>804</v>
      </c>
      <c r="I23" s="1"/>
    </row>
    <row r="24" spans="1:9" x14ac:dyDescent="0.3">
      <c r="A24" t="s">
        <v>35</v>
      </c>
      <c r="B24" t="s">
        <v>6</v>
      </c>
      <c r="C24" t="s">
        <v>4</v>
      </c>
      <c r="D24" t="s">
        <v>7</v>
      </c>
      <c r="E24" s="3" t="s">
        <v>756</v>
      </c>
      <c r="F24" s="143" t="s">
        <v>805</v>
      </c>
      <c r="I24" s="1"/>
    </row>
    <row r="25" spans="1:9" x14ac:dyDescent="0.3">
      <c r="A25" t="s">
        <v>36</v>
      </c>
      <c r="B25" t="s">
        <v>6</v>
      </c>
      <c r="C25" t="s">
        <v>4</v>
      </c>
      <c r="D25" t="s">
        <v>7</v>
      </c>
      <c r="E25" s="3" t="s">
        <v>757</v>
      </c>
      <c r="F25" s="143" t="s">
        <v>806</v>
      </c>
      <c r="I25" s="1"/>
    </row>
    <row r="26" spans="1:9" x14ac:dyDescent="0.3">
      <c r="A26" t="s">
        <v>37</v>
      </c>
      <c r="B26" t="s">
        <v>11</v>
      </c>
      <c r="C26" t="s">
        <v>4</v>
      </c>
      <c r="D26" t="s">
        <v>9</v>
      </c>
      <c r="E26" s="3" t="s">
        <v>758</v>
      </c>
      <c r="F26" s="143" t="s">
        <v>807</v>
      </c>
      <c r="I26" s="1"/>
    </row>
    <row r="27" spans="1:9" x14ac:dyDescent="0.3">
      <c r="A27" t="s">
        <v>38</v>
      </c>
      <c r="B27" t="s">
        <v>6</v>
      </c>
      <c r="C27" t="s">
        <v>4</v>
      </c>
      <c r="D27" t="s">
        <v>7</v>
      </c>
      <c r="E27" s="3" t="s">
        <v>759</v>
      </c>
      <c r="F27" s="143" t="s">
        <v>808</v>
      </c>
      <c r="I27" s="1"/>
    </row>
    <row r="28" spans="1:9" x14ac:dyDescent="0.3">
      <c r="A28" t="s">
        <v>39</v>
      </c>
      <c r="B28" t="s">
        <v>6</v>
      </c>
      <c r="C28" t="s">
        <v>4</v>
      </c>
      <c r="D28" t="s">
        <v>7</v>
      </c>
      <c r="E28" s="3" t="s">
        <v>760</v>
      </c>
      <c r="F28" s="143" t="s">
        <v>809</v>
      </c>
      <c r="I28" s="1"/>
    </row>
    <row r="29" spans="1:9" x14ac:dyDescent="0.3">
      <c r="A29" t="s">
        <v>40</v>
      </c>
      <c r="B29" t="s">
        <v>10</v>
      </c>
      <c r="C29" t="s">
        <v>4</v>
      </c>
      <c r="D29" t="s">
        <v>9</v>
      </c>
      <c r="E29" s="3" t="s">
        <v>761</v>
      </c>
      <c r="F29" s="143" t="s">
        <v>810</v>
      </c>
      <c r="I29" s="1"/>
    </row>
    <row r="30" spans="1:9" x14ac:dyDescent="0.3">
      <c r="A30" t="s">
        <v>41</v>
      </c>
      <c r="B30" t="s">
        <v>8</v>
      </c>
      <c r="C30" t="s">
        <v>4</v>
      </c>
      <c r="D30" t="s">
        <v>7</v>
      </c>
      <c r="E30" s="3" t="s">
        <v>762</v>
      </c>
      <c r="F30" s="143" t="s">
        <v>811</v>
      </c>
      <c r="I30" s="1"/>
    </row>
    <row r="31" spans="1:9" x14ac:dyDescent="0.3">
      <c r="A31" t="s">
        <v>42</v>
      </c>
      <c r="B31" t="s">
        <v>8</v>
      </c>
      <c r="C31" t="s">
        <v>4</v>
      </c>
      <c r="D31" t="s">
        <v>9</v>
      </c>
      <c r="E31" s="3" t="s">
        <v>763</v>
      </c>
      <c r="F31" s="143" t="s">
        <v>812</v>
      </c>
      <c r="I31" s="1"/>
    </row>
    <row r="32" spans="1:9" x14ac:dyDescent="0.3">
      <c r="A32" t="s">
        <v>43</v>
      </c>
      <c r="B32" t="s">
        <v>6</v>
      </c>
      <c r="C32" t="s">
        <v>4</v>
      </c>
      <c r="D32" t="s">
        <v>9</v>
      </c>
      <c r="E32" s="3" t="s">
        <v>764</v>
      </c>
      <c r="F32" s="143" t="s">
        <v>813</v>
      </c>
      <c r="I32" s="1"/>
    </row>
    <row r="33" spans="1:9" x14ac:dyDescent="0.3">
      <c r="A33" t="s">
        <v>44</v>
      </c>
      <c r="B33" t="s">
        <v>8</v>
      </c>
      <c r="C33" t="s">
        <v>4</v>
      </c>
      <c r="D33" t="s">
        <v>9</v>
      </c>
      <c r="E33" s="3" t="s">
        <v>765</v>
      </c>
      <c r="F33" s="143" t="s">
        <v>814</v>
      </c>
      <c r="I33" s="1"/>
    </row>
    <row r="34" spans="1:9" x14ac:dyDescent="0.3">
      <c r="A34" t="s">
        <v>45</v>
      </c>
      <c r="B34" t="s">
        <v>12</v>
      </c>
      <c r="C34" t="s">
        <v>4</v>
      </c>
      <c r="D34" t="s">
        <v>9</v>
      </c>
      <c r="E34" s="3" t="s">
        <v>766</v>
      </c>
      <c r="F34" s="143" t="s">
        <v>815</v>
      </c>
      <c r="I34" s="1"/>
    </row>
    <row r="35" spans="1:9" x14ac:dyDescent="0.3">
      <c r="A35" t="s">
        <v>46</v>
      </c>
      <c r="B35" t="s">
        <v>12</v>
      </c>
      <c r="C35" t="s">
        <v>4</v>
      </c>
      <c r="D35" t="s">
        <v>7</v>
      </c>
      <c r="E35" s="3" t="s">
        <v>767</v>
      </c>
      <c r="F35" s="143" t="s">
        <v>816</v>
      </c>
      <c r="I35" s="1"/>
    </row>
    <row r="36" spans="1:9" x14ac:dyDescent="0.3">
      <c r="A36" t="s">
        <v>47</v>
      </c>
      <c r="B36" t="s">
        <v>12</v>
      </c>
      <c r="C36" t="s">
        <v>4</v>
      </c>
      <c r="D36" t="s">
        <v>7</v>
      </c>
      <c r="E36" s="3" t="s">
        <v>768</v>
      </c>
      <c r="F36" s="143" t="s">
        <v>817</v>
      </c>
      <c r="I36" s="1"/>
    </row>
    <row r="37" spans="1:9" x14ac:dyDescent="0.3">
      <c r="A37" t="s">
        <v>48</v>
      </c>
      <c r="B37" t="s">
        <v>11</v>
      </c>
      <c r="C37" t="s">
        <v>4</v>
      </c>
      <c r="D37" t="s">
        <v>7</v>
      </c>
      <c r="E37" s="3" t="s">
        <v>769</v>
      </c>
      <c r="F37" s="143" t="s">
        <v>818</v>
      </c>
      <c r="I37" s="1"/>
    </row>
    <row r="38" spans="1:9" x14ac:dyDescent="0.3">
      <c r="A38" t="s">
        <v>49</v>
      </c>
      <c r="B38" t="s">
        <v>10</v>
      </c>
      <c r="C38" t="s">
        <v>4</v>
      </c>
      <c r="D38" t="s">
        <v>9</v>
      </c>
      <c r="E38" s="3" t="s">
        <v>770</v>
      </c>
      <c r="F38" s="143" t="s">
        <v>819</v>
      </c>
      <c r="I38" s="1"/>
    </row>
    <row r="39" spans="1:9" x14ac:dyDescent="0.3">
      <c r="A39" t="s">
        <v>50</v>
      </c>
      <c r="B39" t="s">
        <v>12</v>
      </c>
      <c r="C39" t="s">
        <v>4</v>
      </c>
      <c r="D39" t="s">
        <v>9</v>
      </c>
      <c r="E39" s="3" t="s">
        <v>771</v>
      </c>
      <c r="F39" s="143" t="s">
        <v>820</v>
      </c>
      <c r="I39" s="1"/>
    </row>
    <row r="40" spans="1:9" x14ac:dyDescent="0.3">
      <c r="A40" t="s">
        <v>51</v>
      </c>
      <c r="B40" t="s">
        <v>10</v>
      </c>
      <c r="C40" t="s">
        <v>4</v>
      </c>
      <c r="D40" t="s">
        <v>9</v>
      </c>
      <c r="E40" s="3" t="s">
        <v>772</v>
      </c>
      <c r="F40" s="143" t="s">
        <v>821</v>
      </c>
      <c r="I40" s="1"/>
    </row>
    <row r="41" spans="1:9" x14ac:dyDescent="0.3">
      <c r="A41" t="s">
        <v>52</v>
      </c>
      <c r="B41" t="s">
        <v>12</v>
      </c>
      <c r="C41" t="s">
        <v>4</v>
      </c>
      <c r="D41" t="s">
        <v>9</v>
      </c>
      <c r="E41" s="3" t="s">
        <v>773</v>
      </c>
      <c r="F41" s="143" t="s">
        <v>822</v>
      </c>
      <c r="I41" s="1"/>
    </row>
    <row r="42" spans="1:9" x14ac:dyDescent="0.3">
      <c r="A42" t="s">
        <v>53</v>
      </c>
      <c r="B42" t="s">
        <v>6</v>
      </c>
      <c r="C42" t="s">
        <v>4</v>
      </c>
      <c r="D42" t="s">
        <v>9</v>
      </c>
      <c r="E42" s="3" t="s">
        <v>774</v>
      </c>
      <c r="F42" s="143" t="s">
        <v>823</v>
      </c>
      <c r="I42" s="1"/>
    </row>
    <row r="43" spans="1:9" x14ac:dyDescent="0.3">
      <c r="A43" t="s">
        <v>54</v>
      </c>
      <c r="B43" t="s">
        <v>10</v>
      </c>
      <c r="C43" t="s">
        <v>4</v>
      </c>
      <c r="D43" t="s">
        <v>9</v>
      </c>
      <c r="E43" s="3" t="s">
        <v>775</v>
      </c>
      <c r="F43" s="143" t="s">
        <v>824</v>
      </c>
      <c r="I43" s="1"/>
    </row>
    <row r="44" spans="1:9" x14ac:dyDescent="0.3">
      <c r="A44" t="s">
        <v>55</v>
      </c>
      <c r="B44" t="s">
        <v>6</v>
      </c>
      <c r="C44" t="s">
        <v>4</v>
      </c>
      <c r="D44" t="s">
        <v>7</v>
      </c>
      <c r="E44" s="3" t="s">
        <v>776</v>
      </c>
      <c r="F44" s="143" t="s">
        <v>825</v>
      </c>
      <c r="I44" s="1"/>
    </row>
    <row r="45" spans="1:9" x14ac:dyDescent="0.3">
      <c r="A45" t="s">
        <v>56</v>
      </c>
      <c r="B45" t="s">
        <v>6</v>
      </c>
      <c r="C45" t="s">
        <v>4</v>
      </c>
      <c r="D45" t="s">
        <v>7</v>
      </c>
      <c r="E45" s="3" t="s">
        <v>777</v>
      </c>
      <c r="F45" s="143" t="s">
        <v>826</v>
      </c>
      <c r="I45" s="1"/>
    </row>
    <row r="46" spans="1:9" x14ac:dyDescent="0.3">
      <c r="A46" t="s">
        <v>57</v>
      </c>
      <c r="B46" t="s">
        <v>8</v>
      </c>
      <c r="C46" t="s">
        <v>4</v>
      </c>
      <c r="D46" t="s">
        <v>7</v>
      </c>
      <c r="E46" s="3" t="s">
        <v>778</v>
      </c>
      <c r="F46" s="143" t="s">
        <v>827</v>
      </c>
      <c r="I46" s="1"/>
    </row>
    <row r="47" spans="1:9" x14ac:dyDescent="0.3">
      <c r="A47" t="s">
        <v>58</v>
      </c>
      <c r="B47" t="s">
        <v>12</v>
      </c>
      <c r="C47" t="s">
        <v>4</v>
      </c>
      <c r="D47" t="s">
        <v>9</v>
      </c>
      <c r="E47" s="3" t="s">
        <v>779</v>
      </c>
      <c r="F47" s="143" t="s">
        <v>828</v>
      </c>
      <c r="I47" s="1"/>
    </row>
    <row r="48" spans="1:9" x14ac:dyDescent="0.3">
      <c r="A48" t="s">
        <v>59</v>
      </c>
      <c r="B48" t="s">
        <v>8</v>
      </c>
      <c r="C48" t="s">
        <v>4</v>
      </c>
      <c r="D48" t="s">
        <v>9</v>
      </c>
      <c r="E48" s="3" t="s">
        <v>780</v>
      </c>
      <c r="F48" s="143" t="s">
        <v>829</v>
      </c>
      <c r="I48" s="1"/>
    </row>
    <row r="49" spans="1:9" x14ac:dyDescent="0.3">
      <c r="A49" t="s">
        <v>60</v>
      </c>
      <c r="B49" t="s">
        <v>6</v>
      </c>
      <c r="C49" t="s">
        <v>4</v>
      </c>
      <c r="D49" t="s">
        <v>7</v>
      </c>
      <c r="E49" s="3" t="s">
        <v>781</v>
      </c>
      <c r="F49" s="143" t="s">
        <v>830</v>
      </c>
      <c r="I49" s="1"/>
    </row>
    <row r="50" spans="1:9" x14ac:dyDescent="0.3">
      <c r="A50" t="s">
        <v>61</v>
      </c>
      <c r="B50" t="s">
        <v>6</v>
      </c>
      <c r="C50" t="s">
        <v>4</v>
      </c>
      <c r="D50" t="s">
        <v>7</v>
      </c>
      <c r="E50" s="3" t="s">
        <v>782</v>
      </c>
      <c r="F50" s="143" t="s">
        <v>831</v>
      </c>
      <c r="I50" s="1"/>
    </row>
  </sheetData>
  <phoneticPr fontId="36"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138E3-FA15-419F-8818-DD5E99D7F3A7}">
  <dimension ref="A2:L52"/>
  <sheetViews>
    <sheetView showGridLines="0" topLeftCell="A18" workbookViewId="0">
      <selection activeCell="H23" sqref="H23"/>
    </sheetView>
  </sheetViews>
  <sheetFormatPr defaultColWidth="11.44140625" defaultRowHeight="14.4" x14ac:dyDescent="0.3"/>
  <cols>
    <col min="2" max="2" width="22.109375" customWidth="1"/>
    <col min="3" max="3" width="14.88671875" customWidth="1"/>
    <col min="4" max="4" width="16" bestFit="1" customWidth="1"/>
    <col min="6" max="6" width="10.88671875" customWidth="1"/>
    <col min="7" max="7" width="19.88671875" bestFit="1" customWidth="1"/>
    <col min="8" max="8" width="22.109375" customWidth="1"/>
    <col min="9" max="9" width="23.44140625" customWidth="1"/>
    <col min="10" max="10" width="14.21875" customWidth="1"/>
  </cols>
  <sheetData>
    <row r="2" spans="1:9" ht="21" x14ac:dyDescent="0.4">
      <c r="A2" s="5"/>
      <c r="B2" s="6" t="s">
        <v>123</v>
      </c>
      <c r="C2" s="5"/>
      <c r="D2" s="5"/>
      <c r="E2" s="5"/>
      <c r="F2" s="5"/>
      <c r="G2" s="5"/>
      <c r="H2" s="5"/>
      <c r="I2" s="5"/>
    </row>
    <row r="3" spans="1:9" ht="21" x14ac:dyDescent="0.4">
      <c r="A3" s="5"/>
      <c r="B3" s="6"/>
      <c r="C3" s="5"/>
      <c r="D3" s="5"/>
      <c r="E3" s="5"/>
      <c r="F3" s="5"/>
      <c r="G3" s="5"/>
      <c r="H3" s="5"/>
      <c r="I3" s="5"/>
    </row>
    <row r="4" spans="1:9" ht="18" x14ac:dyDescent="0.35">
      <c r="A4" s="7" t="s">
        <v>66</v>
      </c>
      <c r="B4" s="8" t="s">
        <v>67</v>
      </c>
      <c r="C4" s="163" t="s">
        <v>833</v>
      </c>
      <c r="D4" s="162" t="s">
        <v>832</v>
      </c>
      <c r="E4" s="5"/>
      <c r="F4" s="5"/>
      <c r="G4" s="5"/>
      <c r="H4" s="5"/>
      <c r="I4" s="5"/>
    </row>
    <row r="5" spans="1:9" ht="43.2" x14ac:dyDescent="0.3">
      <c r="A5" s="5"/>
      <c r="B5" s="9"/>
      <c r="C5" s="10" t="s">
        <v>68</v>
      </c>
      <c r="D5" s="10" t="s">
        <v>69</v>
      </c>
      <c r="E5" s="10" t="s">
        <v>70</v>
      </c>
      <c r="F5" s="5"/>
      <c r="G5" s="5"/>
      <c r="H5" s="5"/>
      <c r="I5" s="5"/>
    </row>
    <row r="6" spans="1:9" ht="15.6" x14ac:dyDescent="0.3">
      <c r="A6" s="5"/>
      <c r="B6" s="11" t="s">
        <v>71</v>
      </c>
      <c r="C6" s="164">
        <v>97</v>
      </c>
      <c r="D6" s="164" t="s">
        <v>72</v>
      </c>
      <c r="E6" s="164" t="s">
        <v>73</v>
      </c>
      <c r="F6" s="5"/>
      <c r="G6" s="5"/>
      <c r="H6" s="5"/>
      <c r="I6" s="5"/>
    </row>
    <row r="7" spans="1:9" ht="15.6" x14ac:dyDescent="0.3">
      <c r="A7" s="5"/>
      <c r="B7" s="12" t="s">
        <v>74</v>
      </c>
      <c r="C7" s="165">
        <v>18</v>
      </c>
      <c r="D7" s="165" t="s">
        <v>840</v>
      </c>
      <c r="E7" s="165"/>
      <c r="F7" s="5"/>
      <c r="G7" s="5"/>
      <c r="H7" s="5"/>
      <c r="I7" s="5"/>
    </row>
    <row r="8" spans="1:9" ht="15.6" x14ac:dyDescent="0.3">
      <c r="A8" s="5"/>
      <c r="B8" s="12" t="s">
        <v>75</v>
      </c>
      <c r="C8" s="165">
        <v>19</v>
      </c>
      <c r="D8" s="165" t="s">
        <v>841</v>
      </c>
      <c r="E8" s="165"/>
      <c r="F8" s="5"/>
      <c r="G8" s="5"/>
      <c r="H8" s="5"/>
      <c r="I8" s="5"/>
    </row>
    <row r="9" spans="1:9" ht="15.6" x14ac:dyDescent="0.3">
      <c r="A9" s="5"/>
      <c r="B9" s="12" t="s">
        <v>76</v>
      </c>
      <c r="C9" s="165">
        <v>10</v>
      </c>
      <c r="D9" s="165" t="s">
        <v>842</v>
      </c>
      <c r="E9" s="166" t="s">
        <v>846</v>
      </c>
      <c r="F9" s="5"/>
      <c r="G9" s="5"/>
      <c r="H9" s="5"/>
      <c r="I9" s="5"/>
    </row>
    <row r="10" spans="1:9" ht="15.6" x14ac:dyDescent="0.3">
      <c r="A10" s="5"/>
      <c r="B10" s="12" t="s">
        <v>77</v>
      </c>
      <c r="C10" s="165">
        <v>31</v>
      </c>
      <c r="D10" s="165" t="s">
        <v>843</v>
      </c>
      <c r="E10" s="166"/>
      <c r="F10" s="5"/>
      <c r="G10" s="5"/>
      <c r="H10" s="5"/>
      <c r="I10" s="5"/>
    </row>
    <row r="11" spans="1:9" ht="31.2" x14ac:dyDescent="0.3">
      <c r="A11" s="5"/>
      <c r="B11" s="13" t="s">
        <v>78</v>
      </c>
      <c r="C11" s="165">
        <v>21</v>
      </c>
      <c r="D11" s="165" t="s">
        <v>844</v>
      </c>
      <c r="E11" s="166" t="s">
        <v>847</v>
      </c>
      <c r="F11" s="5"/>
      <c r="G11" s="14" t="s">
        <v>79</v>
      </c>
      <c r="H11" s="5"/>
      <c r="I11" s="5"/>
    </row>
    <row r="12" spans="1:9" ht="15.6" x14ac:dyDescent="0.3">
      <c r="A12" s="5"/>
      <c r="B12" s="12" t="s">
        <v>80</v>
      </c>
      <c r="C12" s="165">
        <v>23.25</v>
      </c>
      <c r="D12" s="165" t="s">
        <v>845</v>
      </c>
      <c r="E12" s="166"/>
      <c r="F12" s="5"/>
      <c r="G12" s="5"/>
      <c r="H12" s="5"/>
      <c r="I12" s="5"/>
    </row>
    <row r="13" spans="1:9" ht="15.6" x14ac:dyDescent="0.3">
      <c r="A13" s="5"/>
      <c r="B13" s="12" t="s">
        <v>81</v>
      </c>
      <c r="C13" s="167">
        <v>15.5</v>
      </c>
      <c r="D13" s="165" t="s">
        <v>834</v>
      </c>
      <c r="E13" s="166" t="s">
        <v>838</v>
      </c>
      <c r="F13" s="5"/>
      <c r="G13" s="5"/>
      <c r="H13" s="5"/>
      <c r="I13" s="5"/>
    </row>
    <row r="14" spans="1:9" ht="15.6" x14ac:dyDescent="0.3">
      <c r="A14" s="5"/>
      <c r="B14" s="13" t="s">
        <v>82</v>
      </c>
      <c r="C14" s="165">
        <v>17.45</v>
      </c>
      <c r="D14" s="165" t="s">
        <v>835</v>
      </c>
      <c r="E14" s="166"/>
      <c r="F14" s="5"/>
      <c r="G14" s="5"/>
      <c r="H14" s="5"/>
      <c r="I14" s="5"/>
    </row>
    <row r="15" spans="1:9" ht="15.6" x14ac:dyDescent="0.3">
      <c r="A15" s="5"/>
      <c r="B15" s="13" t="s">
        <v>83</v>
      </c>
      <c r="C15" s="165">
        <v>62.5</v>
      </c>
      <c r="D15" s="165" t="s">
        <v>836</v>
      </c>
      <c r="E15" s="166" t="s">
        <v>839</v>
      </c>
      <c r="F15" s="5"/>
      <c r="G15" s="5"/>
      <c r="H15" s="5"/>
      <c r="I15" s="5"/>
    </row>
    <row r="16" spans="1:9" ht="15.6" x14ac:dyDescent="0.3">
      <c r="A16" s="5"/>
      <c r="B16" s="12" t="s">
        <v>84</v>
      </c>
      <c r="C16" s="165">
        <v>9</v>
      </c>
      <c r="D16" s="165" t="s">
        <v>837</v>
      </c>
      <c r="E16" s="165"/>
      <c r="F16" s="5"/>
      <c r="G16" s="5"/>
      <c r="H16" s="5"/>
    </row>
    <row r="17" spans="1:12" ht="15.6" x14ac:dyDescent="0.3">
      <c r="A17" s="5"/>
      <c r="B17" s="15"/>
      <c r="C17" s="5"/>
      <c r="D17" s="5"/>
      <c r="E17" s="5"/>
      <c r="F17" s="5"/>
      <c r="G17" s="5"/>
    </row>
    <row r="18" spans="1:12" ht="18" x14ac:dyDescent="0.35">
      <c r="A18" s="7" t="s">
        <v>85</v>
      </c>
      <c r="B18" s="8" t="s">
        <v>86</v>
      </c>
      <c r="C18" s="5"/>
      <c r="D18" s="5"/>
      <c r="E18" s="5"/>
      <c r="F18" s="5"/>
      <c r="G18" s="5"/>
    </row>
    <row r="19" spans="1:12" ht="46.8" x14ac:dyDescent="0.3">
      <c r="A19" s="16"/>
      <c r="B19" s="17" t="s">
        <v>87</v>
      </c>
      <c r="C19" s="18" t="s">
        <v>88</v>
      </c>
      <c r="D19" s="18" t="s">
        <v>89</v>
      </c>
      <c r="E19" s="19" t="s">
        <v>90</v>
      </c>
      <c r="F19" s="20" t="s">
        <v>91</v>
      </c>
      <c r="G19" s="5"/>
      <c r="H19" s="145" t="s">
        <v>92</v>
      </c>
      <c r="I19" s="145"/>
      <c r="J19" s="145"/>
    </row>
    <row r="20" spans="1:12" ht="30" customHeight="1" x14ac:dyDescent="0.3">
      <c r="A20" s="16"/>
      <c r="B20" s="21" t="s">
        <v>93</v>
      </c>
      <c r="C20" s="22">
        <v>26</v>
      </c>
      <c r="D20" s="22">
        <v>16</v>
      </c>
      <c r="E20" s="22">
        <v>81</v>
      </c>
      <c r="F20" s="23">
        <v>76</v>
      </c>
      <c r="H20" s="145" t="s">
        <v>94</v>
      </c>
      <c r="I20" s="145"/>
      <c r="J20" s="145"/>
    </row>
    <row r="21" spans="1:12" ht="15.6" x14ac:dyDescent="0.3">
      <c r="A21" s="16"/>
      <c r="B21" s="21" t="s">
        <v>95</v>
      </c>
      <c r="C21" s="22">
        <v>47</v>
      </c>
      <c r="D21" s="22">
        <v>11</v>
      </c>
      <c r="E21" s="22">
        <v>64</v>
      </c>
      <c r="F21" s="23">
        <v>51</v>
      </c>
    </row>
    <row r="22" spans="1:12" ht="15.6" x14ac:dyDescent="0.3">
      <c r="A22" s="16"/>
      <c r="B22" s="21" t="s">
        <v>96</v>
      </c>
      <c r="C22" s="22">
        <v>15</v>
      </c>
      <c r="D22" s="22">
        <v>67</v>
      </c>
      <c r="E22" s="22">
        <v>98</v>
      </c>
      <c r="F22" s="23">
        <v>89</v>
      </c>
      <c r="G22" s="5"/>
      <c r="H22" s="24" t="s">
        <v>97</v>
      </c>
      <c r="I22" s="25" t="s">
        <v>98</v>
      </c>
      <c r="J22" s="26" t="s">
        <v>99</v>
      </c>
    </row>
    <row r="23" spans="1:12" ht="40.200000000000003" x14ac:dyDescent="0.3">
      <c r="A23" s="16"/>
      <c r="B23" s="21" t="s">
        <v>100</v>
      </c>
      <c r="C23" s="22">
        <v>46</v>
      </c>
      <c r="D23" s="22">
        <v>45</v>
      </c>
      <c r="E23" s="22">
        <v>72</v>
      </c>
      <c r="F23" s="23">
        <v>85</v>
      </c>
      <c r="G23" s="5"/>
      <c r="H23" s="27" t="s">
        <v>95</v>
      </c>
      <c r="I23" s="27" t="s">
        <v>89</v>
      </c>
      <c r="J23" s="28" t="e">
        <f>HLOOKUP(H23,$B$20:$F$27,I23,0)</f>
        <v>#N/A</v>
      </c>
      <c r="L23" s="29" t="s">
        <v>101</v>
      </c>
    </row>
    <row r="24" spans="1:12" ht="21" customHeight="1" x14ac:dyDescent="0.3">
      <c r="A24" s="16"/>
      <c r="B24" s="21" t="s">
        <v>102</v>
      </c>
      <c r="C24" s="22">
        <v>1</v>
      </c>
      <c r="D24" s="22">
        <v>21</v>
      </c>
      <c r="E24" s="22">
        <v>82</v>
      </c>
      <c r="F24" s="23">
        <v>72</v>
      </c>
      <c r="G24" s="5"/>
    </row>
    <row r="25" spans="1:12" ht="39.9" customHeight="1" x14ac:dyDescent="0.3">
      <c r="A25" s="16"/>
      <c r="B25" s="21" t="s">
        <v>103</v>
      </c>
      <c r="C25" s="22">
        <v>47</v>
      </c>
      <c r="D25" s="22">
        <v>41</v>
      </c>
      <c r="E25" s="22">
        <v>55</v>
      </c>
      <c r="F25" s="23">
        <v>70</v>
      </c>
      <c r="G25" s="5"/>
      <c r="H25" s="145" t="s">
        <v>104</v>
      </c>
      <c r="I25" s="145"/>
      <c r="J25" s="145"/>
    </row>
    <row r="26" spans="1:12" ht="15.6" x14ac:dyDescent="0.3">
      <c r="A26" s="16"/>
      <c r="B26" s="21" t="s">
        <v>105</v>
      </c>
      <c r="C26" s="22">
        <v>33</v>
      </c>
      <c r="D26" s="22">
        <v>44</v>
      </c>
      <c r="E26" s="22">
        <v>72</v>
      </c>
      <c r="F26" s="23">
        <v>60</v>
      </c>
      <c r="G26" s="5"/>
      <c r="H26" s="30" t="s">
        <v>106</v>
      </c>
    </row>
    <row r="27" spans="1:12" ht="15.6" x14ac:dyDescent="0.3">
      <c r="A27" s="16"/>
      <c r="B27" s="31" t="s">
        <v>107</v>
      </c>
      <c r="C27" s="32">
        <v>37</v>
      </c>
      <c r="D27" s="32">
        <v>36</v>
      </c>
      <c r="E27" s="33">
        <v>85</v>
      </c>
      <c r="F27" s="34">
        <v>74</v>
      </c>
      <c r="G27" s="5"/>
      <c r="H27" s="35">
        <f>SUMIF($C$20:$F$27,H23)/310</f>
        <v>0</v>
      </c>
    </row>
    <row r="28" spans="1:12" ht="15.6" x14ac:dyDescent="0.3">
      <c r="A28" s="16"/>
      <c r="B28" s="5"/>
      <c r="C28" s="5"/>
      <c r="D28" s="5"/>
      <c r="E28" s="5"/>
      <c r="F28" s="5"/>
      <c r="G28" s="5"/>
      <c r="H28" s="5"/>
      <c r="I28" s="5"/>
    </row>
    <row r="29" spans="1:12" ht="15.6" x14ac:dyDescent="0.3">
      <c r="A29" s="16"/>
      <c r="B29" s="5"/>
      <c r="C29" s="5"/>
      <c r="D29" s="5"/>
      <c r="E29" s="5"/>
      <c r="F29" s="5"/>
      <c r="G29" s="5"/>
      <c r="H29" s="5"/>
    </row>
    <row r="30" spans="1:12" ht="15.6" x14ac:dyDescent="0.3">
      <c r="A30" s="16"/>
      <c r="B30" s="5"/>
      <c r="C30" s="5"/>
      <c r="D30" s="5"/>
      <c r="E30" s="5"/>
      <c r="F30" s="5"/>
      <c r="G30" s="5"/>
      <c r="H30" s="5"/>
    </row>
    <row r="31" spans="1:12" ht="12.9" customHeight="1" x14ac:dyDescent="0.3">
      <c r="A31" s="36"/>
      <c r="F31" s="5"/>
      <c r="G31" s="5"/>
    </row>
    <row r="32" spans="1:12" ht="57.9" customHeight="1" x14ac:dyDescent="0.3">
      <c r="A32" s="37" t="s">
        <v>108</v>
      </c>
      <c r="B32" s="38" t="s">
        <v>109</v>
      </c>
      <c r="C32" s="38" t="s">
        <v>110</v>
      </c>
      <c r="D32" s="38" t="s">
        <v>111</v>
      </c>
      <c r="E32" s="38" t="s">
        <v>112</v>
      </c>
      <c r="F32" s="5"/>
      <c r="G32" s="5"/>
      <c r="H32" s="146" t="s">
        <v>113</v>
      </c>
      <c r="I32" s="146"/>
      <c r="J32" s="146"/>
    </row>
    <row r="33" spans="1:8" ht="15.6" x14ac:dyDescent="0.3">
      <c r="A33" s="16"/>
      <c r="B33" s="39" t="s">
        <v>114</v>
      </c>
      <c r="C33" s="40">
        <v>459</v>
      </c>
      <c r="D33" s="41">
        <v>500</v>
      </c>
      <c r="E33" s="42">
        <f>C33/D33</f>
        <v>0.91800000000000004</v>
      </c>
      <c r="F33" s="5"/>
      <c r="G33" s="5"/>
      <c r="H33" s="5"/>
    </row>
    <row r="34" spans="1:8" ht="15.6" x14ac:dyDescent="0.3">
      <c r="A34" s="5"/>
      <c r="B34" s="43" t="s">
        <v>115</v>
      </c>
      <c r="C34" s="44">
        <v>345</v>
      </c>
      <c r="D34" s="22">
        <v>500</v>
      </c>
      <c r="E34" s="45">
        <f t="shared" ref="E34:E35" si="0">C34/D34</f>
        <v>0.69</v>
      </c>
      <c r="F34" s="5"/>
      <c r="G34" s="5"/>
      <c r="H34" s="5"/>
    </row>
    <row r="35" spans="1:8" ht="15.6" x14ac:dyDescent="0.3">
      <c r="A35" s="5"/>
      <c r="B35" s="46" t="s">
        <v>116</v>
      </c>
      <c r="C35" s="47">
        <v>490</v>
      </c>
      <c r="D35" s="48">
        <v>500</v>
      </c>
      <c r="E35" s="49">
        <f t="shared" si="0"/>
        <v>0.98</v>
      </c>
      <c r="F35" s="5"/>
      <c r="G35" s="5"/>
      <c r="H35" s="5"/>
    </row>
    <row r="36" spans="1:8" ht="15.6" x14ac:dyDescent="0.3">
      <c r="A36" s="5"/>
      <c r="B36" s="5"/>
      <c r="C36" s="5"/>
      <c r="D36" s="5"/>
      <c r="E36" s="5"/>
      <c r="F36" s="5"/>
      <c r="G36" s="5"/>
      <c r="H36" s="5"/>
    </row>
    <row r="37" spans="1:8" ht="16.8" x14ac:dyDescent="0.3">
      <c r="A37" s="37" t="s">
        <v>117</v>
      </c>
      <c r="B37" s="50" t="s">
        <v>118</v>
      </c>
    </row>
    <row r="38" spans="1:8" x14ac:dyDescent="0.3">
      <c r="B38" t="s">
        <v>119</v>
      </c>
    </row>
    <row r="39" spans="1:8" x14ac:dyDescent="0.3">
      <c r="B39" t="s">
        <v>120</v>
      </c>
    </row>
    <row r="40" spans="1:8" x14ac:dyDescent="0.3">
      <c r="B40" t="s">
        <v>121</v>
      </c>
    </row>
    <row r="41" spans="1:8" x14ac:dyDescent="0.3">
      <c r="B41" t="s">
        <v>122</v>
      </c>
    </row>
    <row r="42" spans="1:8" ht="15" x14ac:dyDescent="0.3">
      <c r="B42" s="51"/>
    </row>
    <row r="43" spans="1:8" ht="16.8" x14ac:dyDescent="0.3">
      <c r="A43" s="37"/>
      <c r="B43" s="50"/>
    </row>
    <row r="44" spans="1:8" x14ac:dyDescent="0.3">
      <c r="B44" s="52"/>
    </row>
    <row r="45" spans="1:8" ht="15" x14ac:dyDescent="0.3">
      <c r="B45" s="51"/>
    </row>
    <row r="46" spans="1:8" x14ac:dyDescent="0.3">
      <c r="B46" s="52"/>
    </row>
    <row r="47" spans="1:8" ht="15" x14ac:dyDescent="0.3">
      <c r="B47" s="51"/>
    </row>
    <row r="48" spans="1:8" ht="15.6" x14ac:dyDescent="0.3">
      <c r="B48" s="53"/>
    </row>
    <row r="49" spans="2:2" x14ac:dyDescent="0.3">
      <c r="B49" s="52"/>
    </row>
    <row r="50" spans="2:2" ht="15" x14ac:dyDescent="0.3">
      <c r="B50" s="51"/>
    </row>
    <row r="51" spans="2:2" x14ac:dyDescent="0.3">
      <c r="B51" s="52"/>
    </row>
    <row r="52" spans="2:2" ht="15" x14ac:dyDescent="0.3">
      <c r="B52" s="51"/>
    </row>
  </sheetData>
  <mergeCells count="4">
    <mergeCell ref="H19:J19"/>
    <mergeCell ref="H20:J20"/>
    <mergeCell ref="H25:J25"/>
    <mergeCell ref="H32:J32"/>
  </mergeCells>
  <dataValidations count="3">
    <dataValidation type="list" allowBlank="1" showInputMessage="1" showErrorMessage="1" sqref="K23" xr:uid="{57399DD4-CE07-461B-9157-DFDC4D6ED7A2}">
      <formula1>INDEX($B$19:$F$27,,MATCH($I$23,$C$19:$F$19,0))</formula1>
    </dataValidation>
    <dataValidation type="list" allowBlank="1" showInputMessage="1" showErrorMessage="1" sqref="H23" xr:uid="{7AF65A0B-2558-48D0-AC84-A0A4C05AE422}">
      <formula1>$B$20:$B$27</formula1>
    </dataValidation>
    <dataValidation type="list" allowBlank="1" showInputMessage="1" showErrorMessage="1" sqref="I23" xr:uid="{82F53A39-747D-4CE6-BC36-E60AC78DCC73}">
      <formula1>$C$19:$F$19</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B1117-B958-403F-8E15-799887946B4A}">
  <dimension ref="B3:G20"/>
  <sheetViews>
    <sheetView showGridLines="0" workbookViewId="0">
      <selection activeCell="F10" sqref="F10"/>
    </sheetView>
  </sheetViews>
  <sheetFormatPr defaultColWidth="11.44140625" defaultRowHeight="14.4" x14ac:dyDescent="0.3"/>
  <cols>
    <col min="1" max="1" width="7.6640625" customWidth="1"/>
    <col min="2" max="2" width="26.21875" customWidth="1"/>
    <col min="4" max="4" width="10.77734375" customWidth="1"/>
    <col min="5" max="5" width="30.88671875" customWidth="1"/>
    <col min="6" max="6" width="13.21875" bestFit="1" customWidth="1"/>
    <col min="7" max="256" width="8.88671875" customWidth="1"/>
  </cols>
  <sheetData>
    <row r="3" spans="2:7" ht="21" x14ac:dyDescent="0.4">
      <c r="B3" s="6" t="s">
        <v>142</v>
      </c>
    </row>
    <row r="4" spans="2:7" ht="15" thickBot="1" x14ac:dyDescent="0.35"/>
    <row r="5" spans="2:7" ht="21.6" thickBot="1" x14ac:dyDescent="0.45">
      <c r="B5" s="147" t="s">
        <v>124</v>
      </c>
      <c r="C5" s="147"/>
      <c r="D5" s="147"/>
      <c r="E5" s="147"/>
      <c r="F5" s="147"/>
    </row>
    <row r="6" spans="2:7" ht="21" x14ac:dyDescent="0.4">
      <c r="B6" s="54"/>
      <c r="C6" s="54"/>
      <c r="D6" s="54"/>
      <c r="E6" s="54"/>
      <c r="F6" s="54"/>
    </row>
    <row r="7" spans="2:7" ht="18" x14ac:dyDescent="0.35">
      <c r="B7" s="148" t="s">
        <v>125</v>
      </c>
      <c r="C7" s="148"/>
      <c r="D7" s="148"/>
      <c r="E7" s="148"/>
      <c r="F7" s="148"/>
    </row>
    <row r="8" spans="2:7" ht="18.600000000000001" thickBot="1" x14ac:dyDescent="0.4">
      <c r="B8" s="55"/>
      <c r="C8" s="55"/>
      <c r="D8" s="55"/>
      <c r="E8" s="55"/>
      <c r="F8" s="55"/>
    </row>
    <row r="9" spans="2:7" ht="18.600000000000001" thickBot="1" x14ac:dyDescent="0.4">
      <c r="B9" s="56" t="s">
        <v>126</v>
      </c>
      <c r="C9" s="56" t="s">
        <v>127</v>
      </c>
      <c r="D9" s="56" t="s">
        <v>128</v>
      </c>
      <c r="E9" s="56" t="s">
        <v>129</v>
      </c>
      <c r="F9" s="56" t="s">
        <v>130</v>
      </c>
    </row>
    <row r="10" spans="2:7" ht="18.600000000000001" thickBot="1" x14ac:dyDescent="0.4">
      <c r="B10" s="57" t="s">
        <v>131</v>
      </c>
      <c r="C10" s="57" t="s">
        <v>132</v>
      </c>
      <c r="D10" s="58">
        <v>0.5</v>
      </c>
      <c r="E10" s="59">
        <v>3</v>
      </c>
      <c r="F10" s="59"/>
      <c r="G10" s="59"/>
    </row>
    <row r="11" spans="2:7" ht="18.600000000000001" thickBot="1" x14ac:dyDescent="0.4">
      <c r="B11" s="57" t="s">
        <v>133</v>
      </c>
      <c r="C11" s="57" t="s">
        <v>132</v>
      </c>
      <c r="D11" s="58">
        <v>1</v>
      </c>
      <c r="E11" s="59">
        <v>3</v>
      </c>
      <c r="F11" s="59"/>
      <c r="G11" s="59"/>
    </row>
    <row r="12" spans="2:7" ht="18.600000000000001" thickBot="1" x14ac:dyDescent="0.4">
      <c r="B12" s="57" t="s">
        <v>134</v>
      </c>
      <c r="C12" s="57" t="s">
        <v>135</v>
      </c>
      <c r="D12" s="58">
        <v>0</v>
      </c>
      <c r="E12" s="59">
        <v>2</v>
      </c>
      <c r="F12" s="59"/>
      <c r="G12" s="59"/>
    </row>
    <row r="13" spans="2:7" ht="18.600000000000001" thickBot="1" x14ac:dyDescent="0.4">
      <c r="B13" s="57" t="s">
        <v>136</v>
      </c>
      <c r="C13" s="57" t="s">
        <v>132</v>
      </c>
      <c r="D13" s="58">
        <v>0.25</v>
      </c>
      <c r="E13" s="59">
        <v>2</v>
      </c>
      <c r="F13" s="59"/>
      <c r="G13" s="59"/>
    </row>
    <row r="14" spans="2:7" ht="15" thickBot="1" x14ac:dyDescent="0.35"/>
    <row r="15" spans="2:7" ht="18.600000000000001" thickBot="1" x14ac:dyDescent="0.4">
      <c r="B15" s="60" t="s">
        <v>137</v>
      </c>
      <c r="C15" s="5"/>
      <c r="E15" s="61"/>
      <c r="F15" s="59"/>
    </row>
    <row r="16" spans="2:7" ht="18.600000000000001" thickBot="1" x14ac:dyDescent="0.4">
      <c r="B16" s="60" t="s">
        <v>138</v>
      </c>
      <c r="C16" s="5"/>
      <c r="E16" s="61"/>
      <c r="F16" s="59"/>
    </row>
    <row r="17" spans="2:6" ht="18" x14ac:dyDescent="0.35">
      <c r="B17" s="60"/>
      <c r="C17" s="5"/>
      <c r="E17" s="61"/>
    </row>
    <row r="18" spans="2:6" ht="21" x14ac:dyDescent="0.4">
      <c r="B18" s="62" t="s">
        <v>139</v>
      </c>
      <c r="C18" s="5"/>
    </row>
    <row r="19" spans="2:6" ht="18" x14ac:dyDescent="0.35">
      <c r="B19" s="60" t="s">
        <v>140</v>
      </c>
      <c r="C19" s="5"/>
    </row>
    <row r="20" spans="2:6" ht="18" x14ac:dyDescent="0.35">
      <c r="B20" s="149" t="s">
        <v>141</v>
      </c>
      <c r="C20" s="149"/>
      <c r="D20" s="149"/>
      <c r="E20" s="149"/>
      <c r="F20" s="149"/>
    </row>
  </sheetData>
  <mergeCells count="3">
    <mergeCell ref="B5:F5"/>
    <mergeCell ref="B7:F7"/>
    <mergeCell ref="B20:F2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01D2B-B202-48EF-965E-D0DE9C4DFE58}">
  <dimension ref="B1:M58"/>
  <sheetViews>
    <sheetView topLeftCell="A7" workbookViewId="0">
      <selection activeCell="G20" sqref="G20"/>
    </sheetView>
  </sheetViews>
  <sheetFormatPr defaultColWidth="9.109375" defaultRowHeight="13.8" x14ac:dyDescent="0.25"/>
  <cols>
    <col min="1" max="1" width="3.77734375" style="64" customWidth="1"/>
    <col min="2" max="2" width="10.33203125" style="64" bestFit="1" customWidth="1"/>
    <col min="3" max="16384" width="9.109375" style="64"/>
  </cols>
  <sheetData>
    <row r="1" spans="2:13" ht="14.4" thickBot="1" x14ac:dyDescent="0.3">
      <c r="B1" s="63" t="s">
        <v>143</v>
      </c>
      <c r="C1" s="63"/>
      <c r="D1" s="63"/>
      <c r="E1" s="63"/>
      <c r="F1" s="63"/>
      <c r="G1" s="63"/>
      <c r="H1" s="63"/>
      <c r="I1" s="63"/>
      <c r="J1" s="63"/>
      <c r="K1" s="63"/>
      <c r="L1" s="63"/>
      <c r="M1" s="63"/>
    </row>
    <row r="3" spans="2:13" x14ac:dyDescent="0.25">
      <c r="B3" s="65" t="s">
        <v>144</v>
      </c>
      <c r="C3" s="66"/>
      <c r="D3" s="66"/>
      <c r="E3" s="66"/>
      <c r="F3" s="66"/>
      <c r="G3" s="66"/>
      <c r="H3" s="66"/>
      <c r="I3" s="66"/>
      <c r="J3" s="66"/>
      <c r="K3" s="67"/>
    </row>
    <row r="4" spans="2:13" x14ac:dyDescent="0.25">
      <c r="B4" s="68" t="s">
        <v>145</v>
      </c>
      <c r="C4" s="69"/>
      <c r="D4" s="69"/>
      <c r="E4" s="69"/>
      <c r="F4" s="69"/>
      <c r="G4" s="69"/>
      <c r="H4" s="69"/>
      <c r="I4" s="69"/>
      <c r="J4" s="69"/>
      <c r="K4" s="70"/>
    </row>
    <row r="5" spans="2:13" x14ac:dyDescent="0.25">
      <c r="B5" s="68" t="s">
        <v>146</v>
      </c>
      <c r="C5" s="69"/>
      <c r="D5" s="69"/>
      <c r="E5" s="69"/>
      <c r="F5" s="69"/>
      <c r="G5" s="69"/>
      <c r="H5" s="69"/>
      <c r="I5" s="69"/>
      <c r="J5" s="69"/>
      <c r="K5" s="70"/>
    </row>
    <row r="6" spans="2:13" x14ac:dyDescent="0.25">
      <c r="B6" s="71" t="s">
        <v>147</v>
      </c>
      <c r="C6" s="72"/>
      <c r="D6" s="72"/>
      <c r="E6" s="72"/>
      <c r="F6" s="72"/>
      <c r="G6" s="72"/>
      <c r="H6" s="72"/>
      <c r="I6" s="72"/>
      <c r="J6" s="72"/>
      <c r="K6" s="73"/>
    </row>
    <row r="8" spans="2:13" x14ac:dyDescent="0.25">
      <c r="B8" s="74" t="s">
        <v>87</v>
      </c>
      <c r="C8" s="74" t="s">
        <v>148</v>
      </c>
      <c r="D8" s="74" t="s">
        <v>149</v>
      </c>
      <c r="E8" s="74" t="s">
        <v>150</v>
      </c>
      <c r="G8" s="75" t="s">
        <v>151</v>
      </c>
      <c r="H8" s="76"/>
      <c r="I8" s="76"/>
      <c r="J8" s="76"/>
      <c r="K8" s="77"/>
    </row>
    <row r="9" spans="2:13" x14ac:dyDescent="0.25">
      <c r="B9" s="78" t="s">
        <v>152</v>
      </c>
      <c r="C9" s="79" t="s">
        <v>153</v>
      </c>
      <c r="D9" s="79" t="s">
        <v>154</v>
      </c>
      <c r="E9" s="79"/>
      <c r="G9" s="80" t="s">
        <v>155</v>
      </c>
      <c r="H9" s="81"/>
      <c r="I9" s="81"/>
      <c r="J9" s="81"/>
      <c r="K9" s="82"/>
    </row>
    <row r="10" spans="2:13" x14ac:dyDescent="0.25">
      <c r="B10" s="78" t="s">
        <v>156</v>
      </c>
      <c r="C10" s="79"/>
      <c r="D10" s="79" t="s">
        <v>153</v>
      </c>
      <c r="E10" s="79"/>
      <c r="G10" s="83" t="s">
        <v>157</v>
      </c>
      <c r="H10" s="84"/>
      <c r="I10" s="84"/>
      <c r="J10" s="84"/>
      <c r="K10" s="85"/>
    </row>
    <row r="11" spans="2:13" x14ac:dyDescent="0.25">
      <c r="B11" s="78" t="s">
        <v>158</v>
      </c>
      <c r="C11" s="79" t="s">
        <v>154</v>
      </c>
      <c r="D11" s="79"/>
      <c r="E11" s="79"/>
    </row>
    <row r="12" spans="2:13" x14ac:dyDescent="0.25">
      <c r="B12" s="78" t="s">
        <v>159</v>
      </c>
      <c r="C12" s="79" t="s">
        <v>153</v>
      </c>
      <c r="D12" s="79" t="s">
        <v>154</v>
      </c>
      <c r="E12" s="79"/>
    </row>
    <row r="13" spans="2:13" x14ac:dyDescent="0.25">
      <c r="B13" s="78" t="s">
        <v>160</v>
      </c>
      <c r="C13" s="79"/>
      <c r="D13" s="79"/>
      <c r="E13" s="79" t="s">
        <v>154</v>
      </c>
    </row>
    <row r="14" spans="2:13" x14ac:dyDescent="0.25">
      <c r="B14" s="78" t="s">
        <v>161</v>
      </c>
      <c r="C14" s="79"/>
      <c r="D14" s="79" t="s">
        <v>153</v>
      </c>
      <c r="E14" s="79"/>
    </row>
    <row r="15" spans="2:13" x14ac:dyDescent="0.25">
      <c r="B15" s="78" t="s">
        <v>162</v>
      </c>
      <c r="C15" s="79"/>
      <c r="D15" s="79"/>
      <c r="E15" s="79" t="s">
        <v>153</v>
      </c>
    </row>
    <row r="16" spans="2:13" x14ac:dyDescent="0.25">
      <c r="B16" s="78" t="s">
        <v>163</v>
      </c>
      <c r="C16" s="79"/>
      <c r="D16" s="79"/>
      <c r="E16" s="79"/>
    </row>
    <row r="17" spans="2:7" x14ac:dyDescent="0.25">
      <c r="B17" s="78" t="s">
        <v>164</v>
      </c>
      <c r="C17" s="79"/>
      <c r="D17" s="79" t="s">
        <v>153</v>
      </c>
      <c r="E17" s="79"/>
    </row>
    <row r="18" spans="2:7" x14ac:dyDescent="0.25">
      <c r="B18" s="78" t="s">
        <v>165</v>
      </c>
      <c r="C18" s="79"/>
      <c r="D18" s="79"/>
      <c r="E18" s="79" t="s">
        <v>154</v>
      </c>
    </row>
    <row r="19" spans="2:7" x14ac:dyDescent="0.25">
      <c r="B19" s="78" t="s">
        <v>166</v>
      </c>
      <c r="C19" s="79"/>
      <c r="D19" s="79"/>
      <c r="E19" s="79" t="s">
        <v>153</v>
      </c>
      <c r="G19" s="64">
        <f>COUNTBLANK(C9:E58)</f>
        <v>99</v>
      </c>
    </row>
    <row r="20" spans="2:7" x14ac:dyDescent="0.25">
      <c r="B20" s="78" t="s">
        <v>167</v>
      </c>
      <c r="C20" s="79" t="s">
        <v>154</v>
      </c>
      <c r="D20" s="79"/>
      <c r="E20" s="79"/>
    </row>
    <row r="21" spans="2:7" x14ac:dyDescent="0.25">
      <c r="B21" s="78" t="s">
        <v>168</v>
      </c>
      <c r="C21" s="79"/>
      <c r="D21" s="79" t="s">
        <v>153</v>
      </c>
      <c r="E21" s="79"/>
    </row>
    <row r="22" spans="2:7" x14ac:dyDescent="0.25">
      <c r="B22" s="78" t="s">
        <v>169</v>
      </c>
      <c r="C22" s="79"/>
      <c r="D22" s="79"/>
      <c r="E22" s="79" t="s">
        <v>154</v>
      </c>
    </row>
    <row r="23" spans="2:7" x14ac:dyDescent="0.25">
      <c r="B23" s="78" t="s">
        <v>170</v>
      </c>
      <c r="C23" s="79"/>
      <c r="D23" s="79" t="s">
        <v>154</v>
      </c>
      <c r="E23" s="79"/>
    </row>
    <row r="24" spans="2:7" x14ac:dyDescent="0.25">
      <c r="B24" s="78" t="s">
        <v>171</v>
      </c>
      <c r="C24" s="79" t="s">
        <v>153</v>
      </c>
      <c r="D24" s="79"/>
      <c r="E24" s="79"/>
    </row>
    <row r="25" spans="2:7" x14ac:dyDescent="0.25">
      <c r="B25" s="78" t="s">
        <v>172</v>
      </c>
      <c r="C25" s="79"/>
      <c r="D25" s="79"/>
      <c r="E25" s="79"/>
    </row>
    <row r="26" spans="2:7" x14ac:dyDescent="0.25">
      <c r="B26" s="78" t="s">
        <v>173</v>
      </c>
      <c r="C26" s="79" t="s">
        <v>154</v>
      </c>
      <c r="D26" s="79"/>
      <c r="E26" s="79"/>
    </row>
    <row r="27" spans="2:7" x14ac:dyDescent="0.25">
      <c r="B27" s="78" t="s">
        <v>174</v>
      </c>
      <c r="C27" s="79"/>
      <c r="D27" s="79" t="s">
        <v>153</v>
      </c>
      <c r="E27" s="79"/>
    </row>
    <row r="28" spans="2:7" x14ac:dyDescent="0.25">
      <c r="B28" s="78" t="s">
        <v>175</v>
      </c>
      <c r="C28" s="79"/>
      <c r="D28" s="79" t="s">
        <v>154</v>
      </c>
      <c r="E28" s="79"/>
    </row>
    <row r="29" spans="2:7" x14ac:dyDescent="0.25">
      <c r="B29" s="78" t="s">
        <v>176</v>
      </c>
      <c r="C29" s="79"/>
      <c r="D29" s="79" t="s">
        <v>153</v>
      </c>
      <c r="E29" s="79"/>
    </row>
    <row r="30" spans="2:7" x14ac:dyDescent="0.25">
      <c r="B30" s="78" t="s">
        <v>177</v>
      </c>
      <c r="C30" s="79"/>
      <c r="D30" s="79" t="s">
        <v>154</v>
      </c>
      <c r="E30" s="79" t="s">
        <v>154</v>
      </c>
    </row>
    <row r="31" spans="2:7" x14ac:dyDescent="0.25">
      <c r="B31" s="78" t="s">
        <v>178</v>
      </c>
      <c r="C31" s="79" t="s">
        <v>153</v>
      </c>
      <c r="D31" s="79"/>
      <c r="E31" s="79"/>
    </row>
    <row r="32" spans="2:7" x14ac:dyDescent="0.25">
      <c r="B32" s="78" t="s">
        <v>156</v>
      </c>
      <c r="C32" s="79"/>
      <c r="D32" s="79"/>
      <c r="E32" s="79" t="s">
        <v>154</v>
      </c>
    </row>
    <row r="33" spans="2:5" x14ac:dyDescent="0.25">
      <c r="B33" s="78" t="s">
        <v>179</v>
      </c>
      <c r="C33" s="79"/>
      <c r="D33" s="79"/>
      <c r="E33" s="79"/>
    </row>
    <row r="34" spans="2:5" x14ac:dyDescent="0.25">
      <c r="B34" s="78" t="s">
        <v>180</v>
      </c>
      <c r="C34" s="79"/>
      <c r="D34" s="79" t="s">
        <v>153</v>
      </c>
      <c r="E34" s="79"/>
    </row>
    <row r="35" spans="2:5" x14ac:dyDescent="0.25">
      <c r="B35" s="78" t="s">
        <v>181</v>
      </c>
      <c r="C35" s="79" t="s">
        <v>154</v>
      </c>
      <c r="D35" s="79"/>
      <c r="E35" s="79" t="s">
        <v>154</v>
      </c>
    </row>
    <row r="36" spans="2:5" x14ac:dyDescent="0.25">
      <c r="B36" s="78" t="s">
        <v>182</v>
      </c>
      <c r="C36" s="79"/>
      <c r="D36" s="79"/>
      <c r="E36" s="79" t="s">
        <v>153</v>
      </c>
    </row>
    <row r="37" spans="2:5" x14ac:dyDescent="0.25">
      <c r="B37" s="78" t="s">
        <v>183</v>
      </c>
      <c r="C37" s="79" t="s">
        <v>153</v>
      </c>
      <c r="D37" s="79"/>
      <c r="E37" s="79"/>
    </row>
    <row r="38" spans="2:5" x14ac:dyDescent="0.25">
      <c r="B38" s="78" t="s">
        <v>184</v>
      </c>
      <c r="C38" s="79"/>
      <c r="D38" s="79" t="s">
        <v>154</v>
      </c>
      <c r="E38" s="79"/>
    </row>
    <row r="39" spans="2:5" x14ac:dyDescent="0.25">
      <c r="B39" s="78" t="s">
        <v>185</v>
      </c>
      <c r="C39" s="79"/>
      <c r="D39" s="79"/>
      <c r="E39" s="79" t="s">
        <v>153</v>
      </c>
    </row>
    <row r="40" spans="2:5" x14ac:dyDescent="0.25">
      <c r="B40" s="78" t="s">
        <v>186</v>
      </c>
      <c r="C40" s="79" t="s">
        <v>153</v>
      </c>
      <c r="D40" s="79"/>
      <c r="E40" s="79"/>
    </row>
    <row r="41" spans="2:5" x14ac:dyDescent="0.25">
      <c r="B41" s="78" t="s">
        <v>187</v>
      </c>
      <c r="C41" s="79" t="s">
        <v>154</v>
      </c>
      <c r="D41" s="79"/>
      <c r="E41" s="79"/>
    </row>
    <row r="42" spans="2:5" x14ac:dyDescent="0.25">
      <c r="B42" s="78" t="s">
        <v>188</v>
      </c>
      <c r="C42" s="79"/>
      <c r="D42" s="79" t="s">
        <v>154</v>
      </c>
      <c r="E42" s="79" t="s">
        <v>153</v>
      </c>
    </row>
    <row r="43" spans="2:5" x14ac:dyDescent="0.25">
      <c r="B43" s="78" t="s">
        <v>189</v>
      </c>
      <c r="C43" s="79"/>
      <c r="D43" s="79" t="s">
        <v>153</v>
      </c>
      <c r="E43" s="79"/>
    </row>
    <row r="44" spans="2:5" x14ac:dyDescent="0.25">
      <c r="B44" s="78" t="s">
        <v>190</v>
      </c>
      <c r="C44" s="79" t="s">
        <v>153</v>
      </c>
      <c r="D44" s="79"/>
      <c r="E44" s="79"/>
    </row>
    <row r="45" spans="2:5" x14ac:dyDescent="0.25">
      <c r="B45" s="78" t="s">
        <v>191</v>
      </c>
      <c r="C45" s="79"/>
      <c r="D45" s="79" t="s">
        <v>153</v>
      </c>
      <c r="E45" s="79" t="s">
        <v>154</v>
      </c>
    </row>
    <row r="46" spans="2:5" x14ac:dyDescent="0.25">
      <c r="B46" s="78" t="s">
        <v>192</v>
      </c>
      <c r="C46" s="79"/>
      <c r="D46" s="79"/>
      <c r="E46" s="79" t="s">
        <v>153</v>
      </c>
    </row>
    <row r="47" spans="2:5" x14ac:dyDescent="0.25">
      <c r="B47" s="78" t="s">
        <v>159</v>
      </c>
      <c r="C47" s="79" t="s">
        <v>154</v>
      </c>
      <c r="D47" s="79"/>
      <c r="E47" s="79"/>
    </row>
    <row r="48" spans="2:5" x14ac:dyDescent="0.25">
      <c r="B48" s="78" t="s">
        <v>193</v>
      </c>
      <c r="C48" s="79" t="s">
        <v>153</v>
      </c>
      <c r="D48" s="79"/>
      <c r="E48" s="79"/>
    </row>
    <row r="49" spans="2:5" x14ac:dyDescent="0.25">
      <c r="B49" s="78" t="s">
        <v>194</v>
      </c>
      <c r="C49" s="79"/>
      <c r="D49" s="79"/>
      <c r="E49" s="79"/>
    </row>
    <row r="50" spans="2:5" x14ac:dyDescent="0.25">
      <c r="B50" s="78" t="s">
        <v>195</v>
      </c>
      <c r="C50" s="79"/>
      <c r="D50" s="79"/>
      <c r="E50" s="79" t="s">
        <v>153</v>
      </c>
    </row>
    <row r="51" spans="2:5" x14ac:dyDescent="0.25">
      <c r="B51" s="78" t="s">
        <v>196</v>
      </c>
      <c r="C51" s="79" t="s">
        <v>153</v>
      </c>
      <c r="D51" s="79"/>
      <c r="E51" s="79"/>
    </row>
    <row r="52" spans="2:5" x14ac:dyDescent="0.25">
      <c r="B52" s="78" t="s">
        <v>197</v>
      </c>
      <c r="C52" s="79"/>
      <c r="D52" s="79" t="s">
        <v>154</v>
      </c>
      <c r="E52" s="79"/>
    </row>
    <row r="53" spans="2:5" x14ac:dyDescent="0.25">
      <c r="B53" s="78" t="s">
        <v>198</v>
      </c>
      <c r="C53" s="79"/>
      <c r="D53" s="79"/>
      <c r="E53" s="79"/>
    </row>
    <row r="54" spans="2:5" x14ac:dyDescent="0.25">
      <c r="B54" s="78" t="s">
        <v>199</v>
      </c>
      <c r="C54" s="79"/>
      <c r="D54" s="79" t="s">
        <v>153</v>
      </c>
      <c r="E54" s="79"/>
    </row>
    <row r="55" spans="2:5" x14ac:dyDescent="0.25">
      <c r="B55" s="78" t="s">
        <v>200</v>
      </c>
      <c r="C55" s="79"/>
      <c r="D55" s="79"/>
      <c r="E55" s="79"/>
    </row>
    <row r="56" spans="2:5" x14ac:dyDescent="0.25">
      <c r="B56" s="78" t="s">
        <v>201</v>
      </c>
      <c r="C56" s="79" t="s">
        <v>154</v>
      </c>
      <c r="D56" s="79"/>
      <c r="E56" s="79" t="s">
        <v>153</v>
      </c>
    </row>
    <row r="57" spans="2:5" x14ac:dyDescent="0.25">
      <c r="B57" s="78" t="s">
        <v>202</v>
      </c>
      <c r="C57" s="79"/>
      <c r="D57" s="79"/>
      <c r="E57" s="79"/>
    </row>
    <row r="58" spans="2:5" x14ac:dyDescent="0.25">
      <c r="B58" s="78" t="s">
        <v>203</v>
      </c>
      <c r="C58" s="79" t="s">
        <v>153</v>
      </c>
      <c r="D58" s="79" t="s">
        <v>154</v>
      </c>
      <c r="E58" s="7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5B07C-7A47-4D81-A092-6F48EAF031A3}">
  <dimension ref="A2:N343"/>
  <sheetViews>
    <sheetView topLeftCell="A10" workbookViewId="0">
      <selection activeCell="L5" sqref="L5"/>
    </sheetView>
  </sheetViews>
  <sheetFormatPr defaultColWidth="9.109375" defaultRowHeight="15.6" x14ac:dyDescent="0.3"/>
  <cols>
    <col min="1" max="1" width="10" style="86" bestFit="1" customWidth="1"/>
    <col min="2" max="2" width="12.6640625" style="86" bestFit="1" customWidth="1"/>
    <col min="3" max="3" width="20.88671875" style="86" customWidth="1"/>
    <col min="4" max="4" width="13.33203125" style="86" customWidth="1"/>
    <col min="5" max="5" width="10.77734375" style="86" bestFit="1" customWidth="1"/>
    <col min="6" max="6" width="9.109375" style="86"/>
    <col min="7" max="7" width="11.5546875" style="86" bestFit="1" customWidth="1"/>
    <col min="8" max="10" width="9.109375" style="86"/>
    <col min="11" max="11" width="6.33203125" style="86" bestFit="1" customWidth="1"/>
    <col min="12" max="12" width="34.5546875" style="86" bestFit="1" customWidth="1"/>
    <col min="13" max="13" width="21" style="86" bestFit="1" customWidth="1"/>
    <col min="14" max="14" width="12" style="86" bestFit="1" customWidth="1"/>
    <col min="15" max="16384" width="9.109375" style="86"/>
  </cols>
  <sheetData>
    <row r="2" spans="1:14" x14ac:dyDescent="0.3">
      <c r="K2" s="87" t="s">
        <v>204</v>
      </c>
      <c r="L2" s="87" t="s">
        <v>205</v>
      </c>
      <c r="M2" s="87" t="s">
        <v>206</v>
      </c>
      <c r="N2" s="87" t="s">
        <v>207</v>
      </c>
    </row>
    <row r="3" spans="1:14" ht="18.600000000000001" thickBot="1" x14ac:dyDescent="0.4">
      <c r="B3" s="88" t="s">
        <v>208</v>
      </c>
      <c r="C3" s="88"/>
      <c r="D3" s="88"/>
      <c r="E3" s="88"/>
      <c r="F3" s="89"/>
      <c r="G3" s="89"/>
      <c r="H3" s="89"/>
      <c r="I3" s="89"/>
      <c r="K3" s="90">
        <v>1024</v>
      </c>
      <c r="L3" s="90" t="s">
        <v>209</v>
      </c>
      <c r="M3" s="90" t="s">
        <v>210</v>
      </c>
      <c r="N3" s="90">
        <v>10500000</v>
      </c>
    </row>
    <row r="4" spans="1:14" ht="18" x14ac:dyDescent="0.35">
      <c r="B4" s="89"/>
      <c r="C4" s="89"/>
      <c r="D4" s="89"/>
      <c r="E4" s="89"/>
      <c r="F4" s="89"/>
      <c r="G4" s="89"/>
      <c r="H4" s="89"/>
      <c r="I4" s="89"/>
      <c r="K4" s="90">
        <v>1025</v>
      </c>
      <c r="L4" s="90" t="s">
        <v>211</v>
      </c>
      <c r="M4" s="90" t="s">
        <v>211</v>
      </c>
      <c r="N4" s="90">
        <v>7206704</v>
      </c>
    </row>
    <row r="5" spans="1:14" ht="18" x14ac:dyDescent="0.35">
      <c r="B5" s="89" t="s">
        <v>212</v>
      </c>
      <c r="C5" s="89"/>
      <c r="D5" s="89"/>
      <c r="E5" s="89"/>
      <c r="F5" s="89"/>
      <c r="G5" s="89"/>
      <c r="H5" s="89"/>
      <c r="I5" s="89"/>
      <c r="K5" s="90">
        <v>1026</v>
      </c>
      <c r="L5" s="90" t="s">
        <v>213</v>
      </c>
      <c r="M5" s="90" t="s">
        <v>214</v>
      </c>
      <c r="N5" s="90">
        <v>4399819</v>
      </c>
    </row>
    <row r="6" spans="1:14" ht="18.600000000000001" thickBot="1" x14ac:dyDescent="0.4">
      <c r="B6" s="91"/>
      <c r="C6" s="89"/>
      <c r="D6" s="89"/>
      <c r="E6" s="89"/>
      <c r="F6" s="89"/>
      <c r="G6" s="89"/>
      <c r="H6" s="89"/>
      <c r="I6" s="89"/>
      <c r="K6" s="90">
        <v>1027</v>
      </c>
      <c r="L6" s="90" t="s">
        <v>215</v>
      </c>
      <c r="M6" s="90" t="s">
        <v>216</v>
      </c>
      <c r="N6" s="90">
        <v>3841396</v>
      </c>
    </row>
    <row r="7" spans="1:14" ht="18.600000000000001" thickBot="1" x14ac:dyDescent="0.4">
      <c r="A7" s="92" t="s">
        <v>217</v>
      </c>
      <c r="B7" s="93" t="s">
        <v>218</v>
      </c>
      <c r="C7" s="93"/>
      <c r="D7" s="93"/>
      <c r="E7" s="93"/>
      <c r="F7" s="93"/>
      <c r="G7" s="93"/>
      <c r="H7" s="93"/>
      <c r="I7" s="94"/>
      <c r="K7" s="90">
        <v>1028</v>
      </c>
      <c r="L7" s="90" t="s">
        <v>219</v>
      </c>
      <c r="M7" s="90" t="s">
        <v>220</v>
      </c>
      <c r="N7" s="90">
        <v>2964638</v>
      </c>
    </row>
    <row r="8" spans="1:14" ht="36" customHeight="1" thickBot="1" x14ac:dyDescent="0.4">
      <c r="A8" s="95" t="s">
        <v>221</v>
      </c>
      <c r="B8" s="96">
        <f>COUNTIF($M:$M,"rajasthan")</f>
        <v>14</v>
      </c>
      <c r="C8" s="97"/>
      <c r="D8" s="97"/>
      <c r="E8" s="97"/>
      <c r="F8" s="97"/>
      <c r="G8" s="97"/>
      <c r="H8" s="97"/>
      <c r="I8" s="98"/>
      <c r="K8" s="90">
        <v>1029</v>
      </c>
      <c r="L8" s="90" t="s">
        <v>222</v>
      </c>
      <c r="M8" s="90" t="s">
        <v>223</v>
      </c>
      <c r="N8" s="90">
        <v>2876710</v>
      </c>
    </row>
    <row r="9" spans="1:14" ht="20.25" customHeight="1" thickBot="1" x14ac:dyDescent="0.4">
      <c r="A9" s="92" t="s">
        <v>217</v>
      </c>
      <c r="B9" s="93" t="s">
        <v>224</v>
      </c>
      <c r="C9" s="93"/>
      <c r="D9" s="93"/>
      <c r="E9" s="93"/>
      <c r="F9" s="93"/>
      <c r="G9" s="93"/>
      <c r="H9" s="93"/>
      <c r="I9" s="94"/>
      <c r="K9" s="90">
        <v>1030</v>
      </c>
      <c r="L9" s="90" t="s">
        <v>225</v>
      </c>
      <c r="M9" s="90" t="s">
        <v>226</v>
      </c>
      <c r="N9" s="90">
        <v>2660088</v>
      </c>
    </row>
    <row r="10" spans="1:14" ht="33" customHeight="1" thickBot="1" x14ac:dyDescent="0.4">
      <c r="A10" s="95" t="s">
        <v>221</v>
      </c>
      <c r="B10" s="96">
        <f>SUMIFS($N:$N,$M:$M,$M$7)</f>
        <v>10290295</v>
      </c>
      <c r="C10" s="97"/>
      <c r="D10" s="97"/>
      <c r="E10" s="97"/>
      <c r="F10" s="97"/>
      <c r="G10" s="97"/>
      <c r="H10" s="97"/>
      <c r="I10" s="98"/>
      <c r="K10" s="90">
        <v>1031</v>
      </c>
      <c r="L10" s="90" t="s">
        <v>227</v>
      </c>
      <c r="M10" s="90" t="s">
        <v>228</v>
      </c>
      <c r="N10" s="90">
        <v>1874409</v>
      </c>
    </row>
    <row r="11" spans="1:14" ht="33.75" customHeight="1" x14ac:dyDescent="0.3">
      <c r="A11" s="99" t="s">
        <v>217</v>
      </c>
      <c r="B11" s="150" t="s">
        <v>229</v>
      </c>
      <c r="C11" s="150"/>
      <c r="D11" s="150"/>
      <c r="E11" s="150"/>
      <c r="F11" s="150"/>
      <c r="G11" s="150"/>
      <c r="H11" s="150"/>
      <c r="I11" s="151"/>
      <c r="K11" s="90">
        <v>1032</v>
      </c>
      <c r="L11" s="90" t="s">
        <v>230</v>
      </c>
      <c r="M11" s="90" t="s">
        <v>210</v>
      </c>
      <c r="N11" s="90">
        <v>1624752</v>
      </c>
    </row>
    <row r="12" spans="1:14" ht="15.75" customHeight="1" x14ac:dyDescent="0.3">
      <c r="A12" s="100"/>
      <c r="B12" s="152"/>
      <c r="C12" s="152"/>
      <c r="D12" s="152"/>
      <c r="E12" s="152"/>
      <c r="F12" s="152"/>
      <c r="G12" s="152"/>
      <c r="H12" s="152"/>
      <c r="I12" s="153"/>
      <c r="K12" s="90">
        <v>1033</v>
      </c>
      <c r="L12" s="90" t="s">
        <v>231</v>
      </c>
      <c r="M12" s="90" t="s">
        <v>228</v>
      </c>
      <c r="N12" s="90">
        <v>1619115</v>
      </c>
    </row>
    <row r="13" spans="1:14" ht="16.2" thickBot="1" x14ac:dyDescent="0.35">
      <c r="A13" s="101"/>
      <c r="B13" s="154"/>
      <c r="C13" s="154"/>
      <c r="D13" s="154"/>
      <c r="E13" s="154"/>
      <c r="F13" s="154"/>
      <c r="G13" s="154"/>
      <c r="H13" s="154"/>
      <c r="I13" s="155"/>
      <c r="K13" s="90">
        <v>1034</v>
      </c>
      <c r="L13" s="90" t="s">
        <v>232</v>
      </c>
      <c r="M13" s="90" t="s">
        <v>210</v>
      </c>
      <c r="N13" s="90">
        <v>1566651</v>
      </c>
    </row>
    <row r="14" spans="1:14" ht="36.75" customHeight="1" thickBot="1" x14ac:dyDescent="0.4">
      <c r="A14" s="95" t="s">
        <v>221</v>
      </c>
      <c r="B14" s="96">
        <f>COUNTIFS($N:$N,"&gt;1000000")</f>
        <v>18</v>
      </c>
      <c r="C14" s="97"/>
      <c r="D14" s="97"/>
      <c r="E14" s="97"/>
      <c r="F14" s="97"/>
      <c r="G14" s="97"/>
      <c r="H14" s="97"/>
      <c r="I14" s="98"/>
      <c r="K14" s="90">
        <v>1035</v>
      </c>
      <c r="L14" s="90" t="s">
        <v>233</v>
      </c>
      <c r="M14" s="90" t="s">
        <v>223</v>
      </c>
      <c r="N14" s="90">
        <v>1498817</v>
      </c>
    </row>
    <row r="15" spans="1:14" x14ac:dyDescent="0.3">
      <c r="A15" s="99" t="s">
        <v>217</v>
      </c>
      <c r="B15" s="156" t="s">
        <v>234</v>
      </c>
      <c r="C15" s="156"/>
      <c r="D15" s="156"/>
      <c r="E15" s="156"/>
      <c r="F15" s="156"/>
      <c r="G15" s="156"/>
      <c r="H15" s="156"/>
      <c r="I15" s="157"/>
      <c r="K15" s="90">
        <v>1036</v>
      </c>
      <c r="L15" s="90" t="s">
        <v>235</v>
      </c>
      <c r="M15" s="90" t="s">
        <v>236</v>
      </c>
      <c r="N15" s="90">
        <v>1458483</v>
      </c>
    </row>
    <row r="16" spans="1:14" x14ac:dyDescent="0.3">
      <c r="A16" s="100"/>
      <c r="B16" s="158"/>
      <c r="C16" s="158"/>
      <c r="D16" s="158"/>
      <c r="E16" s="158"/>
      <c r="F16" s="158"/>
      <c r="G16" s="158"/>
      <c r="H16" s="158"/>
      <c r="I16" s="159"/>
      <c r="K16" s="90">
        <v>1037</v>
      </c>
      <c r="L16" s="90" t="s">
        <v>237</v>
      </c>
      <c r="M16" s="90" t="s">
        <v>238</v>
      </c>
      <c r="N16" s="90">
        <v>1091674</v>
      </c>
    </row>
    <row r="17" spans="1:14" ht="16.2" thickBot="1" x14ac:dyDescent="0.35">
      <c r="A17" s="101"/>
      <c r="B17" s="160"/>
      <c r="C17" s="160"/>
      <c r="D17" s="160"/>
      <c r="E17" s="160"/>
      <c r="F17" s="160"/>
      <c r="G17" s="160"/>
      <c r="H17" s="160"/>
      <c r="I17" s="161"/>
      <c r="K17" s="90">
        <v>1038</v>
      </c>
      <c r="L17" s="90" t="s">
        <v>239</v>
      </c>
      <c r="M17" s="90" t="s">
        <v>238</v>
      </c>
      <c r="N17" s="90">
        <v>1062771</v>
      </c>
    </row>
    <row r="18" spans="1:14" ht="18.600000000000001" thickBot="1" x14ac:dyDescent="0.4">
      <c r="A18" s="95" t="s">
        <v>221</v>
      </c>
      <c r="B18" s="96">
        <f>COUNTIFS($M:$M,"Madhya Pradesh",$M:$M,"Maharashtra",$N:$N,"&lt;100000")</f>
        <v>0</v>
      </c>
      <c r="C18" s="97"/>
      <c r="D18" s="97"/>
      <c r="E18" s="97"/>
      <c r="F18" s="97"/>
      <c r="G18" s="97"/>
      <c r="H18" s="97"/>
      <c r="I18" s="98"/>
      <c r="K18" s="90">
        <v>1039</v>
      </c>
      <c r="L18" s="90" t="s">
        <v>240</v>
      </c>
      <c r="M18" s="90" t="s">
        <v>241</v>
      </c>
      <c r="N18" s="90">
        <v>1042740</v>
      </c>
    </row>
    <row r="19" spans="1:14" x14ac:dyDescent="0.3">
      <c r="K19" s="90">
        <v>1040</v>
      </c>
      <c r="L19" s="90" t="s">
        <v>242</v>
      </c>
      <c r="M19" s="90" t="s">
        <v>223</v>
      </c>
      <c r="N19" s="90">
        <v>1031346</v>
      </c>
    </row>
    <row r="20" spans="1:14" x14ac:dyDescent="0.3">
      <c r="K20" s="90">
        <v>1041</v>
      </c>
      <c r="L20" s="90" t="s">
        <v>243</v>
      </c>
      <c r="M20" s="90" t="s">
        <v>210</v>
      </c>
      <c r="N20" s="90">
        <v>1014557</v>
      </c>
    </row>
    <row r="21" spans="1:14" x14ac:dyDescent="0.3">
      <c r="K21" s="90">
        <v>1042</v>
      </c>
      <c r="L21" s="90" t="s">
        <v>244</v>
      </c>
      <c r="M21" s="90" t="s">
        <v>216</v>
      </c>
      <c r="N21" s="90">
        <v>977856</v>
      </c>
    </row>
    <row r="22" spans="1:14" x14ac:dyDescent="0.3">
      <c r="K22" s="90">
        <v>1043</v>
      </c>
      <c r="L22" s="90" t="s">
        <v>245</v>
      </c>
      <c r="M22" s="90" t="s">
        <v>214</v>
      </c>
      <c r="N22" s="90">
        <v>950435</v>
      </c>
    </row>
    <row r="23" spans="1:14" x14ac:dyDescent="0.3">
      <c r="K23" s="90">
        <v>1044</v>
      </c>
      <c r="L23" s="90" t="s">
        <v>246</v>
      </c>
      <c r="M23" s="90" t="s">
        <v>228</v>
      </c>
      <c r="N23" s="90">
        <v>929270</v>
      </c>
    </row>
    <row r="24" spans="1:14" x14ac:dyDescent="0.3">
      <c r="K24" s="90">
        <v>1045</v>
      </c>
      <c r="L24" s="90" t="s">
        <v>247</v>
      </c>
      <c r="M24" s="90" t="s">
        <v>248</v>
      </c>
      <c r="N24" s="90">
        <v>917243</v>
      </c>
    </row>
    <row r="25" spans="1:14" x14ac:dyDescent="0.3">
      <c r="K25" s="90">
        <v>1046</v>
      </c>
      <c r="L25" s="90" t="s">
        <v>249</v>
      </c>
      <c r="M25" s="90" t="s">
        <v>250</v>
      </c>
      <c r="N25" s="90">
        <v>892506</v>
      </c>
    </row>
    <row r="26" spans="1:14" x14ac:dyDescent="0.3">
      <c r="K26" s="90">
        <v>1047</v>
      </c>
      <c r="L26" s="90" t="s">
        <v>251</v>
      </c>
      <c r="M26" s="90" t="s">
        <v>228</v>
      </c>
      <c r="N26" s="90">
        <v>891790</v>
      </c>
    </row>
    <row r="27" spans="1:14" x14ac:dyDescent="0.3">
      <c r="K27" s="90">
        <v>1048</v>
      </c>
      <c r="L27" s="90" t="s">
        <v>252</v>
      </c>
      <c r="M27" s="90" t="s">
        <v>216</v>
      </c>
      <c r="N27" s="90">
        <v>816321</v>
      </c>
    </row>
    <row r="28" spans="1:14" x14ac:dyDescent="0.3">
      <c r="K28" s="90">
        <v>1049</v>
      </c>
      <c r="L28" s="90" t="s">
        <v>253</v>
      </c>
      <c r="M28" s="90" t="s">
        <v>210</v>
      </c>
      <c r="N28" s="90">
        <v>803389</v>
      </c>
    </row>
    <row r="29" spans="1:14" x14ac:dyDescent="0.3">
      <c r="K29" s="90">
        <v>1050</v>
      </c>
      <c r="L29" s="90" t="s">
        <v>254</v>
      </c>
      <c r="M29" s="90" t="s">
        <v>228</v>
      </c>
      <c r="N29" s="90">
        <v>792858</v>
      </c>
    </row>
    <row r="30" spans="1:14" x14ac:dyDescent="0.3">
      <c r="K30" s="90">
        <v>1051</v>
      </c>
      <c r="L30" s="90" t="s">
        <v>255</v>
      </c>
      <c r="M30" s="90" t="s">
        <v>228</v>
      </c>
      <c r="N30" s="90">
        <v>753778</v>
      </c>
    </row>
    <row r="31" spans="1:14" x14ac:dyDescent="0.3">
      <c r="K31" s="90">
        <v>1052</v>
      </c>
      <c r="L31" s="90" t="s">
        <v>256</v>
      </c>
      <c r="M31" s="90" t="s">
        <v>220</v>
      </c>
      <c r="N31" s="90">
        <v>752037</v>
      </c>
    </row>
    <row r="32" spans="1:14" x14ac:dyDescent="0.3">
      <c r="K32" s="90">
        <v>1053</v>
      </c>
      <c r="L32" s="90" t="s">
        <v>257</v>
      </c>
      <c r="M32" s="90" t="s">
        <v>238</v>
      </c>
      <c r="N32" s="90">
        <v>741927</v>
      </c>
    </row>
    <row r="33" spans="11:14" x14ac:dyDescent="0.3">
      <c r="K33" s="90">
        <v>1054</v>
      </c>
      <c r="L33" s="90" t="s">
        <v>258</v>
      </c>
      <c r="M33" s="90" t="s">
        <v>241</v>
      </c>
      <c r="N33" s="90">
        <v>708835</v>
      </c>
    </row>
    <row r="34" spans="11:14" x14ac:dyDescent="0.3">
      <c r="K34" s="90">
        <v>1055</v>
      </c>
      <c r="L34" s="90" t="s">
        <v>259</v>
      </c>
      <c r="M34" s="90" t="s">
        <v>260</v>
      </c>
      <c r="N34" s="90">
        <v>703592</v>
      </c>
    </row>
    <row r="35" spans="11:14" x14ac:dyDescent="0.3">
      <c r="K35" s="90">
        <v>1056</v>
      </c>
      <c r="L35" s="90" t="s">
        <v>261</v>
      </c>
      <c r="M35" s="90" t="s">
        <v>220</v>
      </c>
      <c r="N35" s="90">
        <v>701827</v>
      </c>
    </row>
    <row r="36" spans="11:14" x14ac:dyDescent="0.3">
      <c r="K36" s="90">
        <v>1057</v>
      </c>
      <c r="L36" s="90" t="s">
        <v>262</v>
      </c>
      <c r="M36" s="90" t="s">
        <v>238</v>
      </c>
      <c r="N36" s="90">
        <v>690765</v>
      </c>
    </row>
    <row r="37" spans="11:14" x14ac:dyDescent="0.3">
      <c r="K37" s="90">
        <v>1058</v>
      </c>
      <c r="L37" s="90" t="s">
        <v>263</v>
      </c>
      <c r="M37" s="90" t="s">
        <v>236</v>
      </c>
      <c r="N37" s="90">
        <v>666279</v>
      </c>
    </row>
    <row r="38" spans="11:14" x14ac:dyDescent="0.3">
      <c r="K38" s="90">
        <v>1059</v>
      </c>
      <c r="L38" s="90" t="s">
        <v>264</v>
      </c>
      <c r="M38" s="90" t="s">
        <v>210</v>
      </c>
      <c r="N38" s="90">
        <v>656925</v>
      </c>
    </row>
    <row r="39" spans="11:14" x14ac:dyDescent="0.3">
      <c r="K39" s="90">
        <v>1060</v>
      </c>
      <c r="L39" s="90" t="s">
        <v>265</v>
      </c>
      <c r="M39" s="90" t="s">
        <v>226</v>
      </c>
      <c r="N39" s="90">
        <v>648298</v>
      </c>
    </row>
    <row r="40" spans="11:14" x14ac:dyDescent="0.3">
      <c r="K40" s="90">
        <v>1061</v>
      </c>
      <c r="L40" s="90" t="s">
        <v>266</v>
      </c>
      <c r="M40" s="90" t="s">
        <v>210</v>
      </c>
      <c r="N40" s="90">
        <v>604215</v>
      </c>
    </row>
    <row r="41" spans="11:14" x14ac:dyDescent="0.3">
      <c r="K41" s="90">
        <v>1062</v>
      </c>
      <c r="L41" s="90" t="s">
        <v>267</v>
      </c>
      <c r="M41" s="90" t="s">
        <v>268</v>
      </c>
      <c r="N41" s="90">
        <v>599306</v>
      </c>
    </row>
    <row r="42" spans="11:14" x14ac:dyDescent="0.3">
      <c r="K42" s="90">
        <v>1063</v>
      </c>
      <c r="L42" s="90" t="s">
        <v>269</v>
      </c>
      <c r="M42" s="90" t="s">
        <v>228</v>
      </c>
      <c r="N42" s="90">
        <v>587211</v>
      </c>
    </row>
    <row r="43" spans="11:14" x14ac:dyDescent="0.3">
      <c r="K43" s="90">
        <v>1064</v>
      </c>
      <c r="L43" s="90" t="s">
        <v>270</v>
      </c>
      <c r="M43" s="90" t="s">
        <v>271</v>
      </c>
      <c r="N43" s="90">
        <v>584342</v>
      </c>
    </row>
    <row r="44" spans="11:14" x14ac:dyDescent="0.3">
      <c r="K44" s="90">
        <v>1065</v>
      </c>
      <c r="L44" s="90" t="s">
        <v>272</v>
      </c>
      <c r="M44" s="90" t="s">
        <v>210</v>
      </c>
      <c r="N44" s="90">
        <v>573272</v>
      </c>
    </row>
    <row r="45" spans="11:14" x14ac:dyDescent="0.3">
      <c r="K45" s="90">
        <v>1066</v>
      </c>
      <c r="L45" s="90" t="s">
        <v>273</v>
      </c>
      <c r="M45" s="90" t="s">
        <v>274</v>
      </c>
      <c r="N45" s="90">
        <v>564589</v>
      </c>
    </row>
    <row r="46" spans="11:14" x14ac:dyDescent="0.3">
      <c r="K46" s="90">
        <v>1067</v>
      </c>
      <c r="L46" s="90" t="s">
        <v>275</v>
      </c>
      <c r="M46" s="90" t="s">
        <v>223</v>
      </c>
      <c r="N46" s="90">
        <v>559407</v>
      </c>
    </row>
    <row r="47" spans="11:14" x14ac:dyDescent="0.3">
      <c r="K47" s="90">
        <v>1068</v>
      </c>
      <c r="L47" s="90" t="s">
        <v>276</v>
      </c>
      <c r="M47" s="90" t="s">
        <v>236</v>
      </c>
      <c r="N47" s="90">
        <v>537371</v>
      </c>
    </row>
    <row r="48" spans="11:14" x14ac:dyDescent="0.3">
      <c r="K48" s="90">
        <v>1069</v>
      </c>
      <c r="L48" s="90" t="s">
        <v>277</v>
      </c>
      <c r="M48" s="90" t="s">
        <v>274</v>
      </c>
      <c r="N48" s="90">
        <v>524006</v>
      </c>
    </row>
    <row r="49" spans="11:14" x14ac:dyDescent="0.3">
      <c r="K49" s="90">
        <v>1070</v>
      </c>
      <c r="L49" s="90" t="s">
        <v>278</v>
      </c>
      <c r="M49" s="90" t="s">
        <v>210</v>
      </c>
      <c r="N49" s="90">
        <v>517083</v>
      </c>
    </row>
    <row r="50" spans="11:14" x14ac:dyDescent="0.3">
      <c r="K50" s="90">
        <v>1071</v>
      </c>
      <c r="L50" s="90" t="s">
        <v>279</v>
      </c>
      <c r="M50" s="90" t="s">
        <v>241</v>
      </c>
      <c r="N50" s="90">
        <v>509510</v>
      </c>
    </row>
    <row r="51" spans="11:14" x14ac:dyDescent="0.3">
      <c r="K51" s="90">
        <v>1072</v>
      </c>
      <c r="L51" s="90" t="s">
        <v>280</v>
      </c>
      <c r="M51" s="90" t="s">
        <v>228</v>
      </c>
      <c r="N51" s="90">
        <v>505566</v>
      </c>
    </row>
    <row r="52" spans="11:14" x14ac:dyDescent="0.3">
      <c r="K52" s="90">
        <v>1073</v>
      </c>
      <c r="L52" s="90" t="s">
        <v>281</v>
      </c>
      <c r="M52" s="90" t="s">
        <v>281</v>
      </c>
      <c r="N52" s="90">
        <v>504094</v>
      </c>
    </row>
    <row r="53" spans="11:14" x14ac:dyDescent="0.3">
      <c r="K53" s="90">
        <v>1074</v>
      </c>
      <c r="L53" s="90" t="s">
        <v>282</v>
      </c>
      <c r="M53" s="90" t="s">
        <v>226</v>
      </c>
      <c r="N53" s="90">
        <v>480692</v>
      </c>
    </row>
    <row r="54" spans="11:14" x14ac:dyDescent="0.3">
      <c r="K54" s="90">
        <v>1075</v>
      </c>
      <c r="L54" s="90" t="s">
        <v>283</v>
      </c>
      <c r="M54" s="90" t="s">
        <v>228</v>
      </c>
      <c r="N54" s="90">
        <v>480520</v>
      </c>
    </row>
    <row r="55" spans="11:14" x14ac:dyDescent="0.3">
      <c r="K55" s="90">
        <v>1076</v>
      </c>
      <c r="L55" s="90" t="s">
        <v>284</v>
      </c>
      <c r="M55" s="90" t="s">
        <v>220</v>
      </c>
      <c r="N55" s="90">
        <v>471051</v>
      </c>
    </row>
    <row r="56" spans="11:14" x14ac:dyDescent="0.3">
      <c r="K56" s="90">
        <v>1077</v>
      </c>
      <c r="L56" s="90" t="s">
        <v>285</v>
      </c>
      <c r="M56" s="90" t="s">
        <v>268</v>
      </c>
      <c r="N56" s="90">
        <v>460577</v>
      </c>
    </row>
    <row r="57" spans="11:14" x14ac:dyDescent="0.3">
      <c r="K57" s="90">
        <v>1078</v>
      </c>
      <c r="L57" s="90" t="s">
        <v>286</v>
      </c>
      <c r="M57" s="90" t="s">
        <v>228</v>
      </c>
      <c r="N57" s="90">
        <v>454156</v>
      </c>
    </row>
    <row r="58" spans="11:14" x14ac:dyDescent="0.3">
      <c r="K58" s="90">
        <v>1079</v>
      </c>
      <c r="L58" s="90" t="s">
        <v>287</v>
      </c>
      <c r="M58" s="90" t="s">
        <v>220</v>
      </c>
      <c r="N58" s="90">
        <v>447657</v>
      </c>
    </row>
    <row r="59" spans="11:14" x14ac:dyDescent="0.3">
      <c r="K59" s="90">
        <v>1080</v>
      </c>
      <c r="L59" s="90" t="s">
        <v>288</v>
      </c>
      <c r="M59" s="90" t="s">
        <v>289</v>
      </c>
      <c r="N59" s="90">
        <v>438639</v>
      </c>
    </row>
    <row r="60" spans="11:14" x14ac:dyDescent="0.3">
      <c r="K60" s="90">
        <v>1081</v>
      </c>
      <c r="L60" s="90" t="s">
        <v>290</v>
      </c>
      <c r="M60" s="90" t="s">
        <v>228</v>
      </c>
      <c r="N60" s="90">
        <v>429214</v>
      </c>
    </row>
    <row r="61" spans="11:14" x14ac:dyDescent="0.3">
      <c r="K61" s="90">
        <v>1082</v>
      </c>
      <c r="L61" s="90" t="s">
        <v>291</v>
      </c>
      <c r="M61" s="90" t="s">
        <v>214</v>
      </c>
      <c r="N61" s="90">
        <v>425836</v>
      </c>
    </row>
    <row r="62" spans="11:14" x14ac:dyDescent="0.3">
      <c r="K62" s="90">
        <v>1083</v>
      </c>
      <c r="L62" s="90" t="s">
        <v>292</v>
      </c>
      <c r="M62" s="90" t="s">
        <v>210</v>
      </c>
      <c r="N62" s="90">
        <v>421576</v>
      </c>
    </row>
    <row r="63" spans="11:14" x14ac:dyDescent="0.3">
      <c r="K63" s="90">
        <v>1084</v>
      </c>
      <c r="L63" s="90" t="s">
        <v>293</v>
      </c>
      <c r="M63" s="90" t="s">
        <v>274</v>
      </c>
      <c r="N63" s="90">
        <v>419831</v>
      </c>
    </row>
    <row r="64" spans="11:14" x14ac:dyDescent="0.3">
      <c r="K64" s="90">
        <v>1085</v>
      </c>
      <c r="L64" s="90" t="s">
        <v>294</v>
      </c>
      <c r="M64" s="90" t="s">
        <v>236</v>
      </c>
      <c r="N64" s="90">
        <v>416289</v>
      </c>
    </row>
    <row r="65" spans="11:14" x14ac:dyDescent="0.3">
      <c r="K65" s="90">
        <v>1086</v>
      </c>
      <c r="L65" s="90" t="s">
        <v>295</v>
      </c>
      <c r="M65" s="90" t="s">
        <v>296</v>
      </c>
      <c r="N65" s="90">
        <v>411542</v>
      </c>
    </row>
    <row r="66" spans="11:14" x14ac:dyDescent="0.3">
      <c r="K66" s="90">
        <v>1087</v>
      </c>
      <c r="L66" s="90" t="s">
        <v>297</v>
      </c>
      <c r="M66" s="90" t="s">
        <v>210</v>
      </c>
      <c r="N66" s="90">
        <v>406370</v>
      </c>
    </row>
    <row r="67" spans="11:14" x14ac:dyDescent="0.3">
      <c r="K67" s="90">
        <v>1088</v>
      </c>
      <c r="L67" s="90" t="s">
        <v>298</v>
      </c>
      <c r="M67" s="90" t="s">
        <v>296</v>
      </c>
      <c r="N67" s="90">
        <v>403418</v>
      </c>
    </row>
    <row r="68" spans="11:14" x14ac:dyDescent="0.3">
      <c r="K68" s="90">
        <v>1089</v>
      </c>
      <c r="L68" s="90" t="s">
        <v>299</v>
      </c>
      <c r="M68" s="90" t="s">
        <v>236</v>
      </c>
      <c r="N68" s="90">
        <v>402700</v>
      </c>
    </row>
    <row r="69" spans="11:14" x14ac:dyDescent="0.3">
      <c r="K69" s="90">
        <v>1090</v>
      </c>
      <c r="L69" s="90" t="s">
        <v>300</v>
      </c>
      <c r="M69" s="90" t="s">
        <v>223</v>
      </c>
      <c r="N69" s="90">
        <v>402338</v>
      </c>
    </row>
    <row r="70" spans="11:14" x14ac:dyDescent="0.3">
      <c r="K70" s="90">
        <v>1091</v>
      </c>
      <c r="L70" s="90" t="s">
        <v>301</v>
      </c>
      <c r="M70" s="90" t="s">
        <v>216</v>
      </c>
      <c r="N70" s="90">
        <v>387223</v>
      </c>
    </row>
    <row r="71" spans="11:14" x14ac:dyDescent="0.3">
      <c r="K71" s="90">
        <v>1092</v>
      </c>
      <c r="L71" s="90" t="s">
        <v>302</v>
      </c>
      <c r="M71" s="90" t="s">
        <v>289</v>
      </c>
      <c r="N71" s="90">
        <v>386159</v>
      </c>
    </row>
    <row r="72" spans="11:14" x14ac:dyDescent="0.3">
      <c r="K72" s="90">
        <v>1093</v>
      </c>
      <c r="L72" s="90" t="s">
        <v>303</v>
      </c>
      <c r="M72" s="90" t="s">
        <v>210</v>
      </c>
      <c r="N72" s="90">
        <v>379070</v>
      </c>
    </row>
    <row r="73" spans="11:14" x14ac:dyDescent="0.3">
      <c r="K73" s="90">
        <v>1094</v>
      </c>
      <c r="L73" s="90" t="s">
        <v>304</v>
      </c>
      <c r="M73" s="90" t="s">
        <v>228</v>
      </c>
      <c r="N73" s="90">
        <v>374945</v>
      </c>
    </row>
    <row r="74" spans="11:14" x14ac:dyDescent="0.3">
      <c r="K74" s="90">
        <v>1095</v>
      </c>
      <c r="L74" s="90" t="s">
        <v>305</v>
      </c>
      <c r="M74" s="90" t="s">
        <v>210</v>
      </c>
      <c r="N74" s="90">
        <v>369077</v>
      </c>
    </row>
    <row r="75" spans="11:14" x14ac:dyDescent="0.3">
      <c r="K75" s="90">
        <v>1096</v>
      </c>
      <c r="L75" s="90" t="s">
        <v>306</v>
      </c>
      <c r="M75" s="90" t="s">
        <v>216</v>
      </c>
      <c r="N75" s="90">
        <v>366712</v>
      </c>
    </row>
    <row r="76" spans="11:14" x14ac:dyDescent="0.3">
      <c r="K76" s="90">
        <v>1097</v>
      </c>
      <c r="L76" s="90" t="s">
        <v>307</v>
      </c>
      <c r="M76" s="90" t="s">
        <v>238</v>
      </c>
      <c r="N76" s="90">
        <v>362266</v>
      </c>
    </row>
    <row r="77" spans="11:14" x14ac:dyDescent="0.3">
      <c r="K77" s="90">
        <v>1098</v>
      </c>
      <c r="L77" s="90" t="s">
        <v>308</v>
      </c>
      <c r="M77" s="90" t="s">
        <v>210</v>
      </c>
      <c r="N77" s="90">
        <v>342595</v>
      </c>
    </row>
    <row r="78" spans="11:14" x14ac:dyDescent="0.3">
      <c r="K78" s="90">
        <v>1099</v>
      </c>
      <c r="L78" s="90" t="s">
        <v>309</v>
      </c>
      <c r="M78" s="90" t="s">
        <v>223</v>
      </c>
      <c r="N78" s="90">
        <v>341637</v>
      </c>
    </row>
    <row r="79" spans="11:14" x14ac:dyDescent="0.3">
      <c r="K79" s="90">
        <v>1100</v>
      </c>
      <c r="L79" s="90" t="s">
        <v>310</v>
      </c>
      <c r="M79" s="90" t="s">
        <v>268</v>
      </c>
      <c r="N79" s="90">
        <v>333683</v>
      </c>
    </row>
    <row r="80" spans="11:14" x14ac:dyDescent="0.3">
      <c r="K80" s="90">
        <v>1101</v>
      </c>
      <c r="L80" s="90" t="s">
        <v>311</v>
      </c>
      <c r="M80" s="90" t="s">
        <v>210</v>
      </c>
      <c r="N80" s="90">
        <v>328034</v>
      </c>
    </row>
    <row r="81" spans="11:14" x14ac:dyDescent="0.3">
      <c r="K81" s="90">
        <v>1102</v>
      </c>
      <c r="L81" s="90" t="s">
        <v>312</v>
      </c>
      <c r="M81" s="90" t="s">
        <v>226</v>
      </c>
      <c r="N81" s="90">
        <v>326399</v>
      </c>
    </row>
    <row r="82" spans="11:14" x14ac:dyDescent="0.3">
      <c r="K82" s="90">
        <v>1103</v>
      </c>
      <c r="L82" s="90" t="s">
        <v>313</v>
      </c>
      <c r="M82" s="90" t="s">
        <v>220</v>
      </c>
      <c r="N82" s="90">
        <v>324851</v>
      </c>
    </row>
    <row r="83" spans="11:14" x14ac:dyDescent="0.3">
      <c r="K83" s="90">
        <v>1104</v>
      </c>
      <c r="L83" s="90" t="s">
        <v>314</v>
      </c>
      <c r="M83" s="90" t="s">
        <v>220</v>
      </c>
      <c r="N83" s="90">
        <v>316606</v>
      </c>
    </row>
    <row r="84" spans="11:14" x14ac:dyDescent="0.3">
      <c r="K84" s="90">
        <v>1105</v>
      </c>
      <c r="L84" s="90" t="s">
        <v>315</v>
      </c>
      <c r="M84" s="90" t="s">
        <v>236</v>
      </c>
      <c r="N84" s="90">
        <v>308571</v>
      </c>
    </row>
    <row r="85" spans="11:14" x14ac:dyDescent="0.3">
      <c r="K85" s="90">
        <v>1106</v>
      </c>
      <c r="L85" s="90" t="s">
        <v>316</v>
      </c>
      <c r="M85" s="90" t="s">
        <v>210</v>
      </c>
      <c r="N85" s="90">
        <v>307297</v>
      </c>
    </row>
    <row r="86" spans="11:14" x14ac:dyDescent="0.3">
      <c r="K86" s="90">
        <v>1107</v>
      </c>
      <c r="L86" s="90" t="s">
        <v>317</v>
      </c>
      <c r="M86" s="90" t="s">
        <v>214</v>
      </c>
      <c r="N86" s="90">
        <v>304952</v>
      </c>
    </row>
    <row r="87" spans="11:14" x14ac:dyDescent="0.3">
      <c r="K87" s="90">
        <v>1108</v>
      </c>
      <c r="L87" s="90" t="s">
        <v>318</v>
      </c>
      <c r="M87" s="90" t="s">
        <v>226</v>
      </c>
      <c r="N87" s="90">
        <v>304099</v>
      </c>
    </row>
    <row r="88" spans="11:14" x14ac:dyDescent="0.3">
      <c r="K88" s="90">
        <v>1109</v>
      </c>
      <c r="L88" s="90" t="s">
        <v>319</v>
      </c>
      <c r="M88" s="90" t="s">
        <v>211</v>
      </c>
      <c r="N88" s="90">
        <v>301297</v>
      </c>
    </row>
    <row r="89" spans="11:14" x14ac:dyDescent="0.3">
      <c r="K89" s="90">
        <v>1110</v>
      </c>
      <c r="L89" s="90" t="s">
        <v>320</v>
      </c>
      <c r="M89" s="90" t="s">
        <v>228</v>
      </c>
      <c r="N89" s="90">
        <v>300850</v>
      </c>
    </row>
    <row r="90" spans="11:14" x14ac:dyDescent="0.3">
      <c r="K90" s="90">
        <v>1111</v>
      </c>
      <c r="L90" s="90" t="s">
        <v>321</v>
      </c>
      <c r="M90" s="90" t="s">
        <v>248</v>
      </c>
      <c r="N90" s="90">
        <v>291675</v>
      </c>
    </row>
    <row r="91" spans="11:14" x14ac:dyDescent="0.3">
      <c r="K91" s="90">
        <v>1112</v>
      </c>
      <c r="L91" s="90" t="s">
        <v>322</v>
      </c>
      <c r="M91" s="90" t="s">
        <v>220</v>
      </c>
      <c r="N91" s="90">
        <v>279980</v>
      </c>
    </row>
    <row r="92" spans="11:14" x14ac:dyDescent="0.3">
      <c r="K92" s="90">
        <v>1113</v>
      </c>
      <c r="L92" s="90" t="s">
        <v>323</v>
      </c>
      <c r="M92" s="90" t="s">
        <v>210</v>
      </c>
      <c r="N92" s="90">
        <v>278317</v>
      </c>
    </row>
    <row r="93" spans="11:14" x14ac:dyDescent="0.3">
      <c r="K93" s="90">
        <v>1114</v>
      </c>
      <c r="L93" s="90" t="s">
        <v>324</v>
      </c>
      <c r="M93" s="90" t="s">
        <v>214</v>
      </c>
      <c r="N93" s="90">
        <v>275990</v>
      </c>
    </row>
    <row r="94" spans="11:14" x14ac:dyDescent="0.3">
      <c r="K94" s="90">
        <v>1115</v>
      </c>
      <c r="L94" s="90" t="s">
        <v>325</v>
      </c>
      <c r="M94" s="90" t="s">
        <v>210</v>
      </c>
      <c r="N94" s="90">
        <v>275083</v>
      </c>
    </row>
    <row r="95" spans="11:14" x14ac:dyDescent="0.3">
      <c r="K95" s="90">
        <v>1116</v>
      </c>
      <c r="L95" s="90" t="s">
        <v>326</v>
      </c>
      <c r="M95" s="90" t="s">
        <v>226</v>
      </c>
      <c r="N95" s="90">
        <v>273304</v>
      </c>
    </row>
    <row r="96" spans="11:14" x14ac:dyDescent="0.3">
      <c r="K96" s="90">
        <v>1117</v>
      </c>
      <c r="L96" s="90" t="s">
        <v>327</v>
      </c>
      <c r="M96" s="90" t="s">
        <v>328</v>
      </c>
      <c r="N96" s="90">
        <v>270159</v>
      </c>
    </row>
    <row r="97" spans="11:14" x14ac:dyDescent="0.3">
      <c r="K97" s="90">
        <v>1118</v>
      </c>
      <c r="L97" s="90" t="s">
        <v>329</v>
      </c>
      <c r="M97" s="90" t="s">
        <v>214</v>
      </c>
      <c r="N97" s="90">
        <v>266889</v>
      </c>
    </row>
    <row r="98" spans="11:14" x14ac:dyDescent="0.3">
      <c r="K98" s="90">
        <v>1119</v>
      </c>
      <c r="L98" s="90" t="s">
        <v>330</v>
      </c>
      <c r="M98" s="90" t="s">
        <v>226</v>
      </c>
      <c r="N98" s="90">
        <v>266082</v>
      </c>
    </row>
    <row r="99" spans="11:14" x14ac:dyDescent="0.3">
      <c r="K99" s="90">
        <v>1120</v>
      </c>
      <c r="L99" s="90" t="s">
        <v>331</v>
      </c>
      <c r="M99" s="90" t="s">
        <v>214</v>
      </c>
      <c r="N99" s="90">
        <v>262188</v>
      </c>
    </row>
    <row r="100" spans="11:14" x14ac:dyDescent="0.3">
      <c r="K100" s="90">
        <v>1121</v>
      </c>
      <c r="L100" s="90" t="s">
        <v>332</v>
      </c>
      <c r="M100" s="90" t="s">
        <v>248</v>
      </c>
      <c r="N100" s="90">
        <v>253225</v>
      </c>
    </row>
    <row r="101" spans="11:14" x14ac:dyDescent="0.3">
      <c r="K101" s="90">
        <v>1122</v>
      </c>
      <c r="L101" s="90" t="s">
        <v>333</v>
      </c>
      <c r="M101" s="90" t="s">
        <v>226</v>
      </c>
      <c r="N101" s="90">
        <v>245391</v>
      </c>
    </row>
    <row r="102" spans="11:14" x14ac:dyDescent="0.3">
      <c r="K102" s="90">
        <v>1123</v>
      </c>
      <c r="L102" s="90" t="s">
        <v>334</v>
      </c>
      <c r="M102" s="90" t="s">
        <v>214</v>
      </c>
      <c r="N102" s="90">
        <v>245079</v>
      </c>
    </row>
    <row r="103" spans="11:14" x14ac:dyDescent="0.3">
      <c r="K103" s="90">
        <v>1124</v>
      </c>
      <c r="L103" s="90" t="s">
        <v>335</v>
      </c>
      <c r="M103" s="90" t="s">
        <v>228</v>
      </c>
      <c r="N103" s="90">
        <v>243742</v>
      </c>
    </row>
    <row r="104" spans="11:14" x14ac:dyDescent="0.3">
      <c r="K104" s="90">
        <v>1125</v>
      </c>
      <c r="L104" s="90" t="s">
        <v>336</v>
      </c>
      <c r="M104" s="90" t="s">
        <v>210</v>
      </c>
      <c r="N104" s="90">
        <v>242193</v>
      </c>
    </row>
    <row r="105" spans="11:14" x14ac:dyDescent="0.3">
      <c r="K105" s="90">
        <v>1126</v>
      </c>
      <c r="L105" s="90" t="s">
        <v>337</v>
      </c>
      <c r="M105" s="90" t="s">
        <v>248</v>
      </c>
      <c r="N105" s="90">
        <v>241107</v>
      </c>
    </row>
    <row r="106" spans="11:14" x14ac:dyDescent="0.3">
      <c r="K106" s="90">
        <v>1127</v>
      </c>
      <c r="L106" s="90" t="s">
        <v>338</v>
      </c>
      <c r="M106" s="90" t="s">
        <v>220</v>
      </c>
      <c r="N106" s="90">
        <v>241034</v>
      </c>
    </row>
    <row r="107" spans="11:14" x14ac:dyDescent="0.3">
      <c r="K107" s="90">
        <v>1128</v>
      </c>
      <c r="L107" s="90" t="s">
        <v>339</v>
      </c>
      <c r="M107" s="90" t="s">
        <v>228</v>
      </c>
      <c r="N107" s="90">
        <v>240609</v>
      </c>
    </row>
    <row r="108" spans="11:14" x14ac:dyDescent="0.3">
      <c r="K108" s="90">
        <v>1129</v>
      </c>
      <c r="L108" s="90" t="s">
        <v>340</v>
      </c>
      <c r="M108" s="90" t="s">
        <v>241</v>
      </c>
      <c r="N108" s="90">
        <v>238368</v>
      </c>
    </row>
    <row r="109" spans="11:14" x14ac:dyDescent="0.3">
      <c r="K109" s="90">
        <v>1130</v>
      </c>
      <c r="L109" s="90" t="s">
        <v>341</v>
      </c>
      <c r="M109" s="90" t="s">
        <v>228</v>
      </c>
      <c r="N109" s="90">
        <v>237713</v>
      </c>
    </row>
    <row r="110" spans="11:14" x14ac:dyDescent="0.3">
      <c r="K110" s="90">
        <v>1131</v>
      </c>
      <c r="L110" s="90" t="s">
        <v>342</v>
      </c>
      <c r="M110" s="90" t="s">
        <v>220</v>
      </c>
      <c r="N110" s="90">
        <v>236800</v>
      </c>
    </row>
    <row r="111" spans="11:14" x14ac:dyDescent="0.3">
      <c r="K111" s="90">
        <v>1132</v>
      </c>
      <c r="L111" s="90" t="s">
        <v>343</v>
      </c>
      <c r="M111" s="90" t="s">
        <v>216</v>
      </c>
      <c r="N111" s="90">
        <v>235661</v>
      </c>
    </row>
    <row r="112" spans="11:14" x14ac:dyDescent="0.3">
      <c r="K112" s="90">
        <v>1133</v>
      </c>
      <c r="L112" s="90" t="s">
        <v>344</v>
      </c>
      <c r="M112" s="90" t="s">
        <v>260</v>
      </c>
      <c r="N112" s="90">
        <v>233400</v>
      </c>
    </row>
    <row r="113" spans="11:14" x14ac:dyDescent="0.3">
      <c r="K113" s="90">
        <v>1134</v>
      </c>
      <c r="L113" s="90" t="s">
        <v>345</v>
      </c>
      <c r="M113" s="90" t="s">
        <v>214</v>
      </c>
      <c r="N113" s="90">
        <v>232811</v>
      </c>
    </row>
    <row r="114" spans="11:14" x14ac:dyDescent="0.3">
      <c r="K114" s="90">
        <v>1135</v>
      </c>
      <c r="L114" s="90" t="s">
        <v>346</v>
      </c>
      <c r="M114" s="90" t="s">
        <v>228</v>
      </c>
      <c r="N114" s="90">
        <v>226691</v>
      </c>
    </row>
    <row r="115" spans="11:14" x14ac:dyDescent="0.3">
      <c r="K115" s="90">
        <v>1136</v>
      </c>
      <c r="L115" s="90" t="s">
        <v>347</v>
      </c>
      <c r="M115" s="90" t="s">
        <v>210</v>
      </c>
      <c r="N115" s="90">
        <v>226105</v>
      </c>
    </row>
    <row r="116" spans="11:14" x14ac:dyDescent="0.3">
      <c r="K116" s="90">
        <v>1137</v>
      </c>
      <c r="L116" s="90" t="s">
        <v>348</v>
      </c>
      <c r="M116" s="90" t="s">
        <v>214</v>
      </c>
      <c r="N116" s="90">
        <v>224821</v>
      </c>
    </row>
    <row r="117" spans="11:14" x14ac:dyDescent="0.3">
      <c r="K117" s="90">
        <v>1138</v>
      </c>
      <c r="L117" s="90" t="s">
        <v>349</v>
      </c>
      <c r="M117" s="90" t="s">
        <v>248</v>
      </c>
      <c r="N117" s="90">
        <v>218391</v>
      </c>
    </row>
    <row r="118" spans="11:14" x14ac:dyDescent="0.3">
      <c r="K118" s="90">
        <v>1139</v>
      </c>
      <c r="L118" s="90" t="s">
        <v>350</v>
      </c>
      <c r="M118" s="90" t="s">
        <v>214</v>
      </c>
      <c r="N118" s="90">
        <v>216950</v>
      </c>
    </row>
    <row r="119" spans="11:14" x14ac:dyDescent="0.3">
      <c r="K119" s="90">
        <v>1140</v>
      </c>
      <c r="L119" s="90" t="s">
        <v>351</v>
      </c>
      <c r="M119" s="90" t="s">
        <v>296</v>
      </c>
      <c r="N119" s="90">
        <v>215489</v>
      </c>
    </row>
    <row r="120" spans="11:14" x14ac:dyDescent="0.3">
      <c r="K120" s="90">
        <v>1141</v>
      </c>
      <c r="L120" s="90" t="s">
        <v>352</v>
      </c>
      <c r="M120" s="90" t="s">
        <v>216</v>
      </c>
      <c r="N120" s="90">
        <v>215424</v>
      </c>
    </row>
    <row r="121" spans="11:14" x14ac:dyDescent="0.3">
      <c r="K121" s="90">
        <v>1142</v>
      </c>
      <c r="L121" s="90" t="s">
        <v>353</v>
      </c>
      <c r="M121" s="90" t="s">
        <v>260</v>
      </c>
      <c r="N121" s="90">
        <v>215218</v>
      </c>
    </row>
    <row r="122" spans="11:14" x14ac:dyDescent="0.3">
      <c r="K122" s="90">
        <v>1143</v>
      </c>
      <c r="L122" s="90" t="s">
        <v>354</v>
      </c>
      <c r="M122" s="90" t="s">
        <v>228</v>
      </c>
      <c r="N122" s="90">
        <v>215128</v>
      </c>
    </row>
    <row r="123" spans="11:14" x14ac:dyDescent="0.3">
      <c r="K123" s="90">
        <v>1144</v>
      </c>
      <c r="L123" s="90" t="s">
        <v>355</v>
      </c>
      <c r="M123" s="90" t="s">
        <v>210</v>
      </c>
      <c r="N123" s="90">
        <v>214950</v>
      </c>
    </row>
    <row r="124" spans="11:14" x14ac:dyDescent="0.3">
      <c r="K124" s="90">
        <v>1145</v>
      </c>
      <c r="L124" s="90" t="s">
        <v>356</v>
      </c>
      <c r="M124" s="90" t="s">
        <v>250</v>
      </c>
      <c r="N124" s="90">
        <v>214737</v>
      </c>
    </row>
    <row r="125" spans="11:14" x14ac:dyDescent="0.3">
      <c r="K125" s="90">
        <v>1146</v>
      </c>
      <c r="L125" s="90" t="s">
        <v>357</v>
      </c>
      <c r="M125" s="90" t="s">
        <v>220</v>
      </c>
      <c r="N125" s="90">
        <v>214384</v>
      </c>
    </row>
    <row r="126" spans="11:14" x14ac:dyDescent="0.3">
      <c r="K126" s="90">
        <v>1147</v>
      </c>
      <c r="L126" s="90" t="s">
        <v>358</v>
      </c>
      <c r="M126" s="90" t="s">
        <v>220</v>
      </c>
      <c r="N126" s="90">
        <v>212866</v>
      </c>
    </row>
    <row r="127" spans="11:14" x14ac:dyDescent="0.3">
      <c r="K127" s="90">
        <v>1148</v>
      </c>
      <c r="L127" s="90" t="s">
        <v>359</v>
      </c>
      <c r="M127" s="90" t="s">
        <v>296</v>
      </c>
      <c r="N127" s="90">
        <v>210418</v>
      </c>
    </row>
    <row r="128" spans="11:14" x14ac:dyDescent="0.3">
      <c r="K128" s="90">
        <v>1149</v>
      </c>
      <c r="L128" s="90" t="s">
        <v>360</v>
      </c>
      <c r="M128" s="90" t="s">
        <v>236</v>
      </c>
      <c r="N128" s="90">
        <v>205086</v>
      </c>
    </row>
    <row r="129" spans="11:14" x14ac:dyDescent="0.3">
      <c r="K129" s="90">
        <v>1150</v>
      </c>
      <c r="L129" s="90" t="s">
        <v>361</v>
      </c>
      <c r="M129" s="90" t="s">
        <v>361</v>
      </c>
      <c r="N129" s="90">
        <v>203065</v>
      </c>
    </row>
    <row r="130" spans="11:14" x14ac:dyDescent="0.3">
      <c r="K130" s="90">
        <v>1151</v>
      </c>
      <c r="L130" s="90" t="s">
        <v>362</v>
      </c>
      <c r="M130" s="90" t="s">
        <v>216</v>
      </c>
      <c r="N130" s="90">
        <v>202013</v>
      </c>
    </row>
    <row r="131" spans="11:14" x14ac:dyDescent="0.3">
      <c r="K131" s="90">
        <v>1152</v>
      </c>
      <c r="L131" s="90" t="s">
        <v>363</v>
      </c>
      <c r="M131" s="90" t="s">
        <v>248</v>
      </c>
      <c r="N131" s="90">
        <v>201323</v>
      </c>
    </row>
    <row r="132" spans="11:14" x14ac:dyDescent="0.3">
      <c r="K132" s="90">
        <v>1153</v>
      </c>
      <c r="L132" s="90" t="s">
        <v>364</v>
      </c>
      <c r="M132" s="90" t="s">
        <v>216</v>
      </c>
      <c r="N132" s="90">
        <v>199854</v>
      </c>
    </row>
    <row r="133" spans="11:14" x14ac:dyDescent="0.3">
      <c r="K133" s="90">
        <v>1154</v>
      </c>
      <c r="L133" s="90" t="s">
        <v>365</v>
      </c>
      <c r="M133" s="90" t="s">
        <v>366</v>
      </c>
      <c r="N133" s="90">
        <v>198535</v>
      </c>
    </row>
    <row r="134" spans="11:14" x14ac:dyDescent="0.3">
      <c r="K134" s="90">
        <v>1155</v>
      </c>
      <c r="L134" s="90" t="s">
        <v>367</v>
      </c>
      <c r="M134" s="90" t="s">
        <v>210</v>
      </c>
      <c r="N134" s="90">
        <v>197408</v>
      </c>
    </row>
    <row r="135" spans="11:14" x14ac:dyDescent="0.3">
      <c r="K135" s="90">
        <v>1156</v>
      </c>
      <c r="L135" s="90" t="s">
        <v>368</v>
      </c>
      <c r="M135" s="90" t="s">
        <v>238</v>
      </c>
      <c r="N135" s="90">
        <v>195346</v>
      </c>
    </row>
    <row r="136" spans="11:14" x14ac:dyDescent="0.3">
      <c r="K136" s="90">
        <v>1157</v>
      </c>
      <c r="L136" s="90" t="s">
        <v>369</v>
      </c>
      <c r="M136" s="90" t="s">
        <v>228</v>
      </c>
      <c r="N136" s="90">
        <v>194567</v>
      </c>
    </row>
    <row r="137" spans="11:14" x14ac:dyDescent="0.3">
      <c r="K137" s="90">
        <v>1158</v>
      </c>
      <c r="L137" s="90" t="s">
        <v>370</v>
      </c>
      <c r="M137" s="90" t="s">
        <v>210</v>
      </c>
      <c r="N137" s="90">
        <v>193197</v>
      </c>
    </row>
    <row r="138" spans="11:14" x14ac:dyDescent="0.3">
      <c r="K138" s="90">
        <v>1159</v>
      </c>
      <c r="L138" s="90" t="s">
        <v>371</v>
      </c>
      <c r="M138" s="90" t="s">
        <v>210</v>
      </c>
      <c r="N138" s="90">
        <v>190255</v>
      </c>
    </row>
    <row r="139" spans="11:14" x14ac:dyDescent="0.3">
      <c r="K139" s="90">
        <v>1160</v>
      </c>
      <c r="L139" s="90" t="s">
        <v>372</v>
      </c>
      <c r="M139" s="90" t="s">
        <v>216</v>
      </c>
      <c r="N139" s="90">
        <v>190084</v>
      </c>
    </row>
    <row r="140" spans="11:14" x14ac:dyDescent="0.3">
      <c r="K140" s="90">
        <v>1161</v>
      </c>
      <c r="L140" s="90" t="s">
        <v>373</v>
      </c>
      <c r="M140" s="90" t="s">
        <v>226</v>
      </c>
      <c r="N140" s="90">
        <v>186939</v>
      </c>
    </row>
    <row r="141" spans="11:14" x14ac:dyDescent="0.3">
      <c r="K141" s="90">
        <v>1162</v>
      </c>
      <c r="L141" s="90" t="s">
        <v>374</v>
      </c>
      <c r="M141" s="90" t="s">
        <v>220</v>
      </c>
      <c r="N141" s="90">
        <v>185378</v>
      </c>
    </row>
    <row r="142" spans="11:14" x14ac:dyDescent="0.3">
      <c r="K142" s="90">
        <v>1163</v>
      </c>
      <c r="L142" s="90" t="s">
        <v>375</v>
      </c>
      <c r="M142" s="90" t="s">
        <v>214</v>
      </c>
      <c r="N142" s="90">
        <v>184474</v>
      </c>
    </row>
    <row r="143" spans="11:14" x14ac:dyDescent="0.3">
      <c r="K143" s="90">
        <v>1164</v>
      </c>
      <c r="L143" s="90" t="s">
        <v>376</v>
      </c>
      <c r="M143" s="90" t="s">
        <v>236</v>
      </c>
      <c r="N143" s="90">
        <v>183965</v>
      </c>
    </row>
    <row r="144" spans="11:14" x14ac:dyDescent="0.3">
      <c r="K144" s="90">
        <v>1165</v>
      </c>
      <c r="L144" s="90" t="s">
        <v>377</v>
      </c>
      <c r="M144" s="90" t="s">
        <v>238</v>
      </c>
      <c r="N144" s="90">
        <v>183375</v>
      </c>
    </row>
    <row r="145" spans="11:14" x14ac:dyDescent="0.3">
      <c r="K145" s="90">
        <v>1166</v>
      </c>
      <c r="L145" s="90" t="s">
        <v>378</v>
      </c>
      <c r="M145" s="90" t="s">
        <v>216</v>
      </c>
      <c r="N145" s="90">
        <v>183215</v>
      </c>
    </row>
    <row r="146" spans="11:14" x14ac:dyDescent="0.3">
      <c r="K146" s="90">
        <v>1167</v>
      </c>
      <c r="L146" s="90" t="s">
        <v>379</v>
      </c>
      <c r="M146" s="90" t="s">
        <v>216</v>
      </c>
      <c r="N146" s="90">
        <v>182477</v>
      </c>
    </row>
    <row r="147" spans="11:14" x14ac:dyDescent="0.3">
      <c r="K147" s="90">
        <v>1168</v>
      </c>
      <c r="L147" s="90" t="s">
        <v>380</v>
      </c>
      <c r="M147" s="90" t="s">
        <v>210</v>
      </c>
      <c r="N147" s="90">
        <v>181339</v>
      </c>
    </row>
    <row r="148" spans="11:14" x14ac:dyDescent="0.3">
      <c r="K148" s="90">
        <v>1169</v>
      </c>
      <c r="L148" s="90" t="s">
        <v>381</v>
      </c>
      <c r="M148" s="90" t="s">
        <v>289</v>
      </c>
      <c r="N148" s="90">
        <v>179833</v>
      </c>
    </row>
    <row r="149" spans="11:14" x14ac:dyDescent="0.3">
      <c r="K149" s="90">
        <v>1170</v>
      </c>
      <c r="L149" s="90" t="s">
        <v>382</v>
      </c>
      <c r="M149" s="90" t="s">
        <v>226</v>
      </c>
      <c r="N149" s="90">
        <v>179258</v>
      </c>
    </row>
    <row r="150" spans="11:14" x14ac:dyDescent="0.3">
      <c r="K150" s="90">
        <v>1171</v>
      </c>
      <c r="L150" s="90" t="s">
        <v>383</v>
      </c>
      <c r="M150" s="90" t="s">
        <v>214</v>
      </c>
      <c r="N150" s="90">
        <v>177989</v>
      </c>
    </row>
    <row r="151" spans="11:14" x14ac:dyDescent="0.3">
      <c r="K151" s="90">
        <v>1172</v>
      </c>
      <c r="L151" s="90" t="s">
        <v>384</v>
      </c>
      <c r="M151" s="90" t="s">
        <v>210</v>
      </c>
      <c r="N151" s="90">
        <v>175372</v>
      </c>
    </row>
    <row r="152" spans="11:14" x14ac:dyDescent="0.3">
      <c r="K152" s="90">
        <v>1173</v>
      </c>
      <c r="L152" s="90" t="s">
        <v>385</v>
      </c>
      <c r="M152" s="90" t="s">
        <v>216</v>
      </c>
      <c r="N152" s="90">
        <v>175061</v>
      </c>
    </row>
    <row r="153" spans="11:14" x14ac:dyDescent="0.3">
      <c r="K153" s="90">
        <v>1174</v>
      </c>
      <c r="L153" s="90" t="s">
        <v>386</v>
      </c>
      <c r="M153" s="90" t="s">
        <v>210</v>
      </c>
      <c r="N153" s="90">
        <v>174985</v>
      </c>
    </row>
    <row r="154" spans="11:14" x14ac:dyDescent="0.3">
      <c r="K154" s="90">
        <v>1175</v>
      </c>
      <c r="L154" s="90" t="s">
        <v>387</v>
      </c>
      <c r="M154" s="90" t="s">
        <v>214</v>
      </c>
      <c r="N154" s="90">
        <v>174933</v>
      </c>
    </row>
    <row r="155" spans="11:14" x14ac:dyDescent="0.3">
      <c r="K155" s="90">
        <v>1176</v>
      </c>
      <c r="L155" s="90" t="s">
        <v>388</v>
      </c>
      <c r="M155" s="90" t="s">
        <v>220</v>
      </c>
      <c r="N155" s="90">
        <v>174924</v>
      </c>
    </row>
    <row r="156" spans="11:14" x14ac:dyDescent="0.3">
      <c r="K156" s="90">
        <v>1177</v>
      </c>
      <c r="L156" s="90" t="s">
        <v>389</v>
      </c>
      <c r="M156" s="90" t="s">
        <v>274</v>
      </c>
      <c r="N156" s="90">
        <v>174666</v>
      </c>
    </row>
    <row r="157" spans="11:14" x14ac:dyDescent="0.3">
      <c r="K157" s="90">
        <v>1178</v>
      </c>
      <c r="L157" s="90" t="s">
        <v>390</v>
      </c>
      <c r="M157" s="90" t="s">
        <v>220</v>
      </c>
      <c r="N157" s="90">
        <v>174369</v>
      </c>
    </row>
    <row r="158" spans="11:14" x14ac:dyDescent="0.3">
      <c r="K158" s="90">
        <v>1179</v>
      </c>
      <c r="L158" s="90" t="s">
        <v>391</v>
      </c>
      <c r="M158" s="90" t="s">
        <v>260</v>
      </c>
      <c r="N158" s="90">
        <v>173751</v>
      </c>
    </row>
    <row r="159" spans="11:14" x14ac:dyDescent="0.3">
      <c r="K159" s="90">
        <v>1180</v>
      </c>
      <c r="L159" s="90" t="s">
        <v>392</v>
      </c>
      <c r="M159" s="90" t="s">
        <v>238</v>
      </c>
      <c r="N159" s="90">
        <v>172710</v>
      </c>
    </row>
    <row r="160" spans="11:14" x14ac:dyDescent="0.3">
      <c r="K160" s="90">
        <v>1181</v>
      </c>
      <c r="L160" s="90" t="s">
        <v>393</v>
      </c>
      <c r="M160" s="90" t="s">
        <v>260</v>
      </c>
      <c r="N160" s="90">
        <v>172677</v>
      </c>
    </row>
    <row r="161" spans="11:14" x14ac:dyDescent="0.3">
      <c r="K161" s="90">
        <v>1182</v>
      </c>
      <c r="L161" s="90" t="s">
        <v>394</v>
      </c>
      <c r="M161" s="90" t="s">
        <v>216</v>
      </c>
      <c r="N161" s="90">
        <v>172562</v>
      </c>
    </row>
    <row r="162" spans="11:14" x14ac:dyDescent="0.3">
      <c r="K162" s="90">
        <v>1183</v>
      </c>
      <c r="L162" s="90" t="s">
        <v>395</v>
      </c>
      <c r="M162" s="90" t="s">
        <v>228</v>
      </c>
      <c r="N162" s="90">
        <v>169336</v>
      </c>
    </row>
    <row r="163" spans="11:14" x14ac:dyDescent="0.3">
      <c r="K163" s="90">
        <v>1184</v>
      </c>
      <c r="L163" s="90" t="s">
        <v>396</v>
      </c>
      <c r="M163" s="90" t="s">
        <v>220</v>
      </c>
      <c r="N163" s="90">
        <v>167461</v>
      </c>
    </row>
    <row r="164" spans="11:14" x14ac:dyDescent="0.3">
      <c r="K164" s="90">
        <v>1185</v>
      </c>
      <c r="L164" s="90" t="s">
        <v>397</v>
      </c>
      <c r="M164" s="90" t="s">
        <v>223</v>
      </c>
      <c r="N164" s="90">
        <v>167051</v>
      </c>
    </row>
    <row r="165" spans="11:14" x14ac:dyDescent="0.3">
      <c r="K165" s="90">
        <v>1186</v>
      </c>
      <c r="L165" s="90" t="s">
        <v>398</v>
      </c>
      <c r="M165" s="90" t="s">
        <v>238</v>
      </c>
      <c r="N165" s="90">
        <v>164364</v>
      </c>
    </row>
    <row r="166" spans="11:14" x14ac:dyDescent="0.3">
      <c r="K166" s="90">
        <v>1187</v>
      </c>
      <c r="L166" s="90" t="s">
        <v>399</v>
      </c>
      <c r="M166" s="90" t="s">
        <v>238</v>
      </c>
      <c r="N166" s="90">
        <v>163431</v>
      </c>
    </row>
    <row r="167" spans="11:14" x14ac:dyDescent="0.3">
      <c r="K167" s="90">
        <v>1188</v>
      </c>
      <c r="L167" s="90" t="s">
        <v>400</v>
      </c>
      <c r="M167" s="90" t="s">
        <v>236</v>
      </c>
      <c r="N167" s="90">
        <v>161482</v>
      </c>
    </row>
    <row r="168" spans="11:14" x14ac:dyDescent="0.3">
      <c r="K168" s="90">
        <v>1189</v>
      </c>
      <c r="L168" s="90" t="s">
        <v>401</v>
      </c>
      <c r="M168" s="90" t="s">
        <v>220</v>
      </c>
      <c r="N168" s="90">
        <v>160359</v>
      </c>
    </row>
    <row r="169" spans="11:14" x14ac:dyDescent="0.3">
      <c r="K169" s="90">
        <v>1190</v>
      </c>
      <c r="L169" s="90" t="s">
        <v>402</v>
      </c>
      <c r="M169" s="90" t="s">
        <v>216</v>
      </c>
      <c r="N169" s="90">
        <v>159232</v>
      </c>
    </row>
    <row r="170" spans="11:14" x14ac:dyDescent="0.3">
      <c r="K170" s="90">
        <v>1191</v>
      </c>
      <c r="L170" s="90" t="s">
        <v>403</v>
      </c>
      <c r="M170" s="90" t="s">
        <v>220</v>
      </c>
      <c r="N170" s="90">
        <v>159110</v>
      </c>
    </row>
    <row r="171" spans="11:14" x14ac:dyDescent="0.3">
      <c r="K171" s="90">
        <v>1192</v>
      </c>
      <c r="L171" s="90" t="s">
        <v>404</v>
      </c>
      <c r="M171" s="90" t="s">
        <v>241</v>
      </c>
      <c r="N171" s="90">
        <v>159042</v>
      </c>
    </row>
    <row r="172" spans="11:14" x14ac:dyDescent="0.3">
      <c r="K172" s="90">
        <v>1193</v>
      </c>
      <c r="L172" s="90" t="s">
        <v>405</v>
      </c>
      <c r="M172" s="90" t="s">
        <v>226</v>
      </c>
      <c r="N172" s="90">
        <v>157551</v>
      </c>
    </row>
    <row r="173" spans="11:14" x14ac:dyDescent="0.3">
      <c r="K173" s="90">
        <v>1194</v>
      </c>
      <c r="L173" s="90" t="s">
        <v>406</v>
      </c>
      <c r="M173" s="90" t="s">
        <v>407</v>
      </c>
      <c r="N173" s="90">
        <v>157358</v>
      </c>
    </row>
    <row r="174" spans="11:14" x14ac:dyDescent="0.3">
      <c r="K174" s="90">
        <v>1195</v>
      </c>
      <c r="L174" s="90" t="s">
        <v>408</v>
      </c>
      <c r="M174" s="90" t="s">
        <v>248</v>
      </c>
      <c r="N174" s="90">
        <v>157082</v>
      </c>
    </row>
    <row r="175" spans="11:14" x14ac:dyDescent="0.3">
      <c r="K175" s="90">
        <v>1196</v>
      </c>
      <c r="L175" s="90" t="s">
        <v>409</v>
      </c>
      <c r="M175" s="90" t="s">
        <v>238</v>
      </c>
      <c r="N175" s="90">
        <v>156630</v>
      </c>
    </row>
    <row r="176" spans="11:14" x14ac:dyDescent="0.3">
      <c r="K176" s="90">
        <v>1197</v>
      </c>
      <c r="L176" s="90" t="s">
        <v>410</v>
      </c>
      <c r="M176" s="90" t="s">
        <v>220</v>
      </c>
      <c r="N176" s="90">
        <v>155500</v>
      </c>
    </row>
    <row r="177" spans="11:14" x14ac:dyDescent="0.3">
      <c r="K177" s="90">
        <v>1198</v>
      </c>
      <c r="L177" s="90" t="s">
        <v>411</v>
      </c>
      <c r="M177" s="90" t="s">
        <v>412</v>
      </c>
      <c r="N177" s="90">
        <v>155240</v>
      </c>
    </row>
    <row r="178" spans="11:14" x14ac:dyDescent="0.3">
      <c r="K178" s="90">
        <v>1199</v>
      </c>
      <c r="L178" s="90" t="s">
        <v>413</v>
      </c>
      <c r="M178" s="90" t="s">
        <v>214</v>
      </c>
      <c r="N178" s="90">
        <v>155172</v>
      </c>
    </row>
    <row r="179" spans="11:14" x14ac:dyDescent="0.3">
      <c r="K179" s="90">
        <v>1200</v>
      </c>
      <c r="L179" s="90" t="s">
        <v>414</v>
      </c>
      <c r="M179" s="90" t="s">
        <v>248</v>
      </c>
      <c r="N179" s="90">
        <v>154367</v>
      </c>
    </row>
    <row r="180" spans="11:14" x14ac:dyDescent="0.3">
      <c r="K180" s="90">
        <v>1201</v>
      </c>
      <c r="L180" s="90" t="s">
        <v>415</v>
      </c>
      <c r="M180" s="90" t="s">
        <v>216</v>
      </c>
      <c r="N180" s="90">
        <v>153086</v>
      </c>
    </row>
    <row r="181" spans="11:14" x14ac:dyDescent="0.3">
      <c r="K181" s="90">
        <v>1202</v>
      </c>
      <c r="L181" s="90" t="s">
        <v>416</v>
      </c>
      <c r="M181" s="90" t="s">
        <v>214</v>
      </c>
      <c r="N181" s="90">
        <v>151806</v>
      </c>
    </row>
    <row r="182" spans="11:14" x14ac:dyDescent="0.3">
      <c r="K182" s="90">
        <v>1203</v>
      </c>
      <c r="L182" s="90" t="s">
        <v>417</v>
      </c>
      <c r="M182" s="90" t="s">
        <v>268</v>
      </c>
      <c r="N182" s="90">
        <v>151789</v>
      </c>
    </row>
    <row r="183" spans="11:14" x14ac:dyDescent="0.3">
      <c r="K183" s="90">
        <v>1204</v>
      </c>
      <c r="L183" s="90" t="s">
        <v>418</v>
      </c>
      <c r="M183" s="90" t="s">
        <v>214</v>
      </c>
      <c r="N183" s="90">
        <v>151045</v>
      </c>
    </row>
    <row r="184" spans="11:14" x14ac:dyDescent="0.3">
      <c r="K184" s="90">
        <v>1205</v>
      </c>
      <c r="L184" s="90" t="s">
        <v>419</v>
      </c>
      <c r="M184" s="90" t="s">
        <v>228</v>
      </c>
      <c r="N184" s="90">
        <v>150869</v>
      </c>
    </row>
    <row r="185" spans="11:14" x14ac:dyDescent="0.3">
      <c r="K185" s="90">
        <v>1206</v>
      </c>
      <c r="L185" s="90" t="s">
        <v>420</v>
      </c>
      <c r="M185" s="90" t="s">
        <v>289</v>
      </c>
      <c r="N185" s="90">
        <v>150645</v>
      </c>
    </row>
    <row r="186" spans="11:14" x14ac:dyDescent="0.3">
      <c r="K186" s="90">
        <v>1207</v>
      </c>
      <c r="L186" s="90" t="s">
        <v>421</v>
      </c>
      <c r="M186" s="90" t="s">
        <v>248</v>
      </c>
      <c r="N186" s="90">
        <v>150112</v>
      </c>
    </row>
    <row r="187" spans="11:14" x14ac:dyDescent="0.3">
      <c r="K187" s="90">
        <v>1208</v>
      </c>
      <c r="L187" s="90" t="s">
        <v>422</v>
      </c>
      <c r="M187" s="90" t="s">
        <v>216</v>
      </c>
      <c r="N187" s="90">
        <v>150100</v>
      </c>
    </row>
    <row r="188" spans="11:14" x14ac:dyDescent="0.3">
      <c r="K188" s="90">
        <v>1209</v>
      </c>
      <c r="L188" s="90" t="s">
        <v>423</v>
      </c>
      <c r="M188" s="90" t="s">
        <v>214</v>
      </c>
      <c r="N188" s="90">
        <v>149965</v>
      </c>
    </row>
    <row r="189" spans="11:14" x14ac:dyDescent="0.3">
      <c r="K189" s="90">
        <v>1210</v>
      </c>
      <c r="L189" s="90" t="s">
        <v>424</v>
      </c>
      <c r="M189" s="90" t="s">
        <v>220</v>
      </c>
      <c r="N189" s="90">
        <v>148583</v>
      </c>
    </row>
    <row r="190" spans="11:14" x14ac:dyDescent="0.3">
      <c r="K190" s="90">
        <v>1211</v>
      </c>
      <c r="L190" s="90" t="s">
        <v>425</v>
      </c>
      <c r="M190" s="90" t="s">
        <v>236</v>
      </c>
      <c r="N190" s="90">
        <v>148519</v>
      </c>
    </row>
    <row r="191" spans="11:14" x14ac:dyDescent="0.3">
      <c r="K191" s="90">
        <v>1212</v>
      </c>
      <c r="L191" s="90" t="s">
        <v>426</v>
      </c>
      <c r="M191" s="90" t="s">
        <v>236</v>
      </c>
      <c r="N191" s="90">
        <v>148272</v>
      </c>
    </row>
    <row r="192" spans="11:14" x14ac:dyDescent="0.3">
      <c r="K192" s="90">
        <v>1213</v>
      </c>
      <c r="L192" s="90" t="s">
        <v>427</v>
      </c>
      <c r="M192" s="90" t="s">
        <v>328</v>
      </c>
      <c r="N192" s="90">
        <v>147305</v>
      </c>
    </row>
    <row r="193" spans="11:14" x14ac:dyDescent="0.3">
      <c r="K193" s="90">
        <v>1214</v>
      </c>
      <c r="L193" s="90" t="s">
        <v>428</v>
      </c>
      <c r="M193" s="90" t="s">
        <v>214</v>
      </c>
      <c r="N193" s="90">
        <v>147217</v>
      </c>
    </row>
    <row r="194" spans="11:14" x14ac:dyDescent="0.3">
      <c r="K194" s="90">
        <v>1215</v>
      </c>
      <c r="L194" s="90" t="s">
        <v>429</v>
      </c>
      <c r="M194" s="90" t="s">
        <v>238</v>
      </c>
      <c r="N194" s="90">
        <v>147124</v>
      </c>
    </row>
    <row r="195" spans="11:14" x14ac:dyDescent="0.3">
      <c r="K195" s="90">
        <v>1216</v>
      </c>
      <c r="L195" s="90" t="s">
        <v>430</v>
      </c>
      <c r="M195" s="90" t="s">
        <v>228</v>
      </c>
      <c r="N195" s="90">
        <v>146514</v>
      </c>
    </row>
    <row r="196" spans="11:14" x14ac:dyDescent="0.3">
      <c r="K196" s="90">
        <v>1217</v>
      </c>
      <c r="L196" s="90" t="s">
        <v>431</v>
      </c>
      <c r="M196" s="90" t="s">
        <v>228</v>
      </c>
      <c r="N196" s="90">
        <v>146262</v>
      </c>
    </row>
    <row r="197" spans="11:14" x14ac:dyDescent="0.3">
      <c r="K197" s="90">
        <v>1218</v>
      </c>
      <c r="L197" s="90" t="s">
        <v>432</v>
      </c>
      <c r="M197" s="90" t="s">
        <v>210</v>
      </c>
      <c r="N197" s="90">
        <v>145143</v>
      </c>
    </row>
    <row r="198" spans="11:14" x14ac:dyDescent="0.3">
      <c r="K198" s="90">
        <v>1219</v>
      </c>
      <c r="L198" s="90" t="s">
        <v>433</v>
      </c>
      <c r="M198" s="90" t="s">
        <v>238</v>
      </c>
      <c r="N198" s="90">
        <v>145133</v>
      </c>
    </row>
    <row r="199" spans="11:14" x14ac:dyDescent="0.3">
      <c r="K199" s="90">
        <v>1220</v>
      </c>
      <c r="L199" s="90" t="s">
        <v>434</v>
      </c>
      <c r="M199" s="90" t="s">
        <v>260</v>
      </c>
      <c r="N199" s="90">
        <v>144346</v>
      </c>
    </row>
    <row r="200" spans="11:14" x14ac:dyDescent="0.3">
      <c r="K200" s="90">
        <v>1221</v>
      </c>
      <c r="L200" s="90" t="s">
        <v>435</v>
      </c>
      <c r="M200" s="90" t="s">
        <v>260</v>
      </c>
      <c r="N200" s="90">
        <v>143922</v>
      </c>
    </row>
    <row r="201" spans="11:14" x14ac:dyDescent="0.3">
      <c r="K201" s="90">
        <v>1222</v>
      </c>
      <c r="L201" s="90" t="s">
        <v>436</v>
      </c>
      <c r="M201" s="90" t="s">
        <v>220</v>
      </c>
      <c r="N201" s="90">
        <v>143726</v>
      </c>
    </row>
    <row r="202" spans="11:14" x14ac:dyDescent="0.3">
      <c r="K202" s="90">
        <v>1223</v>
      </c>
      <c r="L202" s="90" t="s">
        <v>437</v>
      </c>
      <c r="M202" s="90" t="s">
        <v>296</v>
      </c>
      <c r="N202" s="90">
        <v>140408</v>
      </c>
    </row>
    <row r="203" spans="11:14" x14ac:dyDescent="0.3">
      <c r="K203" s="90">
        <v>1224</v>
      </c>
      <c r="L203" s="90" t="s">
        <v>438</v>
      </c>
      <c r="M203" s="90" t="s">
        <v>274</v>
      </c>
      <c r="N203" s="90">
        <v>139852</v>
      </c>
    </row>
    <row r="204" spans="11:14" x14ac:dyDescent="0.3">
      <c r="K204" s="90">
        <v>1225</v>
      </c>
      <c r="L204" s="90" t="s">
        <v>439</v>
      </c>
      <c r="M204" s="90" t="s">
        <v>216</v>
      </c>
      <c r="N204" s="90">
        <v>139483</v>
      </c>
    </row>
    <row r="205" spans="11:14" x14ac:dyDescent="0.3">
      <c r="K205" s="90">
        <v>1226</v>
      </c>
      <c r="L205" s="90" t="s">
        <v>440</v>
      </c>
      <c r="M205" s="90" t="s">
        <v>214</v>
      </c>
      <c r="N205" s="90">
        <v>139204</v>
      </c>
    </row>
    <row r="206" spans="11:14" x14ac:dyDescent="0.3">
      <c r="K206" s="90">
        <v>1227</v>
      </c>
      <c r="L206" s="90" t="s">
        <v>441</v>
      </c>
      <c r="M206" s="90" t="s">
        <v>226</v>
      </c>
      <c r="N206" s="90">
        <v>138903</v>
      </c>
    </row>
    <row r="207" spans="11:14" x14ac:dyDescent="0.3">
      <c r="K207" s="90">
        <v>1228</v>
      </c>
      <c r="L207" s="90" t="s">
        <v>442</v>
      </c>
      <c r="M207" s="90" t="s">
        <v>228</v>
      </c>
      <c r="N207" s="90">
        <v>137061</v>
      </c>
    </row>
    <row r="208" spans="11:14" x14ac:dyDescent="0.3">
      <c r="K208" s="90">
        <v>1229</v>
      </c>
      <c r="L208" s="90" t="s">
        <v>443</v>
      </c>
      <c r="M208" s="90" t="s">
        <v>214</v>
      </c>
      <c r="N208" s="90">
        <v>137028</v>
      </c>
    </row>
    <row r="209" spans="11:14" x14ac:dyDescent="0.3">
      <c r="K209" s="90">
        <v>1230</v>
      </c>
      <c r="L209" s="90" t="s">
        <v>444</v>
      </c>
      <c r="M209" s="90" t="s">
        <v>248</v>
      </c>
      <c r="N209" s="90">
        <v>136877</v>
      </c>
    </row>
    <row r="210" spans="11:14" x14ac:dyDescent="0.3">
      <c r="K210" s="90">
        <v>1231</v>
      </c>
      <c r="L210" s="90" t="s">
        <v>445</v>
      </c>
      <c r="M210" s="90" t="s">
        <v>236</v>
      </c>
      <c r="N210" s="90">
        <v>136842</v>
      </c>
    </row>
    <row r="211" spans="11:14" x14ac:dyDescent="0.3">
      <c r="K211" s="90">
        <v>1232</v>
      </c>
      <c r="L211" s="90" t="s">
        <v>446</v>
      </c>
      <c r="M211" s="90" t="s">
        <v>228</v>
      </c>
      <c r="N211" s="90">
        <v>136697</v>
      </c>
    </row>
    <row r="212" spans="11:14" x14ac:dyDescent="0.3">
      <c r="K212" s="90">
        <v>1233</v>
      </c>
      <c r="L212" s="90" t="s">
        <v>447</v>
      </c>
      <c r="M212" s="90" t="s">
        <v>220</v>
      </c>
      <c r="N212" s="90">
        <v>136182</v>
      </c>
    </row>
    <row r="213" spans="11:14" x14ac:dyDescent="0.3">
      <c r="K213" s="90">
        <v>1234</v>
      </c>
      <c r="L213" s="90" t="s">
        <v>448</v>
      </c>
      <c r="M213" s="90" t="s">
        <v>228</v>
      </c>
      <c r="N213" s="90">
        <v>136062</v>
      </c>
    </row>
    <row r="214" spans="11:14" x14ac:dyDescent="0.3">
      <c r="K214" s="90">
        <v>1235</v>
      </c>
      <c r="L214" s="90" t="s">
        <v>449</v>
      </c>
      <c r="M214" s="90" t="s">
        <v>216</v>
      </c>
      <c r="N214" s="90">
        <v>135825</v>
      </c>
    </row>
    <row r="215" spans="11:14" x14ac:dyDescent="0.3">
      <c r="K215" s="90">
        <v>1236</v>
      </c>
      <c r="L215" s="90" t="s">
        <v>450</v>
      </c>
      <c r="M215" s="90" t="s">
        <v>228</v>
      </c>
      <c r="N215" s="90">
        <v>135400</v>
      </c>
    </row>
    <row r="216" spans="11:14" x14ac:dyDescent="0.3">
      <c r="K216" s="90">
        <v>1237</v>
      </c>
      <c r="L216" s="90" t="s">
        <v>451</v>
      </c>
      <c r="M216" s="90" t="s">
        <v>226</v>
      </c>
      <c r="N216" s="90">
        <v>134051</v>
      </c>
    </row>
    <row r="217" spans="11:14" x14ac:dyDescent="0.3">
      <c r="K217" s="90">
        <v>1238</v>
      </c>
      <c r="L217" s="90" t="s">
        <v>452</v>
      </c>
      <c r="M217" s="90" t="s">
        <v>220</v>
      </c>
      <c r="N217" s="90">
        <v>133914</v>
      </c>
    </row>
    <row r="218" spans="11:14" x14ac:dyDescent="0.3">
      <c r="K218" s="90">
        <v>1239</v>
      </c>
      <c r="L218" s="90" t="s">
        <v>453</v>
      </c>
      <c r="M218" s="90" t="s">
        <v>220</v>
      </c>
      <c r="N218" s="90">
        <v>133462</v>
      </c>
    </row>
    <row r="219" spans="11:14" x14ac:dyDescent="0.3">
      <c r="K219" s="90">
        <v>1240</v>
      </c>
      <c r="L219" s="90" t="s">
        <v>454</v>
      </c>
      <c r="M219" s="90" t="s">
        <v>214</v>
      </c>
      <c r="N219" s="90">
        <v>133265</v>
      </c>
    </row>
    <row r="220" spans="11:14" x14ac:dyDescent="0.3">
      <c r="K220" s="90">
        <v>1241</v>
      </c>
      <c r="L220" s="90" t="s">
        <v>455</v>
      </c>
      <c r="M220" s="90" t="s">
        <v>223</v>
      </c>
      <c r="N220" s="90">
        <v>133102</v>
      </c>
    </row>
    <row r="221" spans="11:14" x14ac:dyDescent="0.3">
      <c r="K221" s="90">
        <v>1242</v>
      </c>
      <c r="L221" s="90" t="s">
        <v>456</v>
      </c>
      <c r="M221" s="90" t="s">
        <v>214</v>
      </c>
      <c r="N221" s="90">
        <v>132701</v>
      </c>
    </row>
    <row r="222" spans="11:14" x14ac:dyDescent="0.3">
      <c r="K222" s="90">
        <v>1243</v>
      </c>
      <c r="L222" s="90" t="s">
        <v>457</v>
      </c>
      <c r="M222" s="90" t="s">
        <v>458</v>
      </c>
      <c r="N222" s="90">
        <v>131719</v>
      </c>
    </row>
    <row r="223" spans="11:14" x14ac:dyDescent="0.3">
      <c r="K223" s="90">
        <v>1244</v>
      </c>
      <c r="L223" s="90" t="s">
        <v>459</v>
      </c>
      <c r="M223" s="90" t="s">
        <v>296</v>
      </c>
      <c r="N223" s="90">
        <v>131138</v>
      </c>
    </row>
    <row r="224" spans="11:14" x14ac:dyDescent="0.3">
      <c r="K224" s="90">
        <v>1245</v>
      </c>
      <c r="L224" s="90" t="s">
        <v>460</v>
      </c>
      <c r="M224" s="90" t="s">
        <v>223</v>
      </c>
      <c r="N224" s="90">
        <v>130484</v>
      </c>
    </row>
    <row r="225" spans="11:14" x14ac:dyDescent="0.3">
      <c r="K225" s="90">
        <v>1246</v>
      </c>
      <c r="L225" s="90" t="s">
        <v>461</v>
      </c>
      <c r="M225" s="90" t="s">
        <v>228</v>
      </c>
      <c r="N225" s="90">
        <v>129904</v>
      </c>
    </row>
    <row r="226" spans="11:14" x14ac:dyDescent="0.3">
      <c r="K226" s="90">
        <v>1247</v>
      </c>
      <c r="L226" s="90" t="s">
        <v>462</v>
      </c>
      <c r="M226" s="90" t="s">
        <v>238</v>
      </c>
      <c r="N226" s="90">
        <v>128981</v>
      </c>
    </row>
    <row r="227" spans="11:14" x14ac:dyDescent="0.3">
      <c r="K227" s="90">
        <v>1248</v>
      </c>
      <c r="L227" s="90" t="s">
        <v>463</v>
      </c>
      <c r="M227" s="90" t="s">
        <v>260</v>
      </c>
      <c r="N227" s="90">
        <v>128608</v>
      </c>
    </row>
    <row r="228" spans="11:14" x14ac:dyDescent="0.3">
      <c r="K228" s="90">
        <v>1249</v>
      </c>
      <c r="L228" s="90" t="s">
        <v>464</v>
      </c>
      <c r="M228" s="90" t="s">
        <v>220</v>
      </c>
      <c r="N228" s="90">
        <v>127992</v>
      </c>
    </row>
    <row r="229" spans="11:14" x14ac:dyDescent="0.3">
      <c r="K229" s="90">
        <v>1250</v>
      </c>
      <c r="L229" s="90" t="s">
        <v>465</v>
      </c>
      <c r="M229" s="90" t="s">
        <v>228</v>
      </c>
      <c r="N229" s="90">
        <v>127201</v>
      </c>
    </row>
    <row r="230" spans="11:14" x14ac:dyDescent="0.3">
      <c r="K230" s="90">
        <v>1251</v>
      </c>
      <c r="L230" s="90" t="s">
        <v>466</v>
      </c>
      <c r="M230" s="90" t="s">
        <v>223</v>
      </c>
      <c r="N230" s="90">
        <v>126089</v>
      </c>
    </row>
    <row r="231" spans="11:14" x14ac:dyDescent="0.3">
      <c r="K231" s="90">
        <v>1252</v>
      </c>
      <c r="L231" s="90" t="s">
        <v>467</v>
      </c>
      <c r="M231" s="90" t="s">
        <v>220</v>
      </c>
      <c r="N231" s="90">
        <v>126066</v>
      </c>
    </row>
    <row r="232" spans="11:14" x14ac:dyDescent="0.3">
      <c r="K232" s="90">
        <v>1253</v>
      </c>
      <c r="L232" s="90" t="s">
        <v>468</v>
      </c>
      <c r="M232" s="90" t="s">
        <v>214</v>
      </c>
      <c r="N232" s="90">
        <v>125498</v>
      </c>
    </row>
    <row r="233" spans="11:14" x14ac:dyDescent="0.3">
      <c r="K233" s="90">
        <v>1254</v>
      </c>
      <c r="L233" s="90" t="s">
        <v>469</v>
      </c>
      <c r="M233" s="90" t="s">
        <v>210</v>
      </c>
      <c r="N233" s="90">
        <v>125407</v>
      </c>
    </row>
    <row r="234" spans="11:14" x14ac:dyDescent="0.3">
      <c r="K234" s="90">
        <v>1255</v>
      </c>
      <c r="L234" s="90" t="s">
        <v>470</v>
      </c>
      <c r="M234" s="90" t="s">
        <v>289</v>
      </c>
      <c r="N234" s="90">
        <v>125371</v>
      </c>
    </row>
    <row r="235" spans="11:14" x14ac:dyDescent="0.3">
      <c r="K235" s="90">
        <v>1256</v>
      </c>
      <c r="L235" s="90" t="s">
        <v>471</v>
      </c>
      <c r="M235" s="90" t="s">
        <v>216</v>
      </c>
      <c r="N235" s="90">
        <v>125244</v>
      </c>
    </row>
    <row r="236" spans="11:14" x14ac:dyDescent="0.3">
      <c r="K236" s="90">
        <v>1257</v>
      </c>
      <c r="L236" s="90" t="s">
        <v>472</v>
      </c>
      <c r="M236" s="90" t="s">
        <v>296</v>
      </c>
      <c r="N236" s="90">
        <v>125199</v>
      </c>
    </row>
    <row r="237" spans="11:14" x14ac:dyDescent="0.3">
      <c r="K237" s="90">
        <v>1258</v>
      </c>
      <c r="L237" s="90" t="s">
        <v>473</v>
      </c>
      <c r="M237" s="90" t="s">
        <v>214</v>
      </c>
      <c r="N237" s="90">
        <v>125037</v>
      </c>
    </row>
    <row r="238" spans="11:14" x14ac:dyDescent="0.3">
      <c r="K238" s="90">
        <v>1259</v>
      </c>
      <c r="L238" s="90" t="s">
        <v>474</v>
      </c>
      <c r="M238" s="90" t="s">
        <v>260</v>
      </c>
      <c r="N238" s="90">
        <v>125000</v>
      </c>
    </row>
    <row r="239" spans="11:14" x14ac:dyDescent="0.3">
      <c r="K239" s="90">
        <v>1260</v>
      </c>
      <c r="L239" s="90" t="s">
        <v>475</v>
      </c>
      <c r="M239" s="90" t="s">
        <v>289</v>
      </c>
      <c r="N239" s="90">
        <v>124501</v>
      </c>
    </row>
    <row r="240" spans="11:14" x14ac:dyDescent="0.3">
      <c r="K240" s="90">
        <v>1261</v>
      </c>
      <c r="L240" s="90" t="s">
        <v>476</v>
      </c>
      <c r="M240" s="90" t="s">
        <v>228</v>
      </c>
      <c r="N240" s="90">
        <v>124437</v>
      </c>
    </row>
    <row r="241" spans="11:14" x14ac:dyDescent="0.3">
      <c r="K241" s="90">
        <v>1262</v>
      </c>
      <c r="L241" s="90" t="s">
        <v>477</v>
      </c>
      <c r="M241" s="90" t="s">
        <v>228</v>
      </c>
      <c r="N241" s="90">
        <v>124072</v>
      </c>
    </row>
    <row r="242" spans="11:14" x14ac:dyDescent="0.3">
      <c r="K242" s="90">
        <v>1263</v>
      </c>
      <c r="L242" s="90" t="s">
        <v>478</v>
      </c>
      <c r="M242" s="90" t="s">
        <v>241</v>
      </c>
      <c r="N242" s="90">
        <v>123930</v>
      </c>
    </row>
    <row r="243" spans="11:14" x14ac:dyDescent="0.3">
      <c r="K243" s="90">
        <v>1264</v>
      </c>
      <c r="L243" s="90" t="s">
        <v>479</v>
      </c>
      <c r="M243" s="90" t="s">
        <v>223</v>
      </c>
      <c r="N243" s="90">
        <v>123359</v>
      </c>
    </row>
    <row r="244" spans="11:14" x14ac:dyDescent="0.3">
      <c r="K244" s="90">
        <v>1265</v>
      </c>
      <c r="L244" s="90" t="s">
        <v>480</v>
      </c>
      <c r="M244" s="90" t="s">
        <v>274</v>
      </c>
      <c r="N244" s="90">
        <v>123289</v>
      </c>
    </row>
    <row r="245" spans="11:14" x14ac:dyDescent="0.3">
      <c r="K245" s="90">
        <v>1266</v>
      </c>
      <c r="L245" s="90" t="s">
        <v>481</v>
      </c>
      <c r="M245" s="90" t="s">
        <v>223</v>
      </c>
      <c r="N245" s="90">
        <v>123000</v>
      </c>
    </row>
    <row r="246" spans="11:14" x14ac:dyDescent="0.3">
      <c r="K246" s="90">
        <v>1267</v>
      </c>
      <c r="L246" s="90" t="s">
        <v>482</v>
      </c>
      <c r="M246" s="90" t="s">
        <v>241</v>
      </c>
      <c r="N246" s="90">
        <v>122705</v>
      </c>
    </row>
    <row r="247" spans="11:14" x14ac:dyDescent="0.3">
      <c r="K247" s="90">
        <v>1268</v>
      </c>
      <c r="L247" s="90" t="s">
        <v>483</v>
      </c>
      <c r="M247" s="90" t="s">
        <v>260</v>
      </c>
      <c r="N247" s="90">
        <v>122596</v>
      </c>
    </row>
    <row r="248" spans="11:14" x14ac:dyDescent="0.3">
      <c r="K248" s="90">
        <v>1269</v>
      </c>
      <c r="L248" s="90" t="s">
        <v>484</v>
      </c>
      <c r="M248" s="90" t="s">
        <v>228</v>
      </c>
      <c r="N248" s="90">
        <v>121842</v>
      </c>
    </row>
    <row r="249" spans="11:14" x14ac:dyDescent="0.3">
      <c r="K249" s="90">
        <v>1270</v>
      </c>
      <c r="L249" s="90" t="s">
        <v>485</v>
      </c>
      <c r="M249" s="90" t="s">
        <v>260</v>
      </c>
      <c r="N249" s="90">
        <v>121629</v>
      </c>
    </row>
    <row r="250" spans="11:14" x14ac:dyDescent="0.3">
      <c r="K250" s="90">
        <v>1271</v>
      </c>
      <c r="L250" s="90" t="s">
        <v>486</v>
      </c>
      <c r="M250" s="90" t="s">
        <v>220</v>
      </c>
      <c r="N250" s="90">
        <v>121463</v>
      </c>
    </row>
    <row r="251" spans="11:14" x14ac:dyDescent="0.3">
      <c r="K251" s="90">
        <v>1272</v>
      </c>
      <c r="L251" s="90" t="s">
        <v>487</v>
      </c>
      <c r="M251" s="90" t="s">
        <v>220</v>
      </c>
      <c r="N251" s="90">
        <v>121314</v>
      </c>
    </row>
    <row r="252" spans="11:14" x14ac:dyDescent="0.3">
      <c r="K252" s="90">
        <v>1273</v>
      </c>
      <c r="L252" s="90" t="s">
        <v>488</v>
      </c>
      <c r="M252" s="90" t="s">
        <v>214</v>
      </c>
      <c r="N252" s="90">
        <v>121110</v>
      </c>
    </row>
    <row r="253" spans="11:14" x14ac:dyDescent="0.3">
      <c r="K253" s="90">
        <v>1274</v>
      </c>
      <c r="L253" s="90" t="s">
        <v>489</v>
      </c>
      <c r="M253" s="90" t="s">
        <v>214</v>
      </c>
      <c r="N253" s="90">
        <v>120378</v>
      </c>
    </row>
    <row r="254" spans="11:14" x14ac:dyDescent="0.3">
      <c r="K254" s="90">
        <v>1275</v>
      </c>
      <c r="L254" s="90" t="s">
        <v>490</v>
      </c>
      <c r="M254" s="90" t="s">
        <v>226</v>
      </c>
      <c r="N254" s="90">
        <v>120265</v>
      </c>
    </row>
    <row r="255" spans="11:14" x14ac:dyDescent="0.3">
      <c r="K255" s="90">
        <v>1276</v>
      </c>
      <c r="L255" s="90" t="s">
        <v>491</v>
      </c>
      <c r="M255" s="90" t="s">
        <v>271</v>
      </c>
      <c r="N255" s="90">
        <v>120127</v>
      </c>
    </row>
    <row r="256" spans="11:14" x14ac:dyDescent="0.3">
      <c r="K256" s="90">
        <v>1277</v>
      </c>
      <c r="L256" s="90" t="s">
        <v>492</v>
      </c>
      <c r="M256" s="90" t="s">
        <v>220</v>
      </c>
      <c r="N256" s="90">
        <v>119813</v>
      </c>
    </row>
    <row r="257" spans="11:14" x14ac:dyDescent="0.3">
      <c r="K257" s="90">
        <v>1278</v>
      </c>
      <c r="L257" s="90" t="s">
        <v>493</v>
      </c>
      <c r="M257" s="90" t="s">
        <v>214</v>
      </c>
      <c r="N257" s="90">
        <v>119796</v>
      </c>
    </row>
    <row r="258" spans="11:14" x14ac:dyDescent="0.3">
      <c r="K258" s="90">
        <v>1279</v>
      </c>
      <c r="L258" s="90" t="s">
        <v>494</v>
      </c>
      <c r="M258" s="90" t="s">
        <v>216</v>
      </c>
      <c r="N258" s="90">
        <v>118080</v>
      </c>
    </row>
    <row r="259" spans="11:14" x14ac:dyDescent="0.3">
      <c r="K259" s="90">
        <v>1280</v>
      </c>
      <c r="L259" s="90" t="s">
        <v>495</v>
      </c>
      <c r="M259" s="90" t="s">
        <v>228</v>
      </c>
      <c r="N259" s="90">
        <v>117675</v>
      </c>
    </row>
    <row r="260" spans="11:14" x14ac:dyDescent="0.3">
      <c r="K260" s="90">
        <v>1281</v>
      </c>
      <c r="L260" s="90" t="s">
        <v>496</v>
      </c>
      <c r="M260" s="90" t="s">
        <v>220</v>
      </c>
      <c r="N260" s="90">
        <v>116833</v>
      </c>
    </row>
    <row r="261" spans="11:14" x14ac:dyDescent="0.3">
      <c r="K261" s="90">
        <v>1282</v>
      </c>
      <c r="L261" s="90" t="s">
        <v>497</v>
      </c>
      <c r="M261" s="90" t="s">
        <v>228</v>
      </c>
      <c r="N261" s="90">
        <v>116695</v>
      </c>
    </row>
    <row r="262" spans="11:14" x14ac:dyDescent="0.3">
      <c r="K262" s="90">
        <v>1283</v>
      </c>
      <c r="L262" s="90" t="s">
        <v>498</v>
      </c>
      <c r="M262" s="90" t="s">
        <v>223</v>
      </c>
      <c r="N262" s="90">
        <v>116671</v>
      </c>
    </row>
    <row r="263" spans="11:14" x14ac:dyDescent="0.3">
      <c r="K263" s="90">
        <v>1284</v>
      </c>
      <c r="L263" s="90" t="s">
        <v>499</v>
      </c>
      <c r="M263" s="90" t="s">
        <v>271</v>
      </c>
      <c r="N263" s="90">
        <v>115483</v>
      </c>
    </row>
    <row r="264" spans="11:14" x14ac:dyDescent="0.3">
      <c r="K264" s="90">
        <v>1285</v>
      </c>
      <c r="L264" s="90" t="s">
        <v>500</v>
      </c>
      <c r="M264" s="90" t="s">
        <v>214</v>
      </c>
      <c r="N264" s="90">
        <v>115144</v>
      </c>
    </row>
    <row r="265" spans="11:14" x14ac:dyDescent="0.3">
      <c r="K265" s="90">
        <v>1286</v>
      </c>
      <c r="L265" s="90" t="s">
        <v>501</v>
      </c>
      <c r="M265" s="90" t="s">
        <v>268</v>
      </c>
      <c r="N265" s="90">
        <v>114912</v>
      </c>
    </row>
    <row r="266" spans="11:14" x14ac:dyDescent="0.3">
      <c r="K266" s="90">
        <v>1287</v>
      </c>
      <c r="L266" s="90" t="s">
        <v>502</v>
      </c>
      <c r="M266" s="90" t="s">
        <v>214</v>
      </c>
      <c r="N266" s="90">
        <v>114876</v>
      </c>
    </row>
    <row r="267" spans="11:14" x14ac:dyDescent="0.3">
      <c r="K267" s="90">
        <v>1288</v>
      </c>
      <c r="L267" s="90" t="s">
        <v>503</v>
      </c>
      <c r="M267" s="90" t="s">
        <v>216</v>
      </c>
      <c r="N267" s="90">
        <v>114202</v>
      </c>
    </row>
    <row r="268" spans="11:14" x14ac:dyDescent="0.3">
      <c r="K268" s="90">
        <v>1289</v>
      </c>
      <c r="L268" s="90" t="s">
        <v>504</v>
      </c>
      <c r="M268" s="90" t="s">
        <v>214</v>
      </c>
      <c r="N268" s="90">
        <v>114085</v>
      </c>
    </row>
    <row r="269" spans="11:14" x14ac:dyDescent="0.3">
      <c r="K269" s="90">
        <v>1290</v>
      </c>
      <c r="L269" s="90" t="s">
        <v>505</v>
      </c>
      <c r="M269" s="90" t="s">
        <v>214</v>
      </c>
      <c r="N269" s="90">
        <v>114028</v>
      </c>
    </row>
    <row r="270" spans="11:14" x14ac:dyDescent="0.3">
      <c r="K270" s="90">
        <v>1291</v>
      </c>
      <c r="L270" s="90" t="s">
        <v>506</v>
      </c>
      <c r="M270" s="90" t="s">
        <v>228</v>
      </c>
      <c r="N270" s="90">
        <v>113285</v>
      </c>
    </row>
    <row r="271" spans="11:14" x14ac:dyDescent="0.3">
      <c r="K271" s="90">
        <v>1292</v>
      </c>
      <c r="L271" s="90" t="s">
        <v>507</v>
      </c>
      <c r="M271" s="90" t="s">
        <v>210</v>
      </c>
      <c r="N271" s="90">
        <v>112434</v>
      </c>
    </row>
    <row r="272" spans="11:14" x14ac:dyDescent="0.3">
      <c r="K272" s="90">
        <v>1293</v>
      </c>
      <c r="L272" s="90" t="s">
        <v>508</v>
      </c>
      <c r="M272" s="90" t="s">
        <v>216</v>
      </c>
      <c r="N272" s="90">
        <v>111866</v>
      </c>
    </row>
    <row r="273" spans="11:14" x14ac:dyDescent="0.3">
      <c r="K273" s="90">
        <v>1294</v>
      </c>
      <c r="L273" s="90" t="s">
        <v>509</v>
      </c>
      <c r="M273" s="90" t="s">
        <v>223</v>
      </c>
      <c r="N273" s="90">
        <v>110266</v>
      </c>
    </row>
    <row r="274" spans="11:14" x14ac:dyDescent="0.3">
      <c r="K274" s="90">
        <v>1295</v>
      </c>
      <c r="L274" s="90" t="s">
        <v>510</v>
      </c>
      <c r="M274" s="90" t="s">
        <v>268</v>
      </c>
      <c r="N274" s="90">
        <v>110024</v>
      </c>
    </row>
    <row r="275" spans="11:14" x14ac:dyDescent="0.3">
      <c r="K275" s="90">
        <v>1296</v>
      </c>
      <c r="L275" s="90" t="s">
        <v>511</v>
      </c>
      <c r="M275" s="90" t="s">
        <v>214</v>
      </c>
      <c r="N275" s="90">
        <v>109956</v>
      </c>
    </row>
    <row r="276" spans="11:14" x14ac:dyDescent="0.3">
      <c r="K276" s="90">
        <v>1297</v>
      </c>
      <c r="L276" s="90" t="s">
        <v>512</v>
      </c>
      <c r="M276" s="90" t="s">
        <v>238</v>
      </c>
      <c r="N276" s="90">
        <v>109755</v>
      </c>
    </row>
    <row r="277" spans="11:14" x14ac:dyDescent="0.3">
      <c r="K277" s="90">
        <v>1298</v>
      </c>
      <c r="L277" s="90" t="s">
        <v>513</v>
      </c>
      <c r="M277" s="90" t="s">
        <v>210</v>
      </c>
      <c r="N277" s="90">
        <v>109470</v>
      </c>
    </row>
    <row r="278" spans="11:14" x14ac:dyDescent="0.3">
      <c r="K278" s="90">
        <v>1299</v>
      </c>
      <c r="L278" s="90" t="s">
        <v>514</v>
      </c>
      <c r="M278" s="90" t="s">
        <v>216</v>
      </c>
      <c r="N278" s="90">
        <v>109196</v>
      </c>
    </row>
    <row r="279" spans="11:14" x14ac:dyDescent="0.3">
      <c r="K279" s="90">
        <v>1300</v>
      </c>
      <c r="L279" s="90" t="s">
        <v>515</v>
      </c>
      <c r="M279" s="90" t="s">
        <v>210</v>
      </c>
      <c r="N279" s="90">
        <v>108578</v>
      </c>
    </row>
    <row r="280" spans="11:14" x14ac:dyDescent="0.3">
      <c r="K280" s="90">
        <v>1301</v>
      </c>
      <c r="L280" s="90" t="s">
        <v>516</v>
      </c>
      <c r="M280" s="90" t="s">
        <v>214</v>
      </c>
      <c r="N280" s="90">
        <v>108518</v>
      </c>
    </row>
    <row r="281" spans="11:14" x14ac:dyDescent="0.3">
      <c r="K281" s="90">
        <v>1302</v>
      </c>
      <c r="L281" s="90" t="s">
        <v>517</v>
      </c>
      <c r="M281" s="90" t="s">
        <v>241</v>
      </c>
      <c r="N281" s="90">
        <v>108304</v>
      </c>
    </row>
    <row r="282" spans="11:14" x14ac:dyDescent="0.3">
      <c r="K282" s="90">
        <v>1303</v>
      </c>
      <c r="L282" s="90" t="s">
        <v>518</v>
      </c>
      <c r="M282" s="90" t="s">
        <v>238</v>
      </c>
      <c r="N282" s="90">
        <v>108277</v>
      </c>
    </row>
    <row r="283" spans="11:14" x14ac:dyDescent="0.3">
      <c r="K283" s="90">
        <v>1304</v>
      </c>
      <c r="L283" s="90" t="s">
        <v>519</v>
      </c>
      <c r="M283" s="90" t="s">
        <v>226</v>
      </c>
      <c r="N283" s="90">
        <v>108016</v>
      </c>
    </row>
    <row r="284" spans="11:14" x14ac:dyDescent="0.3">
      <c r="K284" s="90">
        <v>1305</v>
      </c>
      <c r="L284" s="90" t="s">
        <v>520</v>
      </c>
      <c r="M284" s="90" t="s">
        <v>220</v>
      </c>
      <c r="N284" s="90">
        <v>107592</v>
      </c>
    </row>
    <row r="285" spans="11:14" x14ac:dyDescent="0.3">
      <c r="K285" s="90">
        <v>1306</v>
      </c>
      <c r="L285" s="90" t="s">
        <v>521</v>
      </c>
      <c r="M285" s="90" t="s">
        <v>228</v>
      </c>
      <c r="N285" s="90">
        <v>107425</v>
      </c>
    </row>
    <row r="286" spans="11:14" x14ac:dyDescent="0.3">
      <c r="K286" s="90">
        <v>1307</v>
      </c>
      <c r="L286" s="90" t="s">
        <v>522</v>
      </c>
      <c r="M286" s="90" t="s">
        <v>214</v>
      </c>
      <c r="N286" s="90">
        <v>107365</v>
      </c>
    </row>
    <row r="287" spans="11:14" x14ac:dyDescent="0.3">
      <c r="K287" s="90">
        <v>1308</v>
      </c>
      <c r="L287" s="90" t="s">
        <v>523</v>
      </c>
      <c r="M287" s="90" t="s">
        <v>216</v>
      </c>
      <c r="N287" s="90">
        <v>107187</v>
      </c>
    </row>
    <row r="288" spans="11:14" x14ac:dyDescent="0.3">
      <c r="K288" s="90">
        <v>1309</v>
      </c>
      <c r="L288" s="90" t="s">
        <v>524</v>
      </c>
      <c r="M288" s="90" t="s">
        <v>241</v>
      </c>
      <c r="N288" s="90">
        <v>107163</v>
      </c>
    </row>
    <row r="289" spans="11:14" x14ac:dyDescent="0.3">
      <c r="K289" s="90">
        <v>1310</v>
      </c>
      <c r="L289" s="90" t="s">
        <v>525</v>
      </c>
      <c r="M289" s="90" t="s">
        <v>228</v>
      </c>
      <c r="N289" s="90">
        <v>106605</v>
      </c>
    </row>
    <row r="290" spans="11:14" x14ac:dyDescent="0.3">
      <c r="K290" s="90">
        <v>1311</v>
      </c>
      <c r="L290" s="90" t="s">
        <v>526</v>
      </c>
      <c r="M290" s="90" t="s">
        <v>216</v>
      </c>
      <c r="N290" s="90">
        <v>106523</v>
      </c>
    </row>
    <row r="291" spans="11:14" x14ac:dyDescent="0.3">
      <c r="K291" s="90">
        <v>1312</v>
      </c>
      <c r="L291" s="90" t="s">
        <v>527</v>
      </c>
      <c r="M291" s="90" t="s">
        <v>228</v>
      </c>
      <c r="N291" s="90">
        <v>106078</v>
      </c>
    </row>
    <row r="292" spans="11:14" x14ac:dyDescent="0.3">
      <c r="K292" s="90">
        <v>1313</v>
      </c>
      <c r="L292" s="90" t="s">
        <v>528</v>
      </c>
      <c r="M292" s="90" t="s">
        <v>223</v>
      </c>
      <c r="N292" s="90">
        <v>105973</v>
      </c>
    </row>
    <row r="293" spans="11:14" x14ac:dyDescent="0.3">
      <c r="K293" s="90">
        <v>1314</v>
      </c>
      <c r="L293" s="90" t="s">
        <v>529</v>
      </c>
      <c r="M293" s="90" t="s">
        <v>220</v>
      </c>
      <c r="N293" s="90">
        <v>105380</v>
      </c>
    </row>
    <row r="294" spans="11:14" x14ac:dyDescent="0.3">
      <c r="K294" s="90">
        <v>1315</v>
      </c>
      <c r="L294" s="90" t="s">
        <v>530</v>
      </c>
      <c r="M294" s="90" t="s">
        <v>236</v>
      </c>
      <c r="N294" s="90">
        <v>105363</v>
      </c>
    </row>
    <row r="295" spans="11:14" x14ac:dyDescent="0.3">
      <c r="K295" s="90">
        <v>1316</v>
      </c>
      <c r="L295" s="90" t="s">
        <v>531</v>
      </c>
      <c r="M295" s="90" t="s">
        <v>220</v>
      </c>
      <c r="N295" s="90">
        <v>104651</v>
      </c>
    </row>
    <row r="296" spans="11:14" x14ac:dyDescent="0.3">
      <c r="K296" s="90">
        <v>1317</v>
      </c>
      <c r="L296" s="90" t="s">
        <v>532</v>
      </c>
      <c r="M296" s="90" t="s">
        <v>223</v>
      </c>
      <c r="N296" s="90">
        <v>104585</v>
      </c>
    </row>
    <row r="297" spans="11:14" x14ac:dyDescent="0.3">
      <c r="K297" s="90">
        <v>1318</v>
      </c>
      <c r="L297" s="90" t="s">
        <v>533</v>
      </c>
      <c r="M297" s="90" t="s">
        <v>328</v>
      </c>
      <c r="N297" s="90">
        <v>104195</v>
      </c>
    </row>
    <row r="298" spans="11:14" x14ac:dyDescent="0.3">
      <c r="K298" s="90">
        <v>1319</v>
      </c>
      <c r="L298" s="90" t="s">
        <v>534</v>
      </c>
      <c r="M298" s="90" t="s">
        <v>274</v>
      </c>
      <c r="N298" s="90">
        <v>103579</v>
      </c>
    </row>
    <row r="299" spans="11:14" x14ac:dyDescent="0.3">
      <c r="K299" s="90">
        <v>1320</v>
      </c>
      <c r="L299" s="90" t="s">
        <v>535</v>
      </c>
      <c r="M299" s="90" t="s">
        <v>210</v>
      </c>
      <c r="N299" s="90">
        <v>102985</v>
      </c>
    </row>
    <row r="300" spans="11:14" x14ac:dyDescent="0.3">
      <c r="K300" s="90">
        <v>1321</v>
      </c>
      <c r="L300" s="90" t="s">
        <v>536</v>
      </c>
      <c r="M300" s="90" t="s">
        <v>214</v>
      </c>
      <c r="N300" s="90">
        <v>102649</v>
      </c>
    </row>
    <row r="301" spans="11:14" x14ac:dyDescent="0.3">
      <c r="K301" s="90">
        <v>1322</v>
      </c>
      <c r="L301" s="90" t="s">
        <v>537</v>
      </c>
      <c r="M301" s="90" t="s">
        <v>223</v>
      </c>
      <c r="N301" s="90">
        <v>102176</v>
      </c>
    </row>
    <row r="302" spans="11:14" x14ac:dyDescent="0.3">
      <c r="K302" s="90">
        <v>1323</v>
      </c>
      <c r="L302" s="90" t="s">
        <v>538</v>
      </c>
      <c r="M302" s="90" t="s">
        <v>228</v>
      </c>
      <c r="N302" s="90">
        <v>101660</v>
      </c>
    </row>
    <row r="303" spans="11:14" x14ac:dyDescent="0.3">
      <c r="K303" s="90">
        <v>1324</v>
      </c>
      <c r="L303" s="90" t="s">
        <v>539</v>
      </c>
      <c r="M303" s="90" t="s">
        <v>220</v>
      </c>
      <c r="N303" s="90">
        <v>101656</v>
      </c>
    </row>
    <row r="304" spans="11:14" x14ac:dyDescent="0.3">
      <c r="K304" s="90">
        <v>1325</v>
      </c>
      <c r="L304" s="90" t="s">
        <v>540</v>
      </c>
      <c r="M304" s="90" t="s">
        <v>214</v>
      </c>
      <c r="N304" s="90">
        <v>101409</v>
      </c>
    </row>
    <row r="305" spans="11:14" x14ac:dyDescent="0.3">
      <c r="K305" s="90">
        <v>1326</v>
      </c>
      <c r="L305" s="90" t="s">
        <v>541</v>
      </c>
      <c r="M305" s="90" t="s">
        <v>214</v>
      </c>
      <c r="N305" s="90">
        <v>100867</v>
      </c>
    </row>
    <row r="306" spans="11:14" x14ac:dyDescent="0.3">
      <c r="K306" s="90">
        <v>1327</v>
      </c>
      <c r="L306" s="90" t="s">
        <v>542</v>
      </c>
      <c r="M306" s="90" t="s">
        <v>220</v>
      </c>
      <c r="N306" s="90">
        <v>100836</v>
      </c>
    </row>
    <row r="307" spans="11:14" x14ac:dyDescent="0.3">
      <c r="K307" s="90">
        <v>1328</v>
      </c>
      <c r="L307" s="90" t="s">
        <v>543</v>
      </c>
      <c r="M307" s="90" t="s">
        <v>214</v>
      </c>
      <c r="N307" s="90">
        <v>100513</v>
      </c>
    </row>
    <row r="308" spans="11:14" x14ac:dyDescent="0.3">
      <c r="K308" s="90">
        <v>1329</v>
      </c>
      <c r="L308" s="90" t="s">
        <v>544</v>
      </c>
      <c r="M308" s="90" t="s">
        <v>238</v>
      </c>
      <c r="N308" s="90">
        <v>100490</v>
      </c>
    </row>
    <row r="309" spans="11:14" x14ac:dyDescent="0.3">
      <c r="K309" s="90">
        <v>1330</v>
      </c>
      <c r="L309" s="90" t="s">
        <v>545</v>
      </c>
      <c r="M309" s="90" t="s">
        <v>214</v>
      </c>
      <c r="N309" s="90">
        <v>100347</v>
      </c>
    </row>
    <row r="310" spans="11:14" x14ac:dyDescent="0.3">
      <c r="K310" s="90">
        <v>1331</v>
      </c>
      <c r="L310" s="90" t="s">
        <v>546</v>
      </c>
      <c r="M310" s="90" t="s">
        <v>214</v>
      </c>
      <c r="N310" s="90">
        <v>100223</v>
      </c>
    </row>
    <row r="311" spans="11:14" x14ac:dyDescent="0.3">
      <c r="K311" s="90">
        <v>1332</v>
      </c>
      <c r="L311" s="90" t="s">
        <v>547</v>
      </c>
      <c r="M311" s="90" t="s">
        <v>214</v>
      </c>
      <c r="N311" s="90">
        <v>100194</v>
      </c>
    </row>
    <row r="312" spans="11:14" x14ac:dyDescent="0.3">
      <c r="K312" s="90">
        <v>1333</v>
      </c>
      <c r="L312" s="90" t="s">
        <v>548</v>
      </c>
      <c r="M312" s="90" t="s">
        <v>236</v>
      </c>
      <c r="N312" s="90">
        <v>100079</v>
      </c>
    </row>
    <row r="313" spans="11:14" x14ac:dyDescent="0.3">
      <c r="K313" s="90">
        <v>1334</v>
      </c>
      <c r="L313" s="90" t="s">
        <v>549</v>
      </c>
      <c r="M313" s="90" t="s">
        <v>214</v>
      </c>
      <c r="N313" s="90">
        <v>98818</v>
      </c>
    </row>
    <row r="314" spans="11:14" x14ac:dyDescent="0.3">
      <c r="K314" s="90">
        <v>1335</v>
      </c>
      <c r="L314" s="90" t="s">
        <v>550</v>
      </c>
      <c r="M314" s="90" t="s">
        <v>228</v>
      </c>
      <c r="N314" s="90">
        <v>98640</v>
      </c>
    </row>
    <row r="315" spans="11:14" x14ac:dyDescent="0.3">
      <c r="K315" s="90">
        <v>1336</v>
      </c>
      <c r="L315" s="90" t="s">
        <v>551</v>
      </c>
      <c r="M315" s="90" t="s">
        <v>216</v>
      </c>
      <c r="N315" s="90">
        <v>98619</v>
      </c>
    </row>
    <row r="316" spans="11:14" x14ac:dyDescent="0.3">
      <c r="K316" s="90">
        <v>1337</v>
      </c>
      <c r="L316" s="90" t="s">
        <v>552</v>
      </c>
      <c r="M316" s="90" t="s">
        <v>248</v>
      </c>
      <c r="N316" s="90">
        <v>98220</v>
      </c>
    </row>
    <row r="317" spans="11:14" x14ac:dyDescent="0.3">
      <c r="K317" s="90">
        <v>1338</v>
      </c>
      <c r="L317" s="90" t="s">
        <v>553</v>
      </c>
      <c r="M317" s="90" t="s">
        <v>268</v>
      </c>
      <c r="N317" s="90">
        <v>97712</v>
      </c>
    </row>
    <row r="318" spans="11:14" x14ac:dyDescent="0.3">
      <c r="K318" s="90">
        <v>1339</v>
      </c>
      <c r="L318" s="90" t="s">
        <v>554</v>
      </c>
      <c r="M318" s="90" t="s">
        <v>216</v>
      </c>
      <c r="N318" s="90">
        <v>97662</v>
      </c>
    </row>
    <row r="319" spans="11:14" x14ac:dyDescent="0.3">
      <c r="K319" s="90">
        <v>1340</v>
      </c>
      <c r="L319" s="90" t="s">
        <v>555</v>
      </c>
      <c r="M319" s="90" t="s">
        <v>228</v>
      </c>
      <c r="N319" s="90">
        <v>97227</v>
      </c>
    </row>
    <row r="320" spans="11:14" x14ac:dyDescent="0.3">
      <c r="K320" s="90">
        <v>1341</v>
      </c>
      <c r="L320" s="90" t="s">
        <v>556</v>
      </c>
      <c r="M320" s="90" t="s">
        <v>223</v>
      </c>
      <c r="N320" s="90">
        <v>96813</v>
      </c>
    </row>
    <row r="321" spans="11:14" x14ac:dyDescent="0.3">
      <c r="K321" s="90">
        <v>1342</v>
      </c>
      <c r="L321" s="90" t="s">
        <v>557</v>
      </c>
      <c r="M321" s="90" t="s">
        <v>226</v>
      </c>
      <c r="N321" s="90">
        <v>96322</v>
      </c>
    </row>
    <row r="322" spans="11:14" x14ac:dyDescent="0.3">
      <c r="K322" s="90">
        <v>1343</v>
      </c>
      <c r="L322" s="90" t="s">
        <v>558</v>
      </c>
      <c r="M322" s="90" t="s">
        <v>214</v>
      </c>
      <c r="N322" s="90">
        <v>96315</v>
      </c>
    </row>
    <row r="323" spans="11:14" x14ac:dyDescent="0.3">
      <c r="K323" s="90">
        <v>1344</v>
      </c>
      <c r="L323" s="90" t="s">
        <v>559</v>
      </c>
      <c r="M323" s="90" t="s">
        <v>210</v>
      </c>
      <c r="N323" s="90">
        <v>96216</v>
      </c>
    </row>
    <row r="324" spans="11:14" x14ac:dyDescent="0.3">
      <c r="K324" s="90">
        <v>1345</v>
      </c>
      <c r="L324" s="90" t="s">
        <v>560</v>
      </c>
      <c r="M324" s="90" t="s">
        <v>223</v>
      </c>
      <c r="N324" s="90">
        <v>96109</v>
      </c>
    </row>
    <row r="325" spans="11:14" x14ac:dyDescent="0.3">
      <c r="K325" s="90">
        <v>1346</v>
      </c>
      <c r="L325" s="90" t="s">
        <v>561</v>
      </c>
      <c r="M325" s="90" t="s">
        <v>238</v>
      </c>
      <c r="N325" s="90">
        <v>95758</v>
      </c>
    </row>
    <row r="326" spans="11:14" x14ac:dyDescent="0.3">
      <c r="K326" s="90">
        <v>1347</v>
      </c>
      <c r="L326" s="90" t="s">
        <v>562</v>
      </c>
      <c r="M326" s="90" t="s">
        <v>238</v>
      </c>
      <c r="N326" s="90">
        <v>95661</v>
      </c>
    </row>
    <row r="327" spans="11:14" x14ac:dyDescent="0.3">
      <c r="K327" s="90">
        <v>1348</v>
      </c>
      <c r="L327" s="90" t="s">
        <v>563</v>
      </c>
      <c r="M327" s="90" t="s">
        <v>210</v>
      </c>
      <c r="N327" s="90">
        <v>95133</v>
      </c>
    </row>
    <row r="328" spans="11:14" x14ac:dyDescent="0.3">
      <c r="K328" s="90">
        <v>1349</v>
      </c>
      <c r="L328" s="90" t="s">
        <v>564</v>
      </c>
      <c r="M328" s="90" t="s">
        <v>228</v>
      </c>
      <c r="N328" s="90">
        <v>94876</v>
      </c>
    </row>
    <row r="329" spans="11:14" x14ac:dyDescent="0.3">
      <c r="K329" s="90">
        <v>1350</v>
      </c>
      <c r="L329" s="90" t="s">
        <v>565</v>
      </c>
      <c r="M329" s="90" t="s">
        <v>248</v>
      </c>
      <c r="N329" s="90">
        <v>94526</v>
      </c>
    </row>
    <row r="330" spans="11:14" x14ac:dyDescent="0.3">
      <c r="K330" s="90">
        <v>1351</v>
      </c>
      <c r="L330" s="90" t="s">
        <v>566</v>
      </c>
      <c r="M330" s="90" t="s">
        <v>211</v>
      </c>
      <c r="N330" s="90">
        <v>94326</v>
      </c>
    </row>
    <row r="331" spans="11:14" x14ac:dyDescent="0.3">
      <c r="K331" s="90">
        <v>1352</v>
      </c>
      <c r="L331" s="90" t="s">
        <v>567</v>
      </c>
      <c r="M331" s="90" t="s">
        <v>238</v>
      </c>
      <c r="N331" s="90">
        <v>93731</v>
      </c>
    </row>
    <row r="332" spans="11:14" x14ac:dyDescent="0.3">
      <c r="K332" s="90">
        <v>1353</v>
      </c>
      <c r="L332" s="90" t="s">
        <v>568</v>
      </c>
      <c r="M332" s="90" t="s">
        <v>214</v>
      </c>
      <c r="N332" s="90">
        <v>93447</v>
      </c>
    </row>
    <row r="333" spans="11:14" x14ac:dyDescent="0.3">
      <c r="K333" s="90">
        <v>1354</v>
      </c>
      <c r="L333" s="90" t="s">
        <v>569</v>
      </c>
      <c r="M333" s="90" t="s">
        <v>271</v>
      </c>
      <c r="N333" s="90">
        <v>93350</v>
      </c>
    </row>
    <row r="334" spans="11:14" x14ac:dyDescent="0.3">
      <c r="K334" s="90">
        <v>1355</v>
      </c>
      <c r="L334" s="90" t="s">
        <v>570</v>
      </c>
      <c r="M334" s="90" t="s">
        <v>228</v>
      </c>
      <c r="N334" s="90">
        <v>93109</v>
      </c>
    </row>
    <row r="335" spans="11:14" x14ac:dyDescent="0.3">
      <c r="K335" s="90">
        <v>1356</v>
      </c>
      <c r="L335" s="90" t="s">
        <v>571</v>
      </c>
      <c r="M335" s="90" t="s">
        <v>238</v>
      </c>
      <c r="N335" s="90">
        <v>92917</v>
      </c>
    </row>
    <row r="336" spans="11:14" x14ac:dyDescent="0.3">
      <c r="K336" s="90">
        <v>1357</v>
      </c>
      <c r="L336" s="90" t="s">
        <v>572</v>
      </c>
      <c r="M336" s="90" t="s">
        <v>248</v>
      </c>
      <c r="N336" s="90">
        <v>92583</v>
      </c>
    </row>
    <row r="337" spans="11:14" x14ac:dyDescent="0.3">
      <c r="K337" s="90">
        <v>1358</v>
      </c>
      <c r="L337" s="90" t="s">
        <v>573</v>
      </c>
      <c r="M337" s="90" t="s">
        <v>268</v>
      </c>
      <c r="N337" s="90">
        <v>92574</v>
      </c>
    </row>
    <row r="338" spans="11:14" x14ac:dyDescent="0.3">
      <c r="K338" s="90">
        <v>1359</v>
      </c>
      <c r="L338" s="90" t="s">
        <v>574</v>
      </c>
      <c r="M338" s="90" t="s">
        <v>226</v>
      </c>
      <c r="N338" s="90">
        <v>90803</v>
      </c>
    </row>
    <row r="339" spans="11:14" x14ac:dyDescent="0.3">
      <c r="K339" s="90">
        <v>1360</v>
      </c>
      <c r="L339" s="90" t="s">
        <v>575</v>
      </c>
      <c r="M339" s="90" t="s">
        <v>260</v>
      </c>
      <c r="N339" s="90">
        <v>90712</v>
      </c>
    </row>
    <row r="340" spans="11:14" x14ac:dyDescent="0.3">
      <c r="K340" s="90">
        <v>1361</v>
      </c>
      <c r="L340" s="90" t="s">
        <v>576</v>
      </c>
      <c r="M340" s="90" t="s">
        <v>214</v>
      </c>
      <c r="N340" s="90">
        <v>90601</v>
      </c>
    </row>
    <row r="341" spans="11:14" x14ac:dyDescent="0.3">
      <c r="K341" s="90">
        <v>1362</v>
      </c>
      <c r="L341" s="90" t="s">
        <v>577</v>
      </c>
      <c r="M341" s="90" t="s">
        <v>223</v>
      </c>
      <c r="N341" s="90">
        <v>90357</v>
      </c>
    </row>
    <row r="342" spans="11:14" x14ac:dyDescent="0.3">
      <c r="K342" s="90">
        <v>1363</v>
      </c>
      <c r="L342" s="90" t="s">
        <v>578</v>
      </c>
      <c r="M342" s="90" t="s">
        <v>289</v>
      </c>
      <c r="N342" s="90">
        <v>89166</v>
      </c>
    </row>
    <row r="343" spans="11:14" x14ac:dyDescent="0.3">
      <c r="K343" s="90">
        <v>1364</v>
      </c>
      <c r="L343" s="90" t="s">
        <v>579</v>
      </c>
      <c r="M343" s="90" t="s">
        <v>223</v>
      </c>
      <c r="N343" s="90">
        <v>89053</v>
      </c>
    </row>
  </sheetData>
  <mergeCells count="2">
    <mergeCell ref="B11:I13"/>
    <mergeCell ref="B15:I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C9B06-EC0E-4E66-A3F4-228EAAE35C0B}">
  <dimension ref="B2:O18"/>
  <sheetViews>
    <sheetView workbookViewId="0">
      <selection activeCell="C6" sqref="C6"/>
    </sheetView>
  </sheetViews>
  <sheetFormatPr defaultColWidth="9.109375" defaultRowHeight="13.8" x14ac:dyDescent="0.25"/>
  <cols>
    <col min="1" max="16384" width="9.109375" style="64"/>
  </cols>
  <sheetData>
    <row r="2" spans="2:15" x14ac:dyDescent="0.25">
      <c r="B2" s="64" t="s">
        <v>580</v>
      </c>
    </row>
    <row r="4" spans="2:15" ht="25.2" x14ac:dyDescent="0.45">
      <c r="B4" s="102" t="s">
        <v>581</v>
      </c>
      <c r="C4" s="103"/>
      <c r="D4" s="104"/>
      <c r="E4" s="104"/>
      <c r="F4" s="104"/>
      <c r="G4" s="104"/>
      <c r="H4" s="104"/>
      <c r="I4" s="104"/>
      <c r="J4" s="104"/>
      <c r="K4" s="104"/>
      <c r="L4" s="104"/>
      <c r="M4" s="104"/>
      <c r="N4" s="104"/>
      <c r="O4" s="105"/>
    </row>
    <row r="5" spans="2:15" x14ac:dyDescent="0.25">
      <c r="B5" s="106"/>
      <c r="C5" s="107">
        <f>COLUMNS($B5:C5)</f>
        <v>2</v>
      </c>
      <c r="D5" s="107">
        <f>COLUMNS($B5:D5)</f>
        <v>3</v>
      </c>
      <c r="E5" s="107">
        <f>COLUMNS($B5:E5)</f>
        <v>4</v>
      </c>
      <c r="F5" s="107">
        <f>COLUMNS($B5:F5)</f>
        <v>5</v>
      </c>
      <c r="G5" s="107">
        <f>COLUMNS($B5:G5)</f>
        <v>6</v>
      </c>
      <c r="H5" s="107">
        <f>COLUMNS($B5:H5)</f>
        <v>7</v>
      </c>
      <c r="I5" s="107">
        <f>COLUMNS($B5:I5)</f>
        <v>8</v>
      </c>
      <c r="J5" s="107">
        <f>COLUMNS($B5:J5)</f>
        <v>9</v>
      </c>
      <c r="K5" s="107">
        <f>COLUMNS($B5:K5)</f>
        <v>10</v>
      </c>
      <c r="L5" s="107">
        <f>COLUMNS($B5:L5)</f>
        <v>11</v>
      </c>
      <c r="M5" s="107">
        <f>COLUMNS($B5:M5)</f>
        <v>12</v>
      </c>
      <c r="N5" s="107">
        <f>COLUMNS($B5:N5)</f>
        <v>13</v>
      </c>
      <c r="O5" s="107">
        <f>COLUMNS($B5:O5)</f>
        <v>14</v>
      </c>
    </row>
    <row r="6" spans="2:15" x14ac:dyDescent="0.25">
      <c r="B6" s="107">
        <f>ROWS(B$3:B6)</f>
        <v>4</v>
      </c>
      <c r="C6" s="108">
        <f>$B6*C$5</f>
        <v>8</v>
      </c>
      <c r="D6" s="108">
        <f t="shared" ref="D6:O18" si="0">$B6*D$5</f>
        <v>12</v>
      </c>
      <c r="E6" s="108">
        <f t="shared" si="0"/>
        <v>16</v>
      </c>
      <c r="F6" s="108">
        <f t="shared" si="0"/>
        <v>20</v>
      </c>
      <c r="G6" s="108">
        <f t="shared" si="0"/>
        <v>24</v>
      </c>
      <c r="H6" s="108">
        <f t="shared" si="0"/>
        <v>28</v>
      </c>
      <c r="I6" s="108">
        <f t="shared" si="0"/>
        <v>32</v>
      </c>
      <c r="J6" s="108">
        <f t="shared" si="0"/>
        <v>36</v>
      </c>
      <c r="K6" s="108">
        <f t="shared" si="0"/>
        <v>40</v>
      </c>
      <c r="L6" s="108">
        <f t="shared" si="0"/>
        <v>44</v>
      </c>
      <c r="M6" s="108">
        <f t="shared" si="0"/>
        <v>48</v>
      </c>
      <c r="N6" s="108">
        <f t="shared" si="0"/>
        <v>52</v>
      </c>
      <c r="O6" s="108">
        <f t="shared" si="0"/>
        <v>56</v>
      </c>
    </row>
    <row r="7" spans="2:15" x14ac:dyDescent="0.25">
      <c r="B7" s="107">
        <f>ROWS(B$3:B7)</f>
        <v>5</v>
      </c>
      <c r="C7" s="108">
        <f t="shared" ref="C7:C18" si="1">$B7*C$5</f>
        <v>10</v>
      </c>
      <c r="D7" s="108">
        <f t="shared" si="0"/>
        <v>15</v>
      </c>
      <c r="E7" s="108">
        <f t="shared" si="0"/>
        <v>20</v>
      </c>
      <c r="F7" s="108">
        <f t="shared" si="0"/>
        <v>25</v>
      </c>
      <c r="G7" s="108">
        <f t="shared" si="0"/>
        <v>30</v>
      </c>
      <c r="H7" s="108">
        <f t="shared" si="0"/>
        <v>35</v>
      </c>
      <c r="I7" s="108">
        <f t="shared" si="0"/>
        <v>40</v>
      </c>
      <c r="J7" s="108">
        <f t="shared" si="0"/>
        <v>45</v>
      </c>
      <c r="K7" s="108">
        <f t="shared" si="0"/>
        <v>50</v>
      </c>
      <c r="L7" s="108">
        <f t="shared" si="0"/>
        <v>55</v>
      </c>
      <c r="M7" s="108">
        <f t="shared" si="0"/>
        <v>60</v>
      </c>
      <c r="N7" s="108">
        <f t="shared" si="0"/>
        <v>65</v>
      </c>
      <c r="O7" s="108">
        <f t="shared" si="0"/>
        <v>70</v>
      </c>
    </row>
    <row r="8" spans="2:15" x14ac:dyDescent="0.25">
      <c r="B8" s="107">
        <f>ROWS(B$3:B8)</f>
        <v>6</v>
      </c>
      <c r="C8" s="108">
        <f t="shared" si="1"/>
        <v>12</v>
      </c>
      <c r="D8" s="108">
        <f t="shared" si="0"/>
        <v>18</v>
      </c>
      <c r="E8" s="108">
        <f t="shared" si="0"/>
        <v>24</v>
      </c>
      <c r="F8" s="108">
        <f t="shared" si="0"/>
        <v>30</v>
      </c>
      <c r="G8" s="108">
        <f t="shared" si="0"/>
        <v>36</v>
      </c>
      <c r="H8" s="108">
        <f t="shared" si="0"/>
        <v>42</v>
      </c>
      <c r="I8" s="108">
        <f t="shared" si="0"/>
        <v>48</v>
      </c>
      <c r="J8" s="108">
        <f t="shared" si="0"/>
        <v>54</v>
      </c>
      <c r="K8" s="108">
        <f t="shared" si="0"/>
        <v>60</v>
      </c>
      <c r="L8" s="108">
        <f t="shared" si="0"/>
        <v>66</v>
      </c>
      <c r="M8" s="108">
        <f t="shared" si="0"/>
        <v>72</v>
      </c>
      <c r="N8" s="108">
        <f t="shared" si="0"/>
        <v>78</v>
      </c>
      <c r="O8" s="108">
        <f t="shared" si="0"/>
        <v>84</v>
      </c>
    </row>
    <row r="9" spans="2:15" x14ac:dyDescent="0.25">
      <c r="B9" s="107">
        <f>ROWS(B$3:B9)</f>
        <v>7</v>
      </c>
      <c r="C9" s="108">
        <f t="shared" si="1"/>
        <v>14</v>
      </c>
      <c r="D9" s="108">
        <f t="shared" si="0"/>
        <v>21</v>
      </c>
      <c r="E9" s="108">
        <f t="shared" si="0"/>
        <v>28</v>
      </c>
      <c r="F9" s="108">
        <f t="shared" si="0"/>
        <v>35</v>
      </c>
      <c r="G9" s="108">
        <f t="shared" si="0"/>
        <v>42</v>
      </c>
      <c r="H9" s="108">
        <f t="shared" si="0"/>
        <v>49</v>
      </c>
      <c r="I9" s="108">
        <f t="shared" si="0"/>
        <v>56</v>
      </c>
      <c r="J9" s="108">
        <f t="shared" si="0"/>
        <v>63</v>
      </c>
      <c r="K9" s="108">
        <f t="shared" si="0"/>
        <v>70</v>
      </c>
      <c r="L9" s="108">
        <f t="shared" si="0"/>
        <v>77</v>
      </c>
      <c r="M9" s="108">
        <f t="shared" si="0"/>
        <v>84</v>
      </c>
      <c r="N9" s="108">
        <f t="shared" si="0"/>
        <v>91</v>
      </c>
      <c r="O9" s="108">
        <f t="shared" si="0"/>
        <v>98</v>
      </c>
    </row>
    <row r="10" spans="2:15" x14ac:dyDescent="0.25">
      <c r="B10" s="107">
        <f>ROWS(B$3:B10)</f>
        <v>8</v>
      </c>
      <c r="C10" s="108">
        <f t="shared" si="1"/>
        <v>16</v>
      </c>
      <c r="D10" s="108">
        <f t="shared" si="0"/>
        <v>24</v>
      </c>
      <c r="E10" s="108">
        <f t="shared" si="0"/>
        <v>32</v>
      </c>
      <c r="F10" s="108">
        <f t="shared" si="0"/>
        <v>40</v>
      </c>
      <c r="G10" s="108">
        <f t="shared" si="0"/>
        <v>48</v>
      </c>
      <c r="H10" s="108">
        <f t="shared" si="0"/>
        <v>56</v>
      </c>
      <c r="I10" s="108">
        <f t="shared" si="0"/>
        <v>64</v>
      </c>
      <c r="J10" s="108">
        <f t="shared" si="0"/>
        <v>72</v>
      </c>
      <c r="K10" s="108">
        <f t="shared" si="0"/>
        <v>80</v>
      </c>
      <c r="L10" s="108">
        <f t="shared" si="0"/>
        <v>88</v>
      </c>
      <c r="M10" s="108">
        <f t="shared" si="0"/>
        <v>96</v>
      </c>
      <c r="N10" s="108">
        <f t="shared" si="0"/>
        <v>104</v>
      </c>
      <c r="O10" s="108">
        <f t="shared" si="0"/>
        <v>112</v>
      </c>
    </row>
    <row r="11" spans="2:15" x14ac:dyDescent="0.25">
      <c r="B11" s="107">
        <f>ROWS(B$3:B11)</f>
        <v>9</v>
      </c>
      <c r="C11" s="108">
        <f t="shared" si="1"/>
        <v>18</v>
      </c>
      <c r="D11" s="108">
        <f t="shared" si="0"/>
        <v>27</v>
      </c>
      <c r="E11" s="108">
        <f t="shared" si="0"/>
        <v>36</v>
      </c>
      <c r="F11" s="108">
        <f t="shared" si="0"/>
        <v>45</v>
      </c>
      <c r="G11" s="108">
        <f t="shared" si="0"/>
        <v>54</v>
      </c>
      <c r="H11" s="108">
        <f t="shared" si="0"/>
        <v>63</v>
      </c>
      <c r="I11" s="108">
        <f t="shared" si="0"/>
        <v>72</v>
      </c>
      <c r="J11" s="108">
        <f t="shared" si="0"/>
        <v>81</v>
      </c>
      <c r="K11" s="108">
        <f t="shared" si="0"/>
        <v>90</v>
      </c>
      <c r="L11" s="108">
        <f t="shared" si="0"/>
        <v>99</v>
      </c>
      <c r="M11" s="108">
        <f t="shared" si="0"/>
        <v>108</v>
      </c>
      <c r="N11" s="108">
        <f t="shared" si="0"/>
        <v>117</v>
      </c>
      <c r="O11" s="108">
        <f t="shared" si="0"/>
        <v>126</v>
      </c>
    </row>
    <row r="12" spans="2:15" x14ac:dyDescent="0.25">
      <c r="B12" s="107">
        <f>ROWS(B$3:B12)</f>
        <v>10</v>
      </c>
      <c r="C12" s="108">
        <f t="shared" si="1"/>
        <v>20</v>
      </c>
      <c r="D12" s="108">
        <f t="shared" si="0"/>
        <v>30</v>
      </c>
      <c r="E12" s="108">
        <f t="shared" si="0"/>
        <v>40</v>
      </c>
      <c r="F12" s="108">
        <f t="shared" si="0"/>
        <v>50</v>
      </c>
      <c r="G12" s="108">
        <f t="shared" si="0"/>
        <v>60</v>
      </c>
      <c r="H12" s="108">
        <f t="shared" si="0"/>
        <v>70</v>
      </c>
      <c r="I12" s="108">
        <f t="shared" si="0"/>
        <v>80</v>
      </c>
      <c r="J12" s="108">
        <f t="shared" si="0"/>
        <v>90</v>
      </c>
      <c r="K12" s="108">
        <f t="shared" si="0"/>
        <v>100</v>
      </c>
      <c r="L12" s="108">
        <f t="shared" si="0"/>
        <v>110</v>
      </c>
      <c r="M12" s="108">
        <f t="shared" si="0"/>
        <v>120</v>
      </c>
      <c r="N12" s="108">
        <f t="shared" si="0"/>
        <v>130</v>
      </c>
      <c r="O12" s="108">
        <f t="shared" si="0"/>
        <v>140</v>
      </c>
    </row>
    <row r="13" spans="2:15" x14ac:dyDescent="0.25">
      <c r="B13" s="107">
        <f>ROWS(B$3:B13)</f>
        <v>11</v>
      </c>
      <c r="C13" s="108">
        <f t="shared" si="1"/>
        <v>22</v>
      </c>
      <c r="D13" s="108">
        <f t="shared" si="0"/>
        <v>33</v>
      </c>
      <c r="E13" s="108">
        <f t="shared" si="0"/>
        <v>44</v>
      </c>
      <c r="F13" s="108">
        <f t="shared" si="0"/>
        <v>55</v>
      </c>
      <c r="G13" s="108">
        <f t="shared" si="0"/>
        <v>66</v>
      </c>
      <c r="H13" s="108">
        <f t="shared" si="0"/>
        <v>77</v>
      </c>
      <c r="I13" s="108">
        <f t="shared" si="0"/>
        <v>88</v>
      </c>
      <c r="J13" s="108">
        <f t="shared" si="0"/>
        <v>99</v>
      </c>
      <c r="K13" s="108">
        <f t="shared" si="0"/>
        <v>110</v>
      </c>
      <c r="L13" s="108">
        <f t="shared" si="0"/>
        <v>121</v>
      </c>
      <c r="M13" s="108">
        <f t="shared" si="0"/>
        <v>132</v>
      </c>
      <c r="N13" s="108">
        <f t="shared" si="0"/>
        <v>143</v>
      </c>
      <c r="O13" s="108">
        <f t="shared" si="0"/>
        <v>154</v>
      </c>
    </row>
    <row r="14" spans="2:15" x14ac:dyDescent="0.25">
      <c r="B14" s="107">
        <f>ROWS(B$3:B14)</f>
        <v>12</v>
      </c>
      <c r="C14" s="108">
        <f t="shared" si="1"/>
        <v>24</v>
      </c>
      <c r="D14" s="108">
        <f t="shared" si="0"/>
        <v>36</v>
      </c>
      <c r="E14" s="108">
        <f t="shared" si="0"/>
        <v>48</v>
      </c>
      <c r="F14" s="108">
        <f t="shared" si="0"/>
        <v>60</v>
      </c>
      <c r="G14" s="108">
        <f t="shared" si="0"/>
        <v>72</v>
      </c>
      <c r="H14" s="108">
        <f t="shared" si="0"/>
        <v>84</v>
      </c>
      <c r="I14" s="108">
        <f t="shared" si="0"/>
        <v>96</v>
      </c>
      <c r="J14" s="108">
        <f t="shared" si="0"/>
        <v>108</v>
      </c>
      <c r="K14" s="108">
        <f t="shared" si="0"/>
        <v>120</v>
      </c>
      <c r="L14" s="108">
        <f t="shared" si="0"/>
        <v>132</v>
      </c>
      <c r="M14" s="108">
        <f t="shared" si="0"/>
        <v>144</v>
      </c>
      <c r="N14" s="108">
        <f t="shared" si="0"/>
        <v>156</v>
      </c>
      <c r="O14" s="108">
        <f t="shared" si="0"/>
        <v>168</v>
      </c>
    </row>
    <row r="15" spans="2:15" x14ac:dyDescent="0.25">
      <c r="B15" s="107">
        <f>ROWS(B$3:B15)</f>
        <v>13</v>
      </c>
      <c r="C15" s="108">
        <f t="shared" si="1"/>
        <v>26</v>
      </c>
      <c r="D15" s="108">
        <f t="shared" si="0"/>
        <v>39</v>
      </c>
      <c r="E15" s="108">
        <f t="shared" si="0"/>
        <v>52</v>
      </c>
      <c r="F15" s="108">
        <f t="shared" si="0"/>
        <v>65</v>
      </c>
      <c r="G15" s="108">
        <f t="shared" si="0"/>
        <v>78</v>
      </c>
      <c r="H15" s="108">
        <f t="shared" si="0"/>
        <v>91</v>
      </c>
      <c r="I15" s="108">
        <f t="shared" si="0"/>
        <v>104</v>
      </c>
      <c r="J15" s="108">
        <f t="shared" si="0"/>
        <v>117</v>
      </c>
      <c r="K15" s="108">
        <f t="shared" si="0"/>
        <v>130</v>
      </c>
      <c r="L15" s="108">
        <f t="shared" si="0"/>
        <v>143</v>
      </c>
      <c r="M15" s="108">
        <f t="shared" si="0"/>
        <v>156</v>
      </c>
      <c r="N15" s="108">
        <f t="shared" si="0"/>
        <v>169</v>
      </c>
      <c r="O15" s="108">
        <f t="shared" si="0"/>
        <v>182</v>
      </c>
    </row>
    <row r="16" spans="2:15" x14ac:dyDescent="0.25">
      <c r="B16" s="107">
        <f>ROWS(B$3:B16)</f>
        <v>14</v>
      </c>
      <c r="C16" s="108">
        <f t="shared" si="1"/>
        <v>28</v>
      </c>
      <c r="D16" s="108">
        <f t="shared" si="0"/>
        <v>42</v>
      </c>
      <c r="E16" s="108">
        <f t="shared" si="0"/>
        <v>56</v>
      </c>
      <c r="F16" s="108">
        <f t="shared" si="0"/>
        <v>70</v>
      </c>
      <c r="G16" s="108">
        <f t="shared" si="0"/>
        <v>84</v>
      </c>
      <c r="H16" s="108">
        <f t="shared" si="0"/>
        <v>98</v>
      </c>
      <c r="I16" s="108">
        <f t="shared" si="0"/>
        <v>112</v>
      </c>
      <c r="J16" s="108">
        <f t="shared" si="0"/>
        <v>126</v>
      </c>
      <c r="K16" s="108">
        <f t="shared" si="0"/>
        <v>140</v>
      </c>
      <c r="L16" s="108">
        <f t="shared" si="0"/>
        <v>154</v>
      </c>
      <c r="M16" s="108">
        <f t="shared" si="0"/>
        <v>168</v>
      </c>
      <c r="N16" s="108">
        <f t="shared" si="0"/>
        <v>182</v>
      </c>
      <c r="O16" s="108">
        <f t="shared" si="0"/>
        <v>196</v>
      </c>
    </row>
    <row r="17" spans="2:15" x14ac:dyDescent="0.25">
      <c r="B17" s="107">
        <f>ROWS(B$3:B17)</f>
        <v>15</v>
      </c>
      <c r="C17" s="108">
        <f t="shared" si="1"/>
        <v>30</v>
      </c>
      <c r="D17" s="108">
        <f t="shared" si="0"/>
        <v>45</v>
      </c>
      <c r="E17" s="108">
        <f t="shared" si="0"/>
        <v>60</v>
      </c>
      <c r="F17" s="108">
        <f t="shared" si="0"/>
        <v>75</v>
      </c>
      <c r="G17" s="108">
        <f t="shared" si="0"/>
        <v>90</v>
      </c>
      <c r="H17" s="108">
        <f t="shared" si="0"/>
        <v>105</v>
      </c>
      <c r="I17" s="108">
        <f t="shared" si="0"/>
        <v>120</v>
      </c>
      <c r="J17" s="108">
        <f t="shared" si="0"/>
        <v>135</v>
      </c>
      <c r="K17" s="108">
        <f t="shared" si="0"/>
        <v>150</v>
      </c>
      <c r="L17" s="108">
        <f t="shared" si="0"/>
        <v>165</v>
      </c>
      <c r="M17" s="108">
        <f t="shared" si="0"/>
        <v>180</v>
      </c>
      <c r="N17" s="108">
        <f t="shared" si="0"/>
        <v>195</v>
      </c>
      <c r="O17" s="108">
        <f t="shared" si="0"/>
        <v>210</v>
      </c>
    </row>
    <row r="18" spans="2:15" x14ac:dyDescent="0.25">
      <c r="B18" s="107">
        <f>ROWS(B$3:B18)</f>
        <v>16</v>
      </c>
      <c r="C18" s="108">
        <f t="shared" si="1"/>
        <v>32</v>
      </c>
      <c r="D18" s="108">
        <f t="shared" si="0"/>
        <v>48</v>
      </c>
      <c r="E18" s="108">
        <f t="shared" si="0"/>
        <v>64</v>
      </c>
      <c r="F18" s="108">
        <f t="shared" si="0"/>
        <v>80</v>
      </c>
      <c r="G18" s="108">
        <f t="shared" si="0"/>
        <v>96</v>
      </c>
      <c r="H18" s="108">
        <f t="shared" si="0"/>
        <v>112</v>
      </c>
      <c r="I18" s="108">
        <f t="shared" si="0"/>
        <v>128</v>
      </c>
      <c r="J18" s="108">
        <f t="shared" si="0"/>
        <v>144</v>
      </c>
      <c r="K18" s="108">
        <f t="shared" si="0"/>
        <v>160</v>
      </c>
      <c r="L18" s="108">
        <f t="shared" si="0"/>
        <v>176</v>
      </c>
      <c r="M18" s="108">
        <f t="shared" si="0"/>
        <v>192</v>
      </c>
      <c r="N18" s="108">
        <f t="shared" si="0"/>
        <v>208</v>
      </c>
      <c r="O18" s="108">
        <f t="shared" si="0"/>
        <v>224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1C025-66FD-473D-A410-E49B9AE8B3C7}">
  <dimension ref="B2:K34"/>
  <sheetViews>
    <sheetView topLeftCell="A13" workbookViewId="0">
      <selection activeCell="D6" sqref="D6:D32"/>
    </sheetView>
  </sheetViews>
  <sheetFormatPr defaultColWidth="11.6640625" defaultRowHeight="15.6" x14ac:dyDescent="0.3"/>
  <cols>
    <col min="1" max="1" width="2.44140625" style="86" customWidth="1"/>
    <col min="2" max="2" width="13" style="86" customWidth="1"/>
    <col min="3" max="3" width="18" style="86" customWidth="1"/>
    <col min="4" max="4" width="20.88671875" style="86" bestFit="1" customWidth="1"/>
    <col min="5" max="5" width="17.109375" style="121" customWidth="1"/>
    <col min="6" max="6" width="6.6640625" style="86" customWidth="1"/>
    <col min="7" max="7" width="19.88671875" style="86" customWidth="1"/>
    <col min="8" max="8" width="20.6640625" style="86" bestFit="1" customWidth="1"/>
    <col min="9" max="9" width="3.33203125" style="86" customWidth="1"/>
    <col min="10" max="10" width="4.33203125" style="86" customWidth="1"/>
    <col min="11" max="11" width="32.109375" style="86" bestFit="1" customWidth="1"/>
    <col min="12" max="16384" width="11.6640625" style="86"/>
  </cols>
  <sheetData>
    <row r="2" spans="2:11" x14ac:dyDescent="0.3">
      <c r="B2" s="109" t="s">
        <v>582</v>
      </c>
      <c r="C2" s="110"/>
      <c r="D2" s="110"/>
      <c r="E2" s="111"/>
      <c r="F2" s="110"/>
      <c r="G2" s="110"/>
      <c r="H2" s="112"/>
    </row>
    <row r="3" spans="2:11" x14ac:dyDescent="0.3">
      <c r="B3" s="113" t="s">
        <v>583</v>
      </c>
      <c r="C3" s="114"/>
      <c r="D3" s="114"/>
      <c r="E3" s="115"/>
      <c r="F3" s="114"/>
      <c r="G3" s="114"/>
      <c r="H3" s="116"/>
    </row>
    <row r="5" spans="2:11" x14ac:dyDescent="0.3">
      <c r="B5" s="117" t="s">
        <v>584</v>
      </c>
      <c r="C5" s="117" t="s">
        <v>585</v>
      </c>
      <c r="D5" s="117" t="s">
        <v>586</v>
      </c>
      <c r="E5" s="117" t="s">
        <v>587</v>
      </c>
      <c r="F5" s="118"/>
      <c r="G5" s="117" t="s">
        <v>585</v>
      </c>
      <c r="H5" s="117" t="s">
        <v>586</v>
      </c>
      <c r="I5" s="118"/>
      <c r="J5" s="118"/>
      <c r="K5" s="117" t="s">
        <v>588</v>
      </c>
    </row>
    <row r="6" spans="2:11" x14ac:dyDescent="0.3">
      <c r="B6" s="119">
        <v>39451</v>
      </c>
      <c r="C6" s="119" t="s">
        <v>589</v>
      </c>
      <c r="D6" s="119" t="str">
        <f>VLOOKUP(C6,$G$6:$H$9,2,0)</f>
        <v>Hemant Punia</v>
      </c>
      <c r="E6" s="120">
        <v>45</v>
      </c>
      <c r="G6" s="119" t="s">
        <v>590</v>
      </c>
      <c r="H6" s="119" t="s">
        <v>591</v>
      </c>
      <c r="K6" s="119" t="str">
        <f>LEFT(H6,SEARCH(" ",H6))</f>
        <v xml:space="preserve">Karan </v>
      </c>
    </row>
    <row r="7" spans="2:11" x14ac:dyDescent="0.3">
      <c r="B7" s="119">
        <v>39458</v>
      </c>
      <c r="C7" s="119" t="s">
        <v>592</v>
      </c>
      <c r="D7" s="119" t="str">
        <f t="shared" ref="D7:D32" si="0">VLOOKUP(C7,$G$6:$H$9,2,0)</f>
        <v>Raghav Chawla</v>
      </c>
      <c r="E7" s="120">
        <v>50</v>
      </c>
      <c r="G7" s="119" t="s">
        <v>592</v>
      </c>
      <c r="H7" s="119" t="s">
        <v>593</v>
      </c>
      <c r="K7" s="119" t="str">
        <f t="shared" ref="K7:K9" si="1">LEFT(H7,SEARCH(" ",H7))</f>
        <v xml:space="preserve">Raghav </v>
      </c>
    </row>
    <row r="8" spans="2:11" x14ac:dyDescent="0.3">
      <c r="B8" s="119">
        <v>39465</v>
      </c>
      <c r="C8" s="119" t="s">
        <v>594</v>
      </c>
      <c r="D8" s="119" t="str">
        <f t="shared" si="0"/>
        <v>Saurabh Sharma</v>
      </c>
      <c r="E8" s="120">
        <v>55</v>
      </c>
      <c r="G8" s="119" t="s">
        <v>594</v>
      </c>
      <c r="H8" s="119" t="s">
        <v>595</v>
      </c>
      <c r="K8" s="119" t="str">
        <f t="shared" si="1"/>
        <v xml:space="preserve">Saurabh </v>
      </c>
    </row>
    <row r="9" spans="2:11" x14ac:dyDescent="0.3">
      <c r="B9" s="119">
        <v>39472</v>
      </c>
      <c r="C9" s="119" t="s">
        <v>589</v>
      </c>
      <c r="D9" s="119" t="str">
        <f t="shared" si="0"/>
        <v>Hemant Punia</v>
      </c>
      <c r="E9" s="120">
        <v>70</v>
      </c>
      <c r="G9" s="119" t="s">
        <v>589</v>
      </c>
      <c r="H9" s="119" t="s">
        <v>596</v>
      </c>
      <c r="K9" s="119" t="str">
        <f t="shared" si="1"/>
        <v xml:space="preserve">Hemant </v>
      </c>
    </row>
    <row r="10" spans="2:11" x14ac:dyDescent="0.3">
      <c r="B10" s="119">
        <v>39479</v>
      </c>
      <c r="C10" s="119" t="s">
        <v>590</v>
      </c>
      <c r="D10" s="119" t="str">
        <f t="shared" si="0"/>
        <v>Karan Singhal</v>
      </c>
      <c r="E10" s="120">
        <v>20</v>
      </c>
    </row>
    <row r="11" spans="2:11" x14ac:dyDescent="0.3">
      <c r="B11" s="119">
        <v>39486</v>
      </c>
      <c r="C11" s="119" t="s">
        <v>592</v>
      </c>
      <c r="D11" s="119" t="str">
        <f t="shared" si="0"/>
        <v>Raghav Chawla</v>
      </c>
      <c r="E11" s="120">
        <v>100</v>
      </c>
      <c r="K11" s="86" t="s">
        <v>597</v>
      </c>
    </row>
    <row r="12" spans="2:11" x14ac:dyDescent="0.3">
      <c r="B12" s="119">
        <v>39493</v>
      </c>
      <c r="C12" s="119" t="s">
        <v>594</v>
      </c>
      <c r="D12" s="119" t="str">
        <f t="shared" si="0"/>
        <v>Saurabh Sharma</v>
      </c>
      <c r="E12" s="120">
        <v>150</v>
      </c>
    </row>
    <row r="13" spans="2:11" x14ac:dyDescent="0.3">
      <c r="B13" s="119">
        <v>39500</v>
      </c>
      <c r="C13" s="119" t="s">
        <v>589</v>
      </c>
      <c r="D13" s="119" t="str">
        <f t="shared" si="0"/>
        <v>Hemant Punia</v>
      </c>
      <c r="E13" s="120">
        <v>120</v>
      </c>
    </row>
    <row r="14" spans="2:11" x14ac:dyDescent="0.3">
      <c r="B14" s="119">
        <v>39506</v>
      </c>
      <c r="C14" s="119" t="s">
        <v>590</v>
      </c>
      <c r="D14" s="119" t="str">
        <f t="shared" si="0"/>
        <v>Karan Singhal</v>
      </c>
      <c r="E14" s="120">
        <v>175</v>
      </c>
    </row>
    <row r="15" spans="2:11" x14ac:dyDescent="0.3">
      <c r="B15" s="119">
        <v>39514</v>
      </c>
      <c r="C15" s="119" t="s">
        <v>592</v>
      </c>
      <c r="D15" s="119" t="str">
        <f t="shared" si="0"/>
        <v>Raghav Chawla</v>
      </c>
      <c r="E15" s="120">
        <v>135</v>
      </c>
    </row>
    <row r="16" spans="2:11" x14ac:dyDescent="0.3">
      <c r="B16" s="119">
        <v>39521</v>
      </c>
      <c r="C16" s="119" t="s">
        <v>594</v>
      </c>
      <c r="D16" s="119" t="str">
        <f t="shared" si="0"/>
        <v>Saurabh Sharma</v>
      </c>
      <c r="E16" s="120">
        <v>20</v>
      </c>
    </row>
    <row r="17" spans="2:5" x14ac:dyDescent="0.3">
      <c r="B17" s="119">
        <v>39528</v>
      </c>
      <c r="C17" s="119" t="s">
        <v>589</v>
      </c>
      <c r="D17" s="119" t="str">
        <f t="shared" si="0"/>
        <v>Hemant Punia</v>
      </c>
      <c r="E17" s="120">
        <v>25</v>
      </c>
    </row>
    <row r="18" spans="2:5" x14ac:dyDescent="0.3">
      <c r="B18" s="119">
        <v>39535</v>
      </c>
      <c r="C18" s="119" t="s">
        <v>590</v>
      </c>
      <c r="D18" s="119" t="str">
        <f t="shared" si="0"/>
        <v>Karan Singhal</v>
      </c>
      <c r="E18" s="120">
        <v>26</v>
      </c>
    </row>
    <row r="19" spans="2:5" x14ac:dyDescent="0.3">
      <c r="B19" s="119">
        <v>39542</v>
      </c>
      <c r="C19" s="119" t="s">
        <v>592</v>
      </c>
      <c r="D19" s="119" t="str">
        <f t="shared" si="0"/>
        <v>Raghav Chawla</v>
      </c>
      <c r="E19" s="120">
        <v>27</v>
      </c>
    </row>
    <row r="20" spans="2:5" x14ac:dyDescent="0.3">
      <c r="B20" s="119">
        <v>39549</v>
      </c>
      <c r="C20" s="119" t="s">
        <v>594</v>
      </c>
      <c r="D20" s="119" t="str">
        <f t="shared" si="0"/>
        <v>Saurabh Sharma</v>
      </c>
      <c r="E20" s="120">
        <v>28</v>
      </c>
    </row>
    <row r="21" spans="2:5" x14ac:dyDescent="0.3">
      <c r="B21" s="119">
        <v>39556</v>
      </c>
      <c r="C21" s="119" t="s">
        <v>589</v>
      </c>
      <c r="D21" s="119" t="str">
        <f t="shared" si="0"/>
        <v>Hemant Punia</v>
      </c>
      <c r="E21" s="120">
        <v>29</v>
      </c>
    </row>
    <row r="22" spans="2:5" x14ac:dyDescent="0.3">
      <c r="B22" s="119">
        <v>39563</v>
      </c>
      <c r="C22" s="119" t="s">
        <v>590</v>
      </c>
      <c r="D22" s="119" t="str">
        <f t="shared" si="0"/>
        <v>Karan Singhal</v>
      </c>
      <c r="E22" s="120">
        <v>30</v>
      </c>
    </row>
    <row r="23" spans="2:5" x14ac:dyDescent="0.3">
      <c r="B23" s="119">
        <v>39570</v>
      </c>
      <c r="C23" s="119" t="s">
        <v>592</v>
      </c>
      <c r="D23" s="119" t="str">
        <f t="shared" si="0"/>
        <v>Raghav Chawla</v>
      </c>
      <c r="E23" s="120">
        <v>31</v>
      </c>
    </row>
    <row r="24" spans="2:5" x14ac:dyDescent="0.3">
      <c r="B24" s="119">
        <v>39577</v>
      </c>
      <c r="C24" s="119" t="s">
        <v>594</v>
      </c>
      <c r="D24" s="119" t="str">
        <f t="shared" si="0"/>
        <v>Saurabh Sharma</v>
      </c>
      <c r="E24" s="120">
        <v>32</v>
      </c>
    </row>
    <row r="25" spans="2:5" x14ac:dyDescent="0.3">
      <c r="B25" s="119">
        <v>39584</v>
      </c>
      <c r="C25" s="119" t="s">
        <v>589</v>
      </c>
      <c r="D25" s="119" t="str">
        <f t="shared" si="0"/>
        <v>Hemant Punia</v>
      </c>
      <c r="E25" s="120">
        <v>33</v>
      </c>
    </row>
    <row r="26" spans="2:5" x14ac:dyDescent="0.3">
      <c r="B26" s="119">
        <v>39591</v>
      </c>
      <c r="C26" s="119" t="s">
        <v>590</v>
      </c>
      <c r="D26" s="119" t="str">
        <f t="shared" si="0"/>
        <v>Karan Singhal</v>
      </c>
      <c r="E26" s="120">
        <v>34</v>
      </c>
    </row>
    <row r="27" spans="2:5" x14ac:dyDescent="0.3">
      <c r="B27" s="119">
        <v>39598</v>
      </c>
      <c r="C27" s="119" t="s">
        <v>592</v>
      </c>
      <c r="D27" s="119" t="str">
        <f t="shared" si="0"/>
        <v>Raghav Chawla</v>
      </c>
      <c r="E27" s="120">
        <v>35</v>
      </c>
    </row>
    <row r="28" spans="2:5" x14ac:dyDescent="0.3">
      <c r="B28" s="119">
        <v>39605</v>
      </c>
      <c r="C28" s="119" t="s">
        <v>594</v>
      </c>
      <c r="D28" s="119" t="str">
        <f t="shared" si="0"/>
        <v>Saurabh Sharma</v>
      </c>
      <c r="E28" s="120">
        <v>36</v>
      </c>
    </row>
    <row r="29" spans="2:5" x14ac:dyDescent="0.3">
      <c r="B29" s="119">
        <v>39612</v>
      </c>
      <c r="C29" s="119" t="s">
        <v>589</v>
      </c>
      <c r="D29" s="119" t="str">
        <f t="shared" si="0"/>
        <v>Hemant Punia</v>
      </c>
      <c r="E29" s="120">
        <v>37</v>
      </c>
    </row>
    <row r="30" spans="2:5" x14ac:dyDescent="0.3">
      <c r="B30" s="119">
        <v>39619</v>
      </c>
      <c r="C30" s="119" t="s">
        <v>590</v>
      </c>
      <c r="D30" s="119" t="str">
        <f t="shared" si="0"/>
        <v>Karan Singhal</v>
      </c>
      <c r="E30" s="120">
        <v>38</v>
      </c>
    </row>
    <row r="31" spans="2:5" x14ac:dyDescent="0.3">
      <c r="B31" s="119">
        <v>39626</v>
      </c>
      <c r="C31" s="119" t="s">
        <v>592</v>
      </c>
      <c r="D31" s="119" t="str">
        <f t="shared" si="0"/>
        <v>Raghav Chawla</v>
      </c>
      <c r="E31" s="120">
        <v>39</v>
      </c>
    </row>
    <row r="32" spans="2:5" x14ac:dyDescent="0.3">
      <c r="B32" s="119">
        <v>39633</v>
      </c>
      <c r="C32" s="119" t="s">
        <v>594</v>
      </c>
      <c r="D32" s="119" t="str">
        <f t="shared" si="0"/>
        <v>Saurabh Sharma</v>
      </c>
      <c r="E32" s="120">
        <v>40</v>
      </c>
    </row>
    <row r="34" spans="3:3" x14ac:dyDescent="0.3">
      <c r="C34" s="86" t="s">
        <v>598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 it</vt:lpstr>
      <vt:lpstr>Task 1</vt:lpstr>
      <vt:lpstr>Task 2</vt:lpstr>
      <vt:lpstr>Task 3</vt:lpstr>
      <vt:lpstr>Task 4</vt:lpstr>
      <vt:lpstr>Task 5</vt:lpstr>
      <vt:lpstr>Task 6</vt:lpstr>
      <vt:lpstr>Task 7</vt:lpstr>
      <vt:lpstr>Task 8</vt:lpstr>
      <vt:lpstr>Task 9</vt:lpstr>
      <vt:lpstr>Task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Manjunath S</cp:lastModifiedBy>
  <dcterms:created xsi:type="dcterms:W3CDTF">2015-06-05T18:17:20Z</dcterms:created>
  <dcterms:modified xsi:type="dcterms:W3CDTF">2022-04-25T15:40:00Z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254d97d9-c9a4-43a6-a815-f310241277ce</vt:lpwstr>
  </property>
</Properties>
</file>