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b4ce554f3fc017d1/Desktop/EXCEL/interviewpreparationexcelpracticeassignments/"/>
    </mc:Choice>
  </mc:AlternateContent>
  <xr:revisionPtr revIDLastSave="26" documentId="13_ncr:1_{78AB3FC6-657A-42A9-98B0-9597635F0E7E}" xr6:coauthVersionLast="47" xr6:coauthVersionMax="47" xr10:uidLastSave="{4CF1AC18-ADEB-4FE7-B44E-D62931B067CF}"/>
  <workbookProtection workbookAlgorithmName="SHA-512" workbookHashValue="aYmMjCn9zYdqgX5z69ewKkyvArWfzTJvtrcm9Db9ZRh4xtlVosY6YZ6RMvKUp9XwrAQye+T6eyAnXvkNWOCmbQ==" workbookSaltValue="VFCGxiq+0T5KfEqW3gBkrw==" workbookSpinCount="100000" lockStructure="1"/>
  <bookViews>
    <workbookView xWindow="-108" yWindow="-108" windowWidth="23256" windowHeight="12456" activeTab="4" xr2:uid="{00000000-000D-0000-FFFF-FFFF00000000}"/>
  </bookViews>
  <sheets>
    <sheet name="Start Here" sheetId="11" r:id="rId1"/>
    <sheet name="Task 1" sheetId="1" r:id="rId2"/>
    <sheet name="Task 2" sheetId="2" r:id="rId3"/>
    <sheet name="Task 3" sheetId="4" r:id="rId4"/>
    <sheet name="Task 4" sheetId="1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7" i="4" l="1"/>
  <c r="J8" i="4"/>
  <c r="J9" i="4"/>
  <c r="J10" i="4"/>
  <c r="J11" i="4"/>
  <c r="J12" i="4"/>
  <c r="J13" i="4"/>
  <c r="J14" i="4"/>
  <c r="J15" i="4"/>
  <c r="J6" i="4"/>
  <c r="I7" i="4"/>
  <c r="I8" i="4"/>
  <c r="I9" i="4"/>
  <c r="I10" i="4"/>
  <c r="I11" i="4"/>
  <c r="I12" i="4"/>
  <c r="I13" i="4"/>
  <c r="I14" i="4"/>
  <c r="I15" i="4"/>
  <c r="I6" i="4"/>
  <c r="F8" i="1"/>
  <c r="F9" i="1"/>
  <c r="F10" i="1"/>
  <c r="F11" i="1"/>
  <c r="F7" i="1"/>
  <c r="H7" i="4"/>
  <c r="H8" i="4"/>
  <c r="H9" i="4"/>
  <c r="H10" i="4"/>
  <c r="H11" i="4"/>
  <c r="H12" i="4"/>
  <c r="H13" i="4"/>
  <c r="H14" i="4"/>
  <c r="H15" i="4"/>
  <c r="H6" i="4"/>
  <c r="J7" i="13"/>
  <c r="J8" i="13"/>
  <c r="J9" i="13"/>
  <c r="J6" i="13"/>
  <c r="G7" i="4"/>
  <c r="G8" i="4"/>
  <c r="G9" i="4"/>
  <c r="G10" i="4"/>
  <c r="G11" i="4"/>
  <c r="G12" i="4"/>
  <c r="G13" i="4"/>
  <c r="G14" i="4"/>
  <c r="G15" i="4"/>
  <c r="G6" i="4"/>
  <c r="F7" i="4"/>
  <c r="F8" i="4"/>
  <c r="F9" i="4"/>
  <c r="F10" i="4"/>
  <c r="F11" i="4"/>
  <c r="F12" i="4"/>
  <c r="F13" i="4"/>
  <c r="F14" i="4"/>
  <c r="F15" i="4"/>
  <c r="F6" i="4"/>
  <c r="I7" i="13"/>
  <c r="I8" i="13"/>
  <c r="I9" i="13"/>
  <c r="I6" i="13"/>
  <c r="J15" i="13"/>
  <c r="J16" i="13"/>
  <c r="J17" i="13"/>
  <c r="J14" i="13"/>
  <c r="I15" i="13"/>
  <c r="I16" i="13"/>
  <c r="I17" i="13"/>
  <c r="I14" i="13"/>
  <c r="N7" i="13"/>
  <c r="N8" i="13"/>
  <c r="N9" i="13"/>
  <c r="M7" i="13"/>
  <c r="M8" i="13"/>
  <c r="M9" i="13"/>
  <c r="M6" i="13"/>
  <c r="N6" i="13"/>
  <c r="L7" i="13"/>
  <c r="L8" i="13"/>
  <c r="L9" i="13"/>
  <c r="L6" i="13"/>
  <c r="E7" i="4"/>
  <c r="E8" i="4"/>
  <c r="E9" i="4"/>
  <c r="E10" i="4"/>
  <c r="E11" i="4"/>
  <c r="E12" i="4"/>
  <c r="E13" i="4"/>
  <c r="E14" i="4"/>
  <c r="E15" i="4"/>
  <c r="E6" i="4"/>
  <c r="D7" i="4"/>
  <c r="D8" i="4"/>
  <c r="D9" i="4"/>
  <c r="D10" i="4"/>
  <c r="D11" i="4"/>
  <c r="D12" i="4"/>
  <c r="D13" i="4"/>
  <c r="D14" i="4"/>
  <c r="D15" i="4"/>
  <c r="D6" i="4"/>
  <c r="C8" i="4"/>
  <c r="C9" i="4"/>
  <c r="C10" i="4"/>
  <c r="C11" i="4"/>
  <c r="C12" i="4"/>
  <c r="C13" i="4"/>
  <c r="C14" i="4"/>
  <c r="C15" i="4"/>
  <c r="C7" i="4"/>
  <c r="E9" i="1"/>
  <c r="E10" i="1"/>
  <c r="E11" i="1"/>
  <c r="E8" i="1"/>
  <c r="F5" i="2"/>
</calcChain>
</file>

<file path=xl/sharedStrings.xml><?xml version="1.0" encoding="utf-8"?>
<sst xmlns="http://schemas.openxmlformats.org/spreadsheetml/2006/main" count="133" uniqueCount="99">
  <si>
    <t>Name</t>
  </si>
  <si>
    <t>First Name</t>
  </si>
  <si>
    <t>Last Name</t>
  </si>
  <si>
    <t>Sachin Tendulkar</t>
  </si>
  <si>
    <t>Rahul Dravid</t>
  </si>
  <si>
    <t>Virat Kohli</t>
  </si>
  <si>
    <t>MS Dhoni</t>
  </si>
  <si>
    <t>Suresh Raina</t>
  </si>
  <si>
    <t>Rohit Sharma</t>
  </si>
  <si>
    <t>Gautam Gambhir</t>
  </si>
  <si>
    <t>Ajinkya Rahane</t>
  </si>
  <si>
    <t>Anil Kumble</t>
  </si>
  <si>
    <t>Shikhar Dhawan</t>
  </si>
  <si>
    <t>Introtallent</t>
  </si>
  <si>
    <t>https://www.introtallent.com</t>
  </si>
  <si>
    <t xml:space="preserve">The purpose of this assignment is to make learners proficient with implementation of concepts learned during the workshop.
Please read the questions carefully and complete the assignments. 
</t>
  </si>
  <si>
    <t>Product Name</t>
  </si>
  <si>
    <t>Model No.</t>
  </si>
  <si>
    <t>Mobile</t>
  </si>
  <si>
    <t>Brand</t>
  </si>
  <si>
    <t>Apple</t>
  </si>
  <si>
    <t>Brand_Product_Model</t>
  </si>
  <si>
    <t>app_MOB_1215</t>
  </si>
  <si>
    <t xml:space="preserve">SONY   </t>
  </si>
  <si>
    <t>LED TV</t>
  </si>
  <si>
    <t>Syska</t>
  </si>
  <si>
    <t xml:space="preserve">Power bank      </t>
  </si>
  <si>
    <t xml:space="preserve">SAMSUNG   </t>
  </si>
  <si>
    <t>Dell</t>
  </si>
  <si>
    <t>Q: You have to create "Brand_Product_Model" in column F, using a formula suct that it takes 
it takes first 3 characters of Brand name and converts it into lower case and then adds an underscore and then combines the first three characters of Model no. in upper case. Refer to the sample output in cell F7</t>
  </si>
  <si>
    <t>Campaign ID</t>
  </si>
  <si>
    <t>ab115086</t>
  </si>
  <si>
    <t>cx9540303</t>
  </si>
  <si>
    <t>xd4394759</t>
  </si>
  <si>
    <t>ep8635143</t>
  </si>
  <si>
    <t>g5894376</t>
  </si>
  <si>
    <t>h7599924</t>
  </si>
  <si>
    <t>k1343117</t>
  </si>
  <si>
    <t>ab1196356</t>
  </si>
  <si>
    <t>cx5583457</t>
  </si>
  <si>
    <t>xd4292558</t>
  </si>
  <si>
    <t>g5584579</t>
  </si>
  <si>
    <t>h6924567</t>
  </si>
  <si>
    <t>k407964</t>
  </si>
  <si>
    <t>l9996446</t>
  </si>
  <si>
    <t>ab3072676</t>
  </si>
  <si>
    <t>cx9997285</t>
  </si>
  <si>
    <t>xd8770593</t>
  </si>
  <si>
    <t>ep5156551</t>
  </si>
  <si>
    <t>g6804287</t>
  </si>
  <si>
    <t>k6797467</t>
  </si>
  <si>
    <t>l5482937</t>
  </si>
  <si>
    <t>ab8823324</t>
  </si>
  <si>
    <t>cx9913964</t>
  </si>
  <si>
    <t>xd9729298</t>
  </si>
  <si>
    <t>ep9834622</t>
  </si>
  <si>
    <t>h4944788</t>
  </si>
  <si>
    <t>k986493</t>
  </si>
  <si>
    <t>l5543716</t>
  </si>
  <si>
    <t>No. of blank cells</t>
  </si>
  <si>
    <t>Q: Write a formula in cell F5 to find the number of blank cells in the range B5:B36</t>
  </si>
  <si>
    <t>Position of space</t>
  </si>
  <si>
    <t>Hint: Read about FIND function</t>
  </si>
  <si>
    <t>Q: Write a formula in column B to print the position of space. Like in the name Sachin Tendulkar, there is a space at 6th position.
Q: Print first name and last name in column D and E  respectively. Do not use Text-to-columns. You have to use a formula</t>
  </si>
  <si>
    <t>Jim</t>
  </si>
  <si>
    <t>Kim</t>
  </si>
  <si>
    <t>Lim</t>
  </si>
  <si>
    <t>Tim</t>
  </si>
  <si>
    <t>Vim</t>
  </si>
  <si>
    <t>Jay</t>
  </si>
  <si>
    <t>Kay</t>
  </si>
  <si>
    <t>Ram</t>
  </si>
  <si>
    <t>Sam</t>
  </si>
  <si>
    <t>Raj</t>
  </si>
  <si>
    <t>Shyam</t>
  </si>
  <si>
    <t>Liz</t>
  </si>
  <si>
    <t>Tom</t>
  </si>
  <si>
    <t>Ali</t>
  </si>
  <si>
    <t>Rick</t>
  </si>
  <si>
    <t>Ria</t>
  </si>
  <si>
    <t>Tia</t>
  </si>
  <si>
    <t>Jia</t>
  </si>
  <si>
    <t>Kia</t>
  </si>
  <si>
    <t>Team</t>
  </si>
  <si>
    <t>Avengers</t>
  </si>
  <si>
    <t>Legends</t>
  </si>
  <si>
    <t>Ninjas</t>
  </si>
  <si>
    <t>Titans</t>
  </si>
  <si>
    <t>Points</t>
  </si>
  <si>
    <t>Round</t>
  </si>
  <si>
    <t>Total Points</t>
  </si>
  <si>
    <t>Summary 1</t>
  </si>
  <si>
    <t>Summary 2</t>
  </si>
  <si>
    <t>Count of scores &gt;4000</t>
  </si>
  <si>
    <t>Count of scores &lt;2000</t>
  </si>
  <si>
    <t>Summary 3</t>
  </si>
  <si>
    <t>Q: Write formulas to populate summary1, summary 2, and summary 3</t>
  </si>
  <si>
    <t>ROUND wise Points</t>
  </si>
  <si>
    <t>laptop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</si>
</sst>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b/>
      <sz val="24"/>
      <color rgb="FFFF0000"/>
      <name val="Calibri"/>
      <family val="2"/>
      <scheme val="minor"/>
    </font>
    <font>
      <u/>
      <sz val="11"/>
      <color theme="10"/>
      <name val="Calibri"/>
      <family val="2"/>
      <scheme val="minor"/>
    </font>
    <font>
      <b/>
      <sz val="26"/>
      <color rgb="FFFF0000"/>
      <name val="Calibri"/>
      <family val="2"/>
      <scheme val="minor"/>
    </font>
    <font>
      <b/>
      <sz val="14"/>
      <color theme="1"/>
      <name val="Calibri"/>
      <family val="2"/>
      <scheme val="minor"/>
    </font>
    <font>
      <b/>
      <sz val="18"/>
      <color theme="1"/>
      <name val="Calibri"/>
      <family val="2"/>
      <scheme val="minor"/>
    </font>
    <font>
      <b/>
      <sz val="11"/>
      <color theme="1"/>
      <name val="Calibri"/>
      <family val="2"/>
      <scheme val="minor"/>
    </font>
    <font>
      <sz val="14"/>
      <color theme="1"/>
      <name val="Calibri"/>
      <family val="2"/>
      <scheme val="minor"/>
    </font>
    <font>
      <b/>
      <i/>
      <sz val="16"/>
      <color rgb="FF002060"/>
      <name val="Calibri"/>
      <family val="2"/>
      <scheme val="minor"/>
    </font>
    <font>
      <sz val="16"/>
      <color rgb="FFFF0000"/>
      <name val="Calibri"/>
      <family val="2"/>
      <scheme val="minor"/>
    </font>
    <font>
      <b/>
      <sz val="11"/>
      <color rgb="FFFF0000"/>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4"/>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5"/>
        <bgColor indexed="64"/>
      </patternFill>
    </fill>
    <fill>
      <patternFill patternType="solid">
        <fgColor theme="9" tint="0.59999389629810485"/>
        <bgColor indexed="64"/>
      </patternFill>
    </fill>
    <fill>
      <patternFill patternType="solid">
        <fgColor theme="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auto="1"/>
      </left>
      <right style="hair">
        <color auto="1"/>
      </right>
      <top style="hair">
        <color auto="1"/>
      </top>
      <bottom style="hair">
        <color auto="1"/>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1" fillId="2" borderId="1" xfId="0" applyFont="1" applyFill="1" applyBorder="1"/>
    <xf numFmtId="0" fontId="0" fillId="0" borderId="0" xfId="0" applyAlignment="1">
      <alignment horizontal="left"/>
    </xf>
    <xf numFmtId="0" fontId="0" fillId="0" borderId="0" xfId="0" applyAlignment="1">
      <alignment horizontal="left" vertical="center"/>
    </xf>
    <xf numFmtId="0" fontId="3" fillId="0" borderId="0" xfId="1"/>
    <xf numFmtId="0" fontId="2" fillId="0" borderId="0" xfId="1" applyFont="1"/>
    <xf numFmtId="0" fontId="0" fillId="0" borderId="0" xfId="0" applyProtection="1">
      <protection locked="0"/>
    </xf>
    <xf numFmtId="0" fontId="0" fillId="0" borderId="0" xfId="0" applyAlignment="1" applyProtection="1">
      <alignment horizontal="left"/>
      <protection locked="0"/>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3" fillId="0" borderId="0" xfId="1" applyBorder="1"/>
    <xf numFmtId="0" fontId="0" fillId="0" borderId="7" xfId="0" applyBorder="1"/>
    <xf numFmtId="0" fontId="0" fillId="0" borderId="8" xfId="0" applyBorder="1"/>
    <xf numFmtId="0" fontId="0" fillId="0" borderId="9" xfId="0" applyBorder="1"/>
    <xf numFmtId="0" fontId="4" fillId="0" borderId="0" xfId="1" applyFont="1" applyBorder="1"/>
    <xf numFmtId="0" fontId="0" fillId="0" borderId="0" xfId="0" applyAlignment="1">
      <alignment horizontal="left"/>
    </xf>
    <xf numFmtId="0" fontId="0" fillId="0" borderId="0" xfId="0" applyAlignment="1">
      <alignment horizontal="left"/>
    </xf>
    <xf numFmtId="0" fontId="0" fillId="0" borderId="0" xfId="0" applyAlignment="1"/>
    <xf numFmtId="0" fontId="0" fillId="0" borderId="10" xfId="0" applyBorder="1" applyAlignment="1">
      <alignment horizontal="center"/>
    </xf>
    <xf numFmtId="0" fontId="5" fillId="3" borderId="10" xfId="0" applyFont="1" applyFill="1" applyBorder="1" applyAlignment="1">
      <alignment horizontal="center"/>
    </xf>
    <xf numFmtId="0" fontId="0" fillId="0" borderId="0" xfId="0" applyFill="1" applyAlignment="1" applyProtection="1">
      <alignment horizontal="center"/>
      <protection locked="0"/>
    </xf>
    <xf numFmtId="0" fontId="0" fillId="0" borderId="0" xfId="0" applyFill="1"/>
    <xf numFmtId="0" fontId="0" fillId="0" borderId="0" xfId="0" applyFill="1" applyProtection="1">
      <protection locked="0"/>
    </xf>
    <xf numFmtId="0" fontId="8" fillId="0" borderId="0" xfId="0" applyFont="1" applyAlignment="1" applyProtection="1">
      <alignment horizontal="center"/>
      <protection locked="0"/>
    </xf>
    <xf numFmtId="0" fontId="9" fillId="5" borderId="1" xfId="0" applyFont="1" applyFill="1" applyBorder="1" applyAlignment="1" applyProtection="1">
      <alignment horizontal="center"/>
      <protection locked="0"/>
    </xf>
    <xf numFmtId="0" fontId="10" fillId="0" borderId="1" xfId="0" applyFont="1" applyFill="1" applyBorder="1" applyProtection="1">
      <protection locked="0"/>
    </xf>
    <xf numFmtId="0" fontId="0" fillId="0" borderId="1" xfId="0" applyBorder="1" applyAlignment="1" applyProtection="1">
      <alignment horizontal="left"/>
      <protection locked="0"/>
    </xf>
    <xf numFmtId="0" fontId="1" fillId="2" borderId="11" xfId="0" applyFont="1" applyFill="1" applyBorder="1" applyAlignment="1">
      <alignment horizontal="center"/>
    </xf>
    <xf numFmtId="0" fontId="0" fillId="0" borderId="11" xfId="0" applyBorder="1" applyAlignment="1">
      <alignment horizontal="center"/>
    </xf>
    <xf numFmtId="0" fontId="0" fillId="6" borderId="10" xfId="0" applyFill="1" applyBorder="1" applyAlignment="1" applyProtection="1">
      <alignment horizontal="center"/>
      <protection locked="0"/>
    </xf>
    <xf numFmtId="0" fontId="0" fillId="0" borderId="10" xfId="0" applyBorder="1" applyProtection="1">
      <protection locked="0"/>
    </xf>
    <xf numFmtId="0" fontId="0" fillId="0" borderId="1" xfId="0" applyBorder="1"/>
    <xf numFmtId="0" fontId="0" fillId="0" borderId="1" xfId="0" applyBorder="1" applyProtection="1">
      <protection locked="0"/>
    </xf>
    <xf numFmtId="0" fontId="1" fillId="7" borderId="1" xfId="0" applyFont="1" applyFill="1" applyBorder="1"/>
    <xf numFmtId="0" fontId="0" fillId="8" borderId="1" xfId="0" applyFill="1" applyBorder="1" applyAlignment="1">
      <alignment horizontal="center"/>
    </xf>
    <xf numFmtId="0" fontId="11" fillId="0" borderId="0" xfId="0" applyFont="1" applyAlignment="1">
      <alignment horizontal="center"/>
    </xf>
    <xf numFmtId="0" fontId="1" fillId="9" borderId="1" xfId="0" applyFont="1" applyFill="1" applyBorder="1"/>
    <xf numFmtId="0" fontId="1" fillId="9" borderId="1" xfId="0" applyFont="1" applyFill="1" applyBorder="1" applyAlignment="1">
      <alignment horizontal="center"/>
    </xf>
    <xf numFmtId="0" fontId="0" fillId="0" borderId="0" xfId="0" applyFont="1" applyBorder="1" applyAlignment="1">
      <alignment horizontal="left" wrapText="1"/>
    </xf>
    <xf numFmtId="0" fontId="6" fillId="4" borderId="0" xfId="0" applyFont="1" applyFill="1" applyAlignment="1">
      <alignment horizontal="left" vertical="center" wrapText="1"/>
    </xf>
    <xf numFmtId="0" fontId="6" fillId="4" borderId="0" xfId="0" applyFont="1" applyFill="1" applyAlignment="1">
      <alignment horizontal="left" vertical="center"/>
    </xf>
    <xf numFmtId="0" fontId="5" fillId="0" borderId="0" xfId="0" applyFont="1" applyAlignment="1">
      <alignment horizontal="left" wrapText="1"/>
    </xf>
    <xf numFmtId="0" fontId="0" fillId="0" borderId="0" xfId="0" applyAlignment="1">
      <alignment horizontal="left"/>
    </xf>
    <xf numFmtId="0" fontId="5" fillId="0" borderId="0" xfId="0" applyFont="1" applyAlignment="1">
      <alignment horizontal="left" vertical="center" wrapText="1"/>
    </xf>
    <xf numFmtId="0" fontId="5" fillId="0" borderId="0" xfId="0" applyFont="1" applyAlignment="1">
      <alignment horizontal="left" vertical="center"/>
    </xf>
    <xf numFmtId="0" fontId="7" fillId="8"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introtallent.com/" TargetMode="External"/><Relationship Id="rId1" Type="http://schemas.openxmlformats.org/officeDocument/2006/relationships/hyperlink" Target="https://www.introtallen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ntrotallent.com/" TargetMode="External"/><Relationship Id="rId1" Type="http://schemas.openxmlformats.org/officeDocument/2006/relationships/hyperlink" Target="https://www.introtallent.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R17"/>
  <sheetViews>
    <sheetView showGridLines="0" workbookViewId="0">
      <selection activeCell="O12" sqref="O12"/>
    </sheetView>
  </sheetViews>
  <sheetFormatPr defaultRowHeight="14.4" x14ac:dyDescent="0.3"/>
  <sheetData>
    <row r="1" spans="2:18" ht="15" thickBot="1" x14ac:dyDescent="0.35"/>
    <row r="2" spans="2:18" x14ac:dyDescent="0.3">
      <c r="B2" s="10"/>
      <c r="C2" s="11"/>
      <c r="D2" s="11"/>
      <c r="E2" s="11"/>
      <c r="F2" s="11"/>
      <c r="G2" s="11"/>
      <c r="H2" s="11"/>
      <c r="I2" s="11"/>
      <c r="J2" s="11"/>
      <c r="K2" s="11"/>
      <c r="L2" s="11"/>
      <c r="M2" s="11"/>
      <c r="N2" s="11"/>
      <c r="O2" s="11"/>
      <c r="P2" s="11"/>
      <c r="Q2" s="11"/>
      <c r="R2" s="12"/>
    </row>
    <row r="3" spans="2:18" ht="33.6" x14ac:dyDescent="0.65">
      <c r="B3" s="13"/>
      <c r="C3" s="14"/>
      <c r="D3" s="14"/>
      <c r="E3" s="14"/>
      <c r="F3" s="14"/>
      <c r="G3" s="14"/>
      <c r="H3" s="14"/>
      <c r="I3" s="14"/>
      <c r="J3" s="14"/>
      <c r="K3" s="20" t="s">
        <v>13</v>
      </c>
      <c r="L3" s="14"/>
      <c r="M3" s="14"/>
      <c r="N3" s="14"/>
      <c r="O3" s="14"/>
      <c r="P3" s="14"/>
      <c r="Q3" s="14"/>
      <c r="R3" s="15"/>
    </row>
    <row r="4" spans="2:18" x14ac:dyDescent="0.3">
      <c r="B4" s="13"/>
      <c r="C4" s="14"/>
      <c r="D4" s="14"/>
      <c r="E4" s="14"/>
      <c r="F4" s="14"/>
      <c r="G4" s="14"/>
      <c r="H4" s="14"/>
      <c r="I4" s="14"/>
      <c r="J4" s="14"/>
      <c r="K4" s="16" t="s">
        <v>14</v>
      </c>
      <c r="L4" s="14"/>
      <c r="M4" s="14"/>
      <c r="N4" s="14"/>
      <c r="O4" s="14"/>
      <c r="P4" s="14"/>
      <c r="Q4" s="14"/>
      <c r="R4" s="15"/>
    </row>
    <row r="5" spans="2:18" x14ac:dyDescent="0.3">
      <c r="B5" s="13"/>
      <c r="C5" s="14"/>
      <c r="D5" s="14"/>
      <c r="E5" s="14"/>
      <c r="F5" s="14"/>
      <c r="G5" s="14"/>
      <c r="H5" s="14"/>
      <c r="I5" s="14"/>
      <c r="J5" s="14"/>
      <c r="K5" s="14"/>
      <c r="L5" s="14"/>
      <c r="M5" s="14"/>
      <c r="N5" s="14"/>
      <c r="O5" s="14"/>
      <c r="P5" s="14"/>
      <c r="Q5" s="14"/>
      <c r="R5" s="15"/>
    </row>
    <row r="6" spans="2:18" x14ac:dyDescent="0.3">
      <c r="B6" s="13"/>
      <c r="Q6" s="14"/>
      <c r="R6" s="15"/>
    </row>
    <row r="7" spans="2:18" ht="51" customHeight="1" x14ac:dyDescent="0.3">
      <c r="B7" s="13"/>
      <c r="C7" s="44" t="s">
        <v>15</v>
      </c>
      <c r="D7" s="44"/>
      <c r="E7" s="44"/>
      <c r="F7" s="44"/>
      <c r="G7" s="44"/>
      <c r="H7" s="44"/>
      <c r="I7" s="44"/>
      <c r="J7" s="44"/>
      <c r="K7" s="44"/>
      <c r="L7" s="44"/>
      <c r="M7" s="44"/>
      <c r="N7" s="44"/>
      <c r="O7" s="44"/>
      <c r="P7" s="44"/>
      <c r="Q7" s="14"/>
      <c r="R7" s="15"/>
    </row>
    <row r="8" spans="2:18" x14ac:dyDescent="0.3">
      <c r="B8" s="13"/>
      <c r="C8" s="14"/>
      <c r="D8" s="14"/>
      <c r="E8" s="14"/>
      <c r="F8" s="14"/>
      <c r="G8" s="14"/>
      <c r="H8" s="14"/>
      <c r="I8" s="14"/>
      <c r="J8" s="14"/>
      <c r="K8" s="14"/>
      <c r="L8" s="14"/>
      <c r="M8" s="14"/>
      <c r="N8" s="14"/>
      <c r="O8" s="14"/>
      <c r="P8" s="14"/>
      <c r="Q8" s="14"/>
      <c r="R8" s="15"/>
    </row>
    <row r="9" spans="2:18" x14ac:dyDescent="0.3">
      <c r="B9" s="13"/>
      <c r="C9" s="14"/>
      <c r="D9" s="14"/>
      <c r="E9" s="14"/>
      <c r="F9" s="14"/>
      <c r="G9" s="14"/>
      <c r="H9" s="14"/>
      <c r="I9" s="14"/>
      <c r="J9" s="14"/>
      <c r="K9" s="14"/>
      <c r="L9" s="14"/>
      <c r="M9" s="14"/>
      <c r="N9" s="14"/>
      <c r="O9" s="14"/>
      <c r="P9" s="14"/>
      <c r="Q9" s="14"/>
      <c r="R9" s="15"/>
    </row>
    <row r="10" spans="2:18" x14ac:dyDescent="0.3">
      <c r="B10" s="13"/>
      <c r="C10" s="14"/>
      <c r="D10" s="14"/>
      <c r="E10" s="14"/>
      <c r="F10" s="14"/>
      <c r="G10" s="14"/>
      <c r="H10" s="14"/>
      <c r="I10" s="14"/>
      <c r="J10" s="14"/>
      <c r="K10" s="14"/>
      <c r="L10" s="14"/>
      <c r="M10" s="14"/>
      <c r="N10" s="14"/>
      <c r="O10" s="14"/>
      <c r="P10" s="14"/>
      <c r="Q10" s="14"/>
      <c r="R10" s="15"/>
    </row>
    <row r="11" spans="2:18" x14ac:dyDescent="0.3">
      <c r="B11" s="13"/>
      <c r="C11" s="14"/>
      <c r="D11" s="14"/>
      <c r="E11" s="14"/>
      <c r="F11" s="14"/>
      <c r="G11" s="14"/>
      <c r="H11" s="14"/>
      <c r="I11" s="14"/>
      <c r="J11" s="14"/>
      <c r="K11" s="14"/>
      <c r="L11" s="14"/>
      <c r="M11" s="14"/>
      <c r="N11" s="14"/>
      <c r="O11" s="14"/>
      <c r="P11" s="14"/>
      <c r="Q11" s="14"/>
      <c r="R11" s="15"/>
    </row>
    <row r="12" spans="2:18" x14ac:dyDescent="0.3">
      <c r="B12" s="13"/>
      <c r="C12" s="14"/>
      <c r="D12" s="14"/>
      <c r="E12" s="14"/>
      <c r="F12" s="14"/>
      <c r="G12" s="14"/>
      <c r="H12" s="14"/>
      <c r="I12" s="14"/>
      <c r="J12" s="14"/>
      <c r="K12" s="14"/>
      <c r="L12" s="14"/>
      <c r="M12" s="14"/>
      <c r="N12" s="14"/>
      <c r="O12" s="14"/>
      <c r="P12" s="14"/>
      <c r="Q12" s="14"/>
      <c r="R12" s="15"/>
    </row>
    <row r="13" spans="2:18" x14ac:dyDescent="0.3">
      <c r="B13" s="13"/>
      <c r="C13" s="14"/>
      <c r="D13" s="14"/>
      <c r="E13" s="14"/>
      <c r="F13" s="14"/>
      <c r="G13" s="14"/>
      <c r="H13" s="14"/>
      <c r="I13" s="14"/>
      <c r="J13" s="14"/>
      <c r="K13" s="14"/>
      <c r="L13" s="14"/>
      <c r="M13" s="14"/>
      <c r="N13" s="14"/>
      <c r="O13" s="14"/>
      <c r="P13" s="14"/>
      <c r="Q13" s="14"/>
      <c r="R13" s="15"/>
    </row>
    <row r="14" spans="2:18" x14ac:dyDescent="0.3">
      <c r="B14" s="13"/>
      <c r="C14" s="14"/>
      <c r="D14" s="14"/>
      <c r="E14" s="14"/>
      <c r="F14" s="14"/>
      <c r="G14" s="14"/>
      <c r="H14" s="14"/>
      <c r="I14" s="14"/>
      <c r="J14" s="14"/>
      <c r="K14" s="14"/>
      <c r="L14" s="14"/>
      <c r="M14" s="14"/>
      <c r="N14" s="14"/>
      <c r="O14" s="14"/>
      <c r="P14" s="14"/>
      <c r="Q14" s="14"/>
      <c r="R14" s="15"/>
    </row>
    <row r="15" spans="2:18" x14ac:dyDescent="0.3">
      <c r="B15" s="13"/>
      <c r="C15" s="14"/>
      <c r="D15" s="14"/>
      <c r="E15" s="14"/>
      <c r="F15" s="14"/>
      <c r="G15" s="14"/>
      <c r="H15" s="14"/>
      <c r="I15" s="14"/>
      <c r="J15" s="14"/>
      <c r="K15" s="14"/>
      <c r="L15" s="14"/>
      <c r="M15" s="14"/>
      <c r="N15" s="14"/>
      <c r="O15" s="14"/>
      <c r="P15" s="14"/>
      <c r="Q15" s="14"/>
      <c r="R15" s="15"/>
    </row>
    <row r="16" spans="2:18" x14ac:dyDescent="0.3">
      <c r="B16" s="13"/>
      <c r="C16" s="14"/>
      <c r="D16" s="14"/>
      <c r="E16" s="14"/>
      <c r="F16" s="14"/>
      <c r="G16" s="14"/>
      <c r="H16" s="14"/>
      <c r="I16" s="14"/>
      <c r="J16" s="14"/>
      <c r="K16" s="14"/>
      <c r="L16" s="14"/>
      <c r="M16" s="14"/>
      <c r="N16" s="14"/>
      <c r="O16" s="14"/>
      <c r="P16" s="14"/>
      <c r="Q16" s="14"/>
      <c r="R16" s="15"/>
    </row>
    <row r="17" spans="2:18" ht="15" thickBot="1" x14ac:dyDescent="0.35">
      <c r="B17" s="17"/>
      <c r="C17" s="18"/>
      <c r="D17" s="18"/>
      <c r="E17" s="18"/>
      <c r="F17" s="18"/>
      <c r="G17" s="18"/>
      <c r="H17" s="18"/>
      <c r="I17" s="18"/>
      <c r="J17" s="18"/>
      <c r="K17" s="18"/>
      <c r="L17" s="18"/>
      <c r="M17" s="18"/>
      <c r="N17" s="18"/>
      <c r="O17" s="18"/>
      <c r="P17" s="18"/>
      <c r="Q17" s="18"/>
      <c r="R17" s="19"/>
    </row>
  </sheetData>
  <sheetProtection algorithmName="SHA-512" hashValue="zhNxDrwNdLb/1T2fsq0kOfOypD82TPhsZpTNE7CzHm3f5wBdhtNJLZm/IuLGdrtO0jCsWhHMRGJ9UCYPsw9XrQ==" saltValue="3KCLE95DIwKVJCdo2QwHJg==" spinCount="100000" sheet="1" objects="1" scenarios="1"/>
  <mergeCells count="1">
    <mergeCell ref="C7:P7"/>
  </mergeCells>
  <hyperlinks>
    <hyperlink ref="K3" r:id="rId1" xr:uid="{00000000-0004-0000-0000-000000000000}"/>
    <hyperlink ref="K4"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B2:N13"/>
  <sheetViews>
    <sheetView showGridLines="0" workbookViewId="0">
      <selection activeCell="B7" sqref="B7"/>
    </sheetView>
  </sheetViews>
  <sheetFormatPr defaultRowHeight="14.4" x14ac:dyDescent="0.3"/>
  <cols>
    <col min="2" max="2" width="17.44140625" bestFit="1" customWidth="1"/>
    <col min="3" max="3" width="17.6640625" bestFit="1" customWidth="1"/>
    <col min="4" max="4" width="24.6640625" customWidth="1"/>
    <col min="5" max="5" width="40.44140625" customWidth="1"/>
    <col min="6" max="6" width="16.88671875" customWidth="1"/>
    <col min="10" max="10" width="10.109375" bestFit="1" customWidth="1"/>
  </cols>
  <sheetData>
    <row r="2" spans="2:14" ht="31.2" x14ac:dyDescent="0.6">
      <c r="J2" s="7" t="s">
        <v>13</v>
      </c>
    </row>
    <row r="3" spans="2:14" x14ac:dyDescent="0.3">
      <c r="J3" s="6" t="s">
        <v>14</v>
      </c>
    </row>
    <row r="4" spans="2:14" ht="89.25" customHeight="1" x14ac:dyDescent="0.3">
      <c r="B4" s="45" t="s">
        <v>29</v>
      </c>
      <c r="C4" s="46"/>
      <c r="D4" s="46"/>
      <c r="E4" s="46"/>
      <c r="F4" s="46"/>
      <c r="G4" s="46"/>
      <c r="H4" s="46"/>
      <c r="I4" s="46"/>
      <c r="J4" s="46"/>
      <c r="K4" s="46"/>
      <c r="L4" s="46"/>
      <c r="M4" s="46"/>
      <c r="N4" s="46"/>
    </row>
    <row r="5" spans="2:14" x14ac:dyDescent="0.3">
      <c r="B5" s="8"/>
      <c r="C5" s="8"/>
      <c r="D5" s="8"/>
      <c r="E5" s="8"/>
    </row>
    <row r="6" spans="2:14" ht="18" x14ac:dyDescent="0.35">
      <c r="B6" s="25" t="s">
        <v>19</v>
      </c>
      <c r="C6" s="25" t="s">
        <v>16</v>
      </c>
      <c r="D6" s="25" t="s">
        <v>17</v>
      </c>
      <c r="E6" s="25" t="s">
        <v>21</v>
      </c>
    </row>
    <row r="7" spans="2:14" x14ac:dyDescent="0.3">
      <c r="B7" s="24" t="s">
        <v>20</v>
      </c>
      <c r="C7" s="24" t="s">
        <v>18</v>
      </c>
      <c r="D7" s="24">
        <v>1215</v>
      </c>
      <c r="E7" s="24" t="s">
        <v>22</v>
      </c>
      <c r="F7" s="23" t="str">
        <f>CONCATENATE(TRIM(LOWER(MID(B7,1,3))),"_",TRIM(UPPER(MID(C7,1,3))),"_",D7)</f>
        <v>app_MOB_1215</v>
      </c>
    </row>
    <row r="8" spans="2:14" x14ac:dyDescent="0.3">
      <c r="B8" s="24" t="s">
        <v>27</v>
      </c>
      <c r="C8" s="24" t="s">
        <v>18</v>
      </c>
      <c r="D8" s="24">
        <v>2319</v>
      </c>
      <c r="E8" s="24" t="str">
        <f>CONCATENATE(TRIM(LOWER(MID(B8,1,3))),"_",TRIM(UPPER(MID(C8,1,3))),"_",D8)</f>
        <v>sam_MOB_2319</v>
      </c>
      <c r="F8" s="23" t="str">
        <f t="shared" ref="F8:F11" si="0">CONCATENATE(TRIM(LOWER(MID(B8,1,3))),"_",TRIM(UPPER(MID(C8,1,3))),"_",D8)</f>
        <v>sam_MOB_2319</v>
      </c>
    </row>
    <row r="9" spans="2:14" x14ac:dyDescent="0.3">
      <c r="B9" s="24" t="s">
        <v>23</v>
      </c>
      <c r="C9" s="24" t="s">
        <v>24</v>
      </c>
      <c r="D9" s="24">
        <v>7823</v>
      </c>
      <c r="E9" s="24" t="str">
        <f t="shared" ref="E9:E11" si="1">CONCATENATE(TRIM(LOWER(MID(B9,1,3))),"_",TRIM(UPPER(MID(C9,1,3))),"_",D9)</f>
        <v>son_LED_7823</v>
      </c>
      <c r="F9" s="23" t="str">
        <f t="shared" si="0"/>
        <v>son_LED_7823</v>
      </c>
    </row>
    <row r="10" spans="2:14" x14ac:dyDescent="0.3">
      <c r="B10" s="24" t="s">
        <v>25</v>
      </c>
      <c r="C10" s="24" t="s">
        <v>26</v>
      </c>
      <c r="D10" s="24">
        <v>3290</v>
      </c>
      <c r="E10" s="24" t="str">
        <f t="shared" si="1"/>
        <v>sys_POW_3290</v>
      </c>
      <c r="F10" s="23" t="str">
        <f t="shared" si="0"/>
        <v>sys_POW_3290</v>
      </c>
    </row>
    <row r="11" spans="2:14" x14ac:dyDescent="0.3">
      <c r="B11" s="24" t="s">
        <v>28</v>
      </c>
      <c r="C11" s="24" t="s">
        <v>98</v>
      </c>
      <c r="D11" s="24">
        <v>8392</v>
      </c>
      <c r="E11" s="24" t="str">
        <f t="shared" si="1"/>
        <v>del_LAP_8392</v>
      </c>
      <c r="F11" s="23" t="str">
        <f t="shared" si="0"/>
        <v>del_LAP_8392</v>
      </c>
    </row>
    <row r="12" spans="2:14" x14ac:dyDescent="0.3">
      <c r="B12" s="24"/>
      <c r="C12" s="24"/>
      <c r="D12" s="24"/>
      <c r="E12" s="24"/>
      <c r="F12" s="23"/>
    </row>
    <row r="13" spans="2:14" x14ac:dyDescent="0.3">
      <c r="B13" s="24"/>
      <c r="C13" s="24"/>
      <c r="D13" s="24"/>
      <c r="E13" s="24"/>
      <c r="F13" s="23"/>
    </row>
  </sheetData>
  <mergeCells count="1">
    <mergeCell ref="B4:N4"/>
  </mergeCells>
  <hyperlinks>
    <hyperlink ref="J2" r:id="rId1" xr:uid="{00000000-0004-0000-0100-000000000000}"/>
    <hyperlink ref="J3" r:id="rId2" xr:uid="{00000000-0004-0000-01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B2:O36"/>
  <sheetViews>
    <sheetView topLeftCell="A22" workbookViewId="0">
      <selection activeCell="D19" sqref="D19"/>
    </sheetView>
  </sheetViews>
  <sheetFormatPr defaultRowHeight="14.4" x14ac:dyDescent="0.3"/>
  <cols>
    <col min="2" max="2" width="16.109375" bestFit="1" customWidth="1"/>
    <col min="3" max="3" width="10.5546875" bestFit="1" customWidth="1"/>
    <col min="6" max="6" width="24.109375" bestFit="1" customWidth="1"/>
    <col min="15" max="15" width="31" customWidth="1"/>
  </cols>
  <sheetData>
    <row r="2" spans="2:15" ht="37.5" customHeight="1" x14ac:dyDescent="0.35">
      <c r="B2" s="47" t="s">
        <v>60</v>
      </c>
      <c r="C2" s="47"/>
      <c r="D2" s="47"/>
      <c r="E2" s="47"/>
      <c r="F2" s="47"/>
      <c r="G2" s="47"/>
      <c r="H2" s="47"/>
      <c r="I2" s="47"/>
      <c r="J2" s="47"/>
      <c r="K2" s="47"/>
      <c r="L2" s="47"/>
      <c r="M2" s="47"/>
      <c r="N2" s="47"/>
      <c r="O2" s="47"/>
    </row>
    <row r="3" spans="2:15" x14ac:dyDescent="0.3">
      <c r="B3" s="48"/>
      <c r="C3" s="48"/>
      <c r="D3" s="48"/>
      <c r="E3" s="48"/>
      <c r="F3" s="48"/>
      <c r="G3" s="48"/>
      <c r="H3" s="48"/>
      <c r="I3" s="48"/>
      <c r="J3" s="48"/>
      <c r="K3" s="48"/>
      <c r="L3" s="48"/>
      <c r="M3" s="48"/>
      <c r="N3" s="48"/>
      <c r="O3" s="48"/>
    </row>
    <row r="4" spans="2:15" ht="21" x14ac:dyDescent="0.4">
      <c r="B4" s="29" t="s">
        <v>30</v>
      </c>
      <c r="C4" s="26"/>
      <c r="D4" s="26"/>
      <c r="E4" s="26"/>
      <c r="F4" s="30" t="s">
        <v>59</v>
      </c>
      <c r="G4" s="26"/>
      <c r="H4" s="26"/>
      <c r="I4" s="27"/>
      <c r="J4" s="27"/>
      <c r="K4" s="27"/>
    </row>
    <row r="5" spans="2:15" ht="21" x14ac:dyDescent="0.4">
      <c r="B5" s="9" t="s">
        <v>31</v>
      </c>
      <c r="C5" s="28"/>
      <c r="D5" s="28"/>
      <c r="E5" s="28"/>
      <c r="F5" s="31">
        <f>COUNTBLANK(B5:B36)</f>
        <v>4</v>
      </c>
      <c r="G5" s="28"/>
      <c r="H5" s="28"/>
      <c r="I5" s="27"/>
      <c r="J5" s="27"/>
      <c r="K5" s="27"/>
    </row>
    <row r="6" spans="2:15" x14ac:dyDescent="0.3">
      <c r="B6" s="9" t="s">
        <v>32</v>
      </c>
      <c r="C6" s="28"/>
      <c r="D6" s="28"/>
      <c r="E6" s="28"/>
      <c r="F6" s="28"/>
      <c r="G6" s="28"/>
      <c r="H6" s="28"/>
      <c r="I6" s="27"/>
      <c r="J6" s="27"/>
      <c r="K6" s="27"/>
    </row>
    <row r="7" spans="2:15" x14ac:dyDescent="0.3">
      <c r="B7" s="9" t="s">
        <v>33</v>
      </c>
      <c r="C7" s="28"/>
      <c r="D7" s="28"/>
      <c r="E7" s="28"/>
      <c r="F7" s="28"/>
      <c r="G7" s="28"/>
      <c r="H7" s="28"/>
      <c r="I7" s="27"/>
      <c r="J7" s="27"/>
      <c r="K7" s="27"/>
    </row>
    <row r="8" spans="2:15" x14ac:dyDescent="0.3">
      <c r="B8" s="9" t="s">
        <v>34</v>
      </c>
      <c r="C8" s="28"/>
      <c r="D8" s="28"/>
      <c r="E8" s="28"/>
      <c r="F8" s="28"/>
      <c r="G8" s="28"/>
      <c r="H8" s="28"/>
      <c r="I8" s="27"/>
      <c r="J8" s="27"/>
      <c r="K8" s="27"/>
    </row>
    <row r="9" spans="2:15" x14ac:dyDescent="0.3">
      <c r="B9" s="9" t="s">
        <v>35</v>
      </c>
      <c r="C9" s="28"/>
      <c r="D9" s="28"/>
      <c r="E9" s="28"/>
      <c r="F9" s="28"/>
      <c r="G9" s="28"/>
      <c r="H9" s="28"/>
      <c r="I9" s="27"/>
      <c r="J9" s="27"/>
      <c r="K9" s="27"/>
    </row>
    <row r="10" spans="2:15" x14ac:dyDescent="0.3">
      <c r="B10" s="9" t="s">
        <v>36</v>
      </c>
      <c r="C10" s="28"/>
      <c r="D10" s="28"/>
      <c r="E10" s="28"/>
      <c r="F10" s="28"/>
      <c r="G10" s="28"/>
      <c r="H10" s="28"/>
      <c r="I10" s="27"/>
      <c r="J10" s="27"/>
      <c r="K10" s="27"/>
    </row>
    <row r="11" spans="2:15" x14ac:dyDescent="0.3">
      <c r="B11" s="9" t="s">
        <v>37</v>
      </c>
      <c r="C11" s="28"/>
      <c r="D11" s="28"/>
      <c r="E11" s="28"/>
      <c r="F11" s="28"/>
      <c r="G11" s="28"/>
      <c r="H11" s="28"/>
      <c r="I11" s="27"/>
      <c r="J11" s="27"/>
      <c r="K11" s="27"/>
    </row>
    <row r="12" spans="2:15" x14ac:dyDescent="0.3">
      <c r="B12" s="9"/>
      <c r="C12" s="28"/>
      <c r="D12" s="28"/>
      <c r="E12" s="28"/>
      <c r="F12" s="28"/>
      <c r="G12" s="28"/>
      <c r="H12" s="28"/>
      <c r="I12" s="27"/>
      <c r="J12" s="27"/>
      <c r="K12" s="27"/>
    </row>
    <row r="13" spans="2:15" x14ac:dyDescent="0.3">
      <c r="B13" s="9" t="s">
        <v>38</v>
      </c>
      <c r="C13" s="28"/>
      <c r="D13" s="28"/>
      <c r="E13" s="28"/>
      <c r="F13" s="28"/>
      <c r="G13" s="28"/>
      <c r="H13" s="28"/>
      <c r="I13" s="27"/>
      <c r="J13" s="27"/>
      <c r="K13" s="27"/>
    </row>
    <row r="14" spans="2:15" x14ac:dyDescent="0.3">
      <c r="B14" s="9" t="s">
        <v>39</v>
      </c>
      <c r="C14" s="28"/>
      <c r="D14" s="28"/>
      <c r="E14" s="28"/>
      <c r="F14" s="28"/>
      <c r="G14" s="28"/>
      <c r="H14" s="28"/>
      <c r="I14" s="27"/>
      <c r="J14" s="27"/>
      <c r="K14" s="27"/>
    </row>
    <row r="15" spans="2:15" x14ac:dyDescent="0.3">
      <c r="B15" t="s">
        <v>40</v>
      </c>
      <c r="K15" s="27"/>
    </row>
    <row r="16" spans="2:15" x14ac:dyDescent="0.3">
      <c r="K16" s="27"/>
    </row>
    <row r="17" spans="2:11" x14ac:dyDescent="0.3">
      <c r="B17" t="s">
        <v>41</v>
      </c>
      <c r="K17" s="27"/>
    </row>
    <row r="18" spans="2:11" x14ac:dyDescent="0.3">
      <c r="B18" t="s">
        <v>42</v>
      </c>
      <c r="K18" s="27"/>
    </row>
    <row r="19" spans="2:11" x14ac:dyDescent="0.3">
      <c r="B19" t="s">
        <v>43</v>
      </c>
      <c r="K19" s="27"/>
    </row>
    <row r="20" spans="2:11" x14ac:dyDescent="0.3">
      <c r="B20" t="s">
        <v>44</v>
      </c>
      <c r="K20" s="27"/>
    </row>
    <row r="21" spans="2:11" x14ac:dyDescent="0.3">
      <c r="B21" t="s">
        <v>45</v>
      </c>
      <c r="K21" s="27"/>
    </row>
    <row r="22" spans="2:11" x14ac:dyDescent="0.3">
      <c r="B22" t="s">
        <v>46</v>
      </c>
      <c r="K22" s="27"/>
    </row>
    <row r="23" spans="2:11" x14ac:dyDescent="0.3">
      <c r="B23" t="s">
        <v>47</v>
      </c>
      <c r="K23" s="27"/>
    </row>
    <row r="24" spans="2:11" x14ac:dyDescent="0.3">
      <c r="B24" t="s">
        <v>48</v>
      </c>
      <c r="K24" s="27"/>
    </row>
    <row r="25" spans="2:11" x14ac:dyDescent="0.3">
      <c r="B25" t="s">
        <v>49</v>
      </c>
      <c r="K25" s="27"/>
    </row>
    <row r="26" spans="2:11" x14ac:dyDescent="0.3">
      <c r="K26" s="27"/>
    </row>
    <row r="27" spans="2:11" x14ac:dyDescent="0.3">
      <c r="B27" t="s">
        <v>50</v>
      </c>
      <c r="K27" s="27"/>
    </row>
    <row r="28" spans="2:11" x14ac:dyDescent="0.3">
      <c r="B28" t="s">
        <v>51</v>
      </c>
      <c r="K28" s="27"/>
    </row>
    <row r="29" spans="2:11" x14ac:dyDescent="0.3">
      <c r="B29" t="s">
        <v>52</v>
      </c>
      <c r="K29" s="27"/>
    </row>
    <row r="30" spans="2:11" x14ac:dyDescent="0.3">
      <c r="B30" t="s">
        <v>53</v>
      </c>
      <c r="K30" s="27"/>
    </row>
    <row r="31" spans="2:11" x14ac:dyDescent="0.3">
      <c r="B31" t="s">
        <v>54</v>
      </c>
      <c r="K31" s="27"/>
    </row>
    <row r="32" spans="2:11" x14ac:dyDescent="0.3">
      <c r="B32" t="s">
        <v>55</v>
      </c>
      <c r="K32" s="27"/>
    </row>
    <row r="33" spans="2:11" x14ac:dyDescent="0.3">
      <c r="K33" s="27"/>
    </row>
    <row r="34" spans="2:11" x14ac:dyDescent="0.3">
      <c r="B34" t="s">
        <v>56</v>
      </c>
      <c r="K34" s="27"/>
    </row>
    <row r="35" spans="2:11" x14ac:dyDescent="0.3">
      <c r="B35" t="s">
        <v>57</v>
      </c>
      <c r="K35" s="27"/>
    </row>
    <row r="36" spans="2:11" x14ac:dyDescent="0.3">
      <c r="B36" t="s">
        <v>58</v>
      </c>
      <c r="K36" s="27"/>
    </row>
  </sheetData>
  <mergeCells count="2">
    <mergeCell ref="B2:O2"/>
    <mergeCell ref="B3:O3"/>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B2:O19"/>
  <sheetViews>
    <sheetView workbookViewId="0">
      <selection activeCell="L12" sqref="L12"/>
    </sheetView>
  </sheetViews>
  <sheetFormatPr defaultRowHeight="14.4" x14ac:dyDescent="0.3"/>
  <cols>
    <col min="2" max="3" width="16.109375" bestFit="1" customWidth="1"/>
    <col min="4" max="4" width="10.5546875" bestFit="1" customWidth="1"/>
    <col min="5" max="5" width="19.5546875" bestFit="1" customWidth="1"/>
    <col min="6" max="6" width="8.6640625" customWidth="1"/>
  </cols>
  <sheetData>
    <row r="2" spans="2:15" s="5" customFormat="1" ht="39.6" customHeight="1" x14ac:dyDescent="0.3">
      <c r="B2" s="49" t="s">
        <v>63</v>
      </c>
      <c r="C2" s="50"/>
      <c r="D2" s="50"/>
      <c r="E2" s="50"/>
      <c r="F2" s="50"/>
      <c r="G2" s="50"/>
      <c r="H2" s="50"/>
      <c r="I2" s="50"/>
      <c r="J2" s="50"/>
      <c r="K2" s="50"/>
      <c r="L2" s="50"/>
      <c r="M2" s="50"/>
      <c r="N2" s="50"/>
      <c r="O2" s="50"/>
    </row>
    <row r="3" spans="2:15" x14ac:dyDescent="0.3">
      <c r="B3" s="48" t="s">
        <v>62</v>
      </c>
      <c r="C3" s="48"/>
      <c r="D3" s="48"/>
      <c r="E3" s="48"/>
      <c r="F3" s="48"/>
      <c r="G3" s="48"/>
      <c r="H3" s="48"/>
      <c r="I3" s="48"/>
      <c r="J3" s="48"/>
      <c r="K3" s="48"/>
      <c r="L3" s="48"/>
      <c r="M3" s="48"/>
      <c r="N3" s="48"/>
      <c r="O3" s="48"/>
    </row>
    <row r="4" spans="2:15" x14ac:dyDescent="0.3">
      <c r="B4" s="1"/>
      <c r="C4" s="1"/>
      <c r="D4" s="1"/>
      <c r="E4" s="1"/>
      <c r="F4" s="1"/>
      <c r="G4" s="1"/>
      <c r="H4" s="1"/>
    </row>
    <row r="5" spans="2:15" x14ac:dyDescent="0.3">
      <c r="B5" s="2" t="s">
        <v>0</v>
      </c>
      <c r="C5" s="33" t="s">
        <v>61</v>
      </c>
      <c r="D5" s="35" t="s">
        <v>1</v>
      </c>
      <c r="E5" s="35" t="s">
        <v>2</v>
      </c>
      <c r="F5" s="8"/>
      <c r="G5" s="8"/>
    </row>
    <row r="6" spans="2:15" x14ac:dyDescent="0.3">
      <c r="B6" s="32" t="s">
        <v>3</v>
      </c>
      <c r="C6" s="34">
        <v>6</v>
      </c>
      <c r="D6" s="36" t="str">
        <f>LEFT(B6,C6)</f>
        <v>Sachin</v>
      </c>
      <c r="E6" s="36" t="str">
        <f>SUBSTITUTE(B6,D6," ")</f>
        <v xml:space="preserve">  Tendulkar</v>
      </c>
      <c r="F6" s="8">
        <f>FIND(" ",B6)</f>
        <v>7</v>
      </c>
      <c r="G6">
        <f>SEARCH(" ",B6)</f>
        <v>7</v>
      </c>
      <c r="H6">
        <f>FIND(" ",B6)</f>
        <v>7</v>
      </c>
      <c r="I6">
        <f>FIND(" ",B6)</f>
        <v>7</v>
      </c>
      <c r="J6" t="e">
        <f ca="1">googletranslate(B6,"EN","KA")</f>
        <v>#NAME?</v>
      </c>
    </row>
    <row r="7" spans="2:15" x14ac:dyDescent="0.3">
      <c r="B7" s="32" t="s">
        <v>4</v>
      </c>
      <c r="C7" s="34">
        <f>SEARCH(" ",B7)</f>
        <v>6</v>
      </c>
      <c r="D7" s="36" t="str">
        <f t="shared" ref="D7:D15" si="0">LEFT(B7,C7)</f>
        <v xml:space="preserve">Rahul </v>
      </c>
      <c r="E7" s="36" t="str">
        <f t="shared" ref="E7:E15" si="1">SUBSTITUTE(B7,D7," ")</f>
        <v xml:space="preserve"> Dravid</v>
      </c>
      <c r="F7" s="8">
        <f t="shared" ref="F7:F15" si="2">FIND(" ",B7)</f>
        <v>6</v>
      </c>
      <c r="G7">
        <f t="shared" ref="G7:G15" si="3">SEARCH(" ",B7)</f>
        <v>6</v>
      </c>
      <c r="H7">
        <f t="shared" ref="H7:H15" si="4">FIND(" ",B7)</f>
        <v>6</v>
      </c>
      <c r="I7">
        <f t="shared" ref="I7:I15" si="5">FIND(" ",B7)</f>
        <v>6</v>
      </c>
      <c r="J7" t="e">
        <f t="shared" ref="J7:J15" ca="1" si="6">googletranslate(B7,"EN","KA")</f>
        <v>#NAME?</v>
      </c>
    </row>
    <row r="8" spans="2:15" x14ac:dyDescent="0.3">
      <c r="B8" s="32" t="s">
        <v>5</v>
      </c>
      <c r="C8" s="34">
        <f t="shared" ref="C8:C15" si="7">SEARCH(" ",B8)</f>
        <v>6</v>
      </c>
      <c r="D8" s="36" t="str">
        <f t="shared" si="0"/>
        <v xml:space="preserve">Virat </v>
      </c>
      <c r="E8" s="36" t="str">
        <f t="shared" si="1"/>
        <v xml:space="preserve"> Kohli</v>
      </c>
      <c r="F8" s="8">
        <f t="shared" si="2"/>
        <v>6</v>
      </c>
      <c r="G8">
        <f t="shared" si="3"/>
        <v>6</v>
      </c>
      <c r="H8">
        <f t="shared" si="4"/>
        <v>6</v>
      </c>
      <c r="I8">
        <f t="shared" si="5"/>
        <v>6</v>
      </c>
      <c r="J8" t="e">
        <f t="shared" ca="1" si="6"/>
        <v>#NAME?</v>
      </c>
    </row>
    <row r="9" spans="2:15" x14ac:dyDescent="0.3">
      <c r="B9" s="32" t="s">
        <v>6</v>
      </c>
      <c r="C9" s="34">
        <f t="shared" si="7"/>
        <v>3</v>
      </c>
      <c r="D9" s="36" t="str">
        <f t="shared" si="0"/>
        <v xml:space="preserve">MS </v>
      </c>
      <c r="E9" s="36" t="str">
        <f t="shared" si="1"/>
        <v xml:space="preserve"> Dhoni</v>
      </c>
      <c r="F9" s="8">
        <f t="shared" si="2"/>
        <v>3</v>
      </c>
      <c r="G9">
        <f t="shared" si="3"/>
        <v>3</v>
      </c>
      <c r="H9">
        <f t="shared" si="4"/>
        <v>3</v>
      </c>
      <c r="I9">
        <f t="shared" si="5"/>
        <v>3</v>
      </c>
      <c r="J9" t="e">
        <f t="shared" ca="1" si="6"/>
        <v>#NAME?</v>
      </c>
    </row>
    <row r="10" spans="2:15" x14ac:dyDescent="0.3">
      <c r="B10" s="32" t="s">
        <v>7</v>
      </c>
      <c r="C10" s="34">
        <f t="shared" si="7"/>
        <v>7</v>
      </c>
      <c r="D10" s="36" t="str">
        <f t="shared" si="0"/>
        <v xml:space="preserve">Suresh </v>
      </c>
      <c r="E10" s="36" t="str">
        <f t="shared" si="1"/>
        <v xml:space="preserve"> Raina</v>
      </c>
      <c r="F10" s="8">
        <f t="shared" si="2"/>
        <v>7</v>
      </c>
      <c r="G10">
        <f t="shared" si="3"/>
        <v>7</v>
      </c>
      <c r="H10">
        <f t="shared" si="4"/>
        <v>7</v>
      </c>
      <c r="I10">
        <f t="shared" si="5"/>
        <v>7</v>
      </c>
      <c r="J10" t="e">
        <f t="shared" ca="1" si="6"/>
        <v>#NAME?</v>
      </c>
    </row>
    <row r="11" spans="2:15" x14ac:dyDescent="0.3">
      <c r="B11" s="32" t="s">
        <v>8</v>
      </c>
      <c r="C11" s="34">
        <f t="shared" si="7"/>
        <v>6</v>
      </c>
      <c r="D11" s="36" t="str">
        <f t="shared" si="0"/>
        <v xml:space="preserve">Rohit </v>
      </c>
      <c r="E11" s="36" t="str">
        <f t="shared" si="1"/>
        <v xml:space="preserve"> Sharma</v>
      </c>
      <c r="F11" s="8">
        <f t="shared" si="2"/>
        <v>6</v>
      </c>
      <c r="G11">
        <f t="shared" si="3"/>
        <v>6</v>
      </c>
      <c r="H11">
        <f t="shared" si="4"/>
        <v>6</v>
      </c>
      <c r="I11">
        <f t="shared" si="5"/>
        <v>6</v>
      </c>
      <c r="J11" t="e">
        <f t="shared" ca="1" si="6"/>
        <v>#NAME?</v>
      </c>
    </row>
    <row r="12" spans="2:15" x14ac:dyDescent="0.3">
      <c r="B12" s="32" t="s">
        <v>9</v>
      </c>
      <c r="C12" s="34">
        <f t="shared" si="7"/>
        <v>7</v>
      </c>
      <c r="D12" s="36" t="str">
        <f t="shared" si="0"/>
        <v xml:space="preserve">Gautam </v>
      </c>
      <c r="E12" s="36" t="str">
        <f t="shared" si="1"/>
        <v xml:space="preserve"> Gambhir</v>
      </c>
      <c r="F12" s="8">
        <f t="shared" si="2"/>
        <v>7</v>
      </c>
      <c r="G12">
        <f t="shared" si="3"/>
        <v>7</v>
      </c>
      <c r="H12">
        <f t="shared" si="4"/>
        <v>7</v>
      </c>
      <c r="I12">
        <f t="shared" si="5"/>
        <v>7</v>
      </c>
      <c r="J12" t="e">
        <f t="shared" ca="1" si="6"/>
        <v>#NAME?</v>
      </c>
    </row>
    <row r="13" spans="2:15" x14ac:dyDescent="0.3">
      <c r="B13" s="32" t="s">
        <v>10</v>
      </c>
      <c r="C13" s="34">
        <f t="shared" si="7"/>
        <v>8</v>
      </c>
      <c r="D13" s="36" t="str">
        <f t="shared" si="0"/>
        <v xml:space="preserve">Ajinkya </v>
      </c>
      <c r="E13" s="36" t="str">
        <f t="shared" si="1"/>
        <v xml:space="preserve"> Rahane</v>
      </c>
      <c r="F13" s="8">
        <f t="shared" si="2"/>
        <v>8</v>
      </c>
      <c r="G13">
        <f t="shared" si="3"/>
        <v>8</v>
      </c>
      <c r="H13">
        <f t="shared" si="4"/>
        <v>8</v>
      </c>
      <c r="I13">
        <f t="shared" si="5"/>
        <v>8</v>
      </c>
      <c r="J13" t="e">
        <f t="shared" ca="1" si="6"/>
        <v>#NAME?</v>
      </c>
    </row>
    <row r="14" spans="2:15" x14ac:dyDescent="0.3">
      <c r="B14" s="32" t="s">
        <v>11</v>
      </c>
      <c r="C14" s="34">
        <f t="shared" si="7"/>
        <v>5</v>
      </c>
      <c r="D14" s="36" t="str">
        <f t="shared" si="0"/>
        <v xml:space="preserve">Anil </v>
      </c>
      <c r="E14" s="36" t="str">
        <f t="shared" si="1"/>
        <v xml:space="preserve"> Kumble</v>
      </c>
      <c r="F14" s="8">
        <f t="shared" si="2"/>
        <v>5</v>
      </c>
      <c r="G14">
        <f t="shared" si="3"/>
        <v>5</v>
      </c>
      <c r="H14">
        <f t="shared" si="4"/>
        <v>5</v>
      </c>
      <c r="I14">
        <f t="shared" si="5"/>
        <v>5</v>
      </c>
      <c r="J14" t="e">
        <f t="shared" ca="1" si="6"/>
        <v>#NAME?</v>
      </c>
    </row>
    <row r="15" spans="2:15" x14ac:dyDescent="0.3">
      <c r="B15" s="32" t="s">
        <v>12</v>
      </c>
      <c r="C15" s="34">
        <f t="shared" si="7"/>
        <v>8</v>
      </c>
      <c r="D15" s="36" t="str">
        <f t="shared" si="0"/>
        <v xml:space="preserve">Shikhar </v>
      </c>
      <c r="E15" s="36" t="str">
        <f t="shared" si="1"/>
        <v xml:space="preserve"> Dhawan</v>
      </c>
      <c r="F15" s="8">
        <f t="shared" si="2"/>
        <v>8</v>
      </c>
      <c r="G15">
        <f t="shared" si="3"/>
        <v>8</v>
      </c>
      <c r="H15">
        <f t="shared" si="4"/>
        <v>8</v>
      </c>
      <c r="I15">
        <f t="shared" si="5"/>
        <v>8</v>
      </c>
      <c r="J15" t="e">
        <f t="shared" ca="1" si="6"/>
        <v>#NAME?</v>
      </c>
    </row>
    <row r="16" spans="2:15" x14ac:dyDescent="0.3">
      <c r="B16" s="4"/>
    </row>
    <row r="17" spans="2:2" x14ac:dyDescent="0.3">
      <c r="B17" s="4"/>
    </row>
    <row r="18" spans="2:2" x14ac:dyDescent="0.3">
      <c r="B18" s="4"/>
    </row>
    <row r="19" spans="2:2" x14ac:dyDescent="0.3">
      <c r="B19" s="4"/>
    </row>
  </sheetData>
  <mergeCells count="2">
    <mergeCell ref="B2:O2"/>
    <mergeCell ref="B3:O3"/>
  </mergeCells>
  <pageMargins left="0.7" right="0.7" top="0.75" bottom="0.75" header="0.3" footer="0.3"/>
  <pageSetup paperSize="9" orientation="portrait" horizontalDpi="300" verticalDpi="300" r:id="rId1"/>
  <ignoredErrors>
    <ignoredError sqref="D6:D15 E6:E15"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17EAD-2474-4204-AA56-306367AD012B}">
  <sheetPr>
    <tabColor rgb="FF002060"/>
  </sheetPr>
  <dimension ref="B2:O24"/>
  <sheetViews>
    <sheetView tabSelected="1" workbookViewId="0">
      <selection activeCell="I14" sqref="I14"/>
    </sheetView>
  </sheetViews>
  <sheetFormatPr defaultRowHeight="14.4" x14ac:dyDescent="0.3"/>
  <cols>
    <col min="2" max="3" width="17.5546875" bestFit="1" customWidth="1"/>
    <col min="4" max="4" width="10.44140625" bestFit="1" customWidth="1"/>
    <col min="5" max="5" width="10.5546875" customWidth="1"/>
    <col min="6" max="6" width="8.6640625" customWidth="1"/>
    <col min="8" max="8" width="10.6640625" bestFit="1" customWidth="1"/>
    <col min="9" max="9" width="20.33203125" customWidth="1"/>
    <col min="10" max="10" width="21.21875" customWidth="1"/>
    <col min="11" max="11" width="10.6640625" bestFit="1" customWidth="1"/>
  </cols>
  <sheetData>
    <row r="2" spans="2:15" s="5" customFormat="1" ht="39.6" customHeight="1" x14ac:dyDescent="0.3">
      <c r="B2" s="49" t="s">
        <v>96</v>
      </c>
      <c r="C2" s="50"/>
      <c r="D2" s="50"/>
      <c r="E2" s="50"/>
      <c r="F2" s="50"/>
      <c r="G2" s="50"/>
      <c r="H2" s="50"/>
      <c r="I2" s="50"/>
      <c r="J2" s="50"/>
      <c r="K2" s="50"/>
      <c r="L2" s="50"/>
      <c r="M2" s="50"/>
      <c r="N2" s="50"/>
      <c r="O2" s="50"/>
    </row>
    <row r="3" spans="2:15" x14ac:dyDescent="0.3">
      <c r="B3" s="23"/>
      <c r="C3" s="23"/>
      <c r="D3" s="23"/>
      <c r="E3" s="23"/>
      <c r="F3" s="23"/>
      <c r="G3" s="23"/>
      <c r="H3" s="23"/>
      <c r="I3" s="23"/>
      <c r="J3" s="23"/>
      <c r="K3" s="41" t="s">
        <v>92</v>
      </c>
      <c r="L3" s="23"/>
      <c r="M3" s="23"/>
      <c r="N3" s="23"/>
      <c r="O3" s="23"/>
    </row>
    <row r="4" spans="2:15" x14ac:dyDescent="0.3">
      <c r="B4" s="1"/>
      <c r="C4" s="1"/>
      <c r="D4" s="1"/>
      <c r="E4" s="1"/>
      <c r="F4" s="1"/>
      <c r="G4" s="1"/>
      <c r="H4" s="41" t="s">
        <v>91</v>
      </c>
      <c r="L4" s="51" t="s">
        <v>97</v>
      </c>
      <c r="M4" s="51"/>
      <c r="N4" s="51"/>
    </row>
    <row r="5" spans="2:15" x14ac:dyDescent="0.3">
      <c r="B5" s="2" t="s">
        <v>0</v>
      </c>
      <c r="C5" s="3" t="s">
        <v>83</v>
      </c>
      <c r="D5" s="3" t="s">
        <v>88</v>
      </c>
      <c r="E5" s="3" t="s">
        <v>89</v>
      </c>
      <c r="H5" s="42" t="s">
        <v>83</v>
      </c>
      <c r="I5" s="43" t="s">
        <v>90</v>
      </c>
      <c r="K5" s="39" t="s">
        <v>83</v>
      </c>
      <c r="L5" s="40">
        <v>1</v>
      </c>
      <c r="M5" s="40">
        <v>2</v>
      </c>
      <c r="N5" s="40">
        <v>3</v>
      </c>
    </row>
    <row r="6" spans="2:15" x14ac:dyDescent="0.3">
      <c r="B6" s="22" t="s">
        <v>80</v>
      </c>
      <c r="C6" t="s">
        <v>86</v>
      </c>
      <c r="D6">
        <v>2980</v>
      </c>
      <c r="E6" s="8">
        <v>2</v>
      </c>
      <c r="F6" s="8"/>
      <c r="H6" s="37" t="s">
        <v>86</v>
      </c>
      <c r="I6" s="37">
        <f>SUMIFS($D$6:$D$24,$C$6:$C$24,$H6)</f>
        <v>14618</v>
      </c>
      <c r="J6">
        <f>SUMIFS($D$6:D$24,$C$6:$C$24,$H6)</f>
        <v>14618</v>
      </c>
      <c r="K6" s="37" t="s">
        <v>86</v>
      </c>
      <c r="L6" s="37">
        <f>SUMIFS($D$5:$D$24,$C$5:$C$24,$K6,$E$5:$E$24,L$5)</f>
        <v>0</v>
      </c>
      <c r="M6" s="37">
        <f t="shared" ref="M6:N9" si="0">SUMIFS($D$5:$D$24,$C$5:$C$24,$K6,$E$5:$E$24,M$5)</f>
        <v>5349</v>
      </c>
      <c r="N6" s="37">
        <f t="shared" si="0"/>
        <v>9269</v>
      </c>
    </row>
    <row r="7" spans="2:15" x14ac:dyDescent="0.3">
      <c r="B7" s="22" t="s">
        <v>81</v>
      </c>
      <c r="C7" t="s">
        <v>86</v>
      </c>
      <c r="D7">
        <v>4732</v>
      </c>
      <c r="E7" s="8">
        <v>3</v>
      </c>
      <c r="F7" s="8"/>
      <c r="H7" s="38" t="s">
        <v>84</v>
      </c>
      <c r="I7" s="37">
        <f t="shared" ref="I7:I9" si="1">SUMIFS($D$6:$D$24,$C$6:$C$24,$H7)</f>
        <v>10564</v>
      </c>
      <c r="J7">
        <f>SUMIFS($D$6:D$24,$C$6:$C$24,$H7)</f>
        <v>10564</v>
      </c>
      <c r="K7" s="38" t="s">
        <v>84</v>
      </c>
      <c r="L7" s="37">
        <f t="shared" ref="L7:L9" si="2">SUMIFS($D$5:$D$24,$C$5:$C$24,$K7,$E$5:$E$24,L$5)</f>
        <v>0</v>
      </c>
      <c r="M7" s="37">
        <f t="shared" si="0"/>
        <v>4201</v>
      </c>
      <c r="N7" s="37">
        <f t="shared" si="0"/>
        <v>6363</v>
      </c>
    </row>
    <row r="8" spans="2:15" x14ac:dyDescent="0.3">
      <c r="B8" s="22" t="s">
        <v>75</v>
      </c>
      <c r="C8" t="s">
        <v>87</v>
      </c>
      <c r="D8">
        <v>1176</v>
      </c>
      <c r="E8" s="8">
        <v>3</v>
      </c>
      <c r="F8" s="8"/>
      <c r="H8" s="38" t="s">
        <v>85</v>
      </c>
      <c r="I8" s="37">
        <f t="shared" si="1"/>
        <v>14364</v>
      </c>
      <c r="J8">
        <f>SUMIFS($D$6:D$24,$C$6:$C$24,$H8)</f>
        <v>14364</v>
      </c>
      <c r="K8" s="38" t="s">
        <v>85</v>
      </c>
      <c r="L8" s="37">
        <f t="shared" si="2"/>
        <v>6639</v>
      </c>
      <c r="M8" s="37">
        <f t="shared" si="0"/>
        <v>6221</v>
      </c>
      <c r="N8" s="37">
        <f t="shared" si="0"/>
        <v>1504</v>
      </c>
    </row>
    <row r="9" spans="2:15" x14ac:dyDescent="0.3">
      <c r="B9" s="22" t="s">
        <v>79</v>
      </c>
      <c r="C9" t="s">
        <v>86</v>
      </c>
      <c r="D9">
        <v>2369</v>
      </c>
      <c r="E9" s="8">
        <v>2</v>
      </c>
      <c r="F9" s="8"/>
      <c r="H9" s="37" t="s">
        <v>87</v>
      </c>
      <c r="I9" s="37">
        <f t="shared" si="1"/>
        <v>16360</v>
      </c>
      <c r="J9">
        <f>SUMIFS($D$6:D$24,$C$6:$C$24,$H9)</f>
        <v>16360</v>
      </c>
      <c r="K9" s="37" t="s">
        <v>87</v>
      </c>
      <c r="L9" s="37">
        <f t="shared" si="2"/>
        <v>0</v>
      </c>
      <c r="M9" s="37">
        <f t="shared" si="0"/>
        <v>13524</v>
      </c>
      <c r="N9" s="37">
        <f t="shared" si="0"/>
        <v>2836</v>
      </c>
    </row>
    <row r="10" spans="2:15" x14ac:dyDescent="0.3">
      <c r="B10" s="22" t="s">
        <v>82</v>
      </c>
      <c r="C10" t="s">
        <v>87</v>
      </c>
      <c r="D10">
        <v>1660</v>
      </c>
      <c r="E10" s="8">
        <v>3</v>
      </c>
      <c r="F10" s="8"/>
    </row>
    <row r="11" spans="2:15" x14ac:dyDescent="0.3">
      <c r="B11" s="22" t="s">
        <v>72</v>
      </c>
      <c r="C11" s="8" t="s">
        <v>85</v>
      </c>
      <c r="D11">
        <v>1504</v>
      </c>
      <c r="E11" s="8">
        <v>3</v>
      </c>
      <c r="F11" s="8"/>
    </row>
    <row r="12" spans="2:15" x14ac:dyDescent="0.3">
      <c r="B12" s="22" t="s">
        <v>77</v>
      </c>
      <c r="C12" t="s">
        <v>86</v>
      </c>
      <c r="D12">
        <v>3797</v>
      </c>
      <c r="E12" s="8">
        <v>3</v>
      </c>
      <c r="F12" s="8"/>
      <c r="H12" s="41" t="s">
        <v>95</v>
      </c>
    </row>
    <row r="13" spans="2:15" x14ac:dyDescent="0.3">
      <c r="B13" s="9" t="s">
        <v>70</v>
      </c>
      <c r="C13" s="8" t="s">
        <v>85</v>
      </c>
      <c r="D13">
        <v>4099</v>
      </c>
      <c r="E13" s="8">
        <v>1</v>
      </c>
      <c r="F13" s="8"/>
      <c r="H13" s="3" t="s">
        <v>83</v>
      </c>
      <c r="I13" s="3" t="s">
        <v>93</v>
      </c>
      <c r="J13" s="3" t="s">
        <v>94</v>
      </c>
    </row>
    <row r="14" spans="2:15" x14ac:dyDescent="0.3">
      <c r="B14" s="22" t="s">
        <v>73</v>
      </c>
      <c r="C14" s="8" t="s">
        <v>85</v>
      </c>
      <c r="D14">
        <v>3998</v>
      </c>
      <c r="E14" s="8">
        <v>2</v>
      </c>
      <c r="F14" s="8"/>
      <c r="H14" s="37" t="s">
        <v>86</v>
      </c>
      <c r="I14" s="37">
        <f>COUNTIFS($D$6:$D$24,"&gt;4000",$C$6:$C$24,$H14)</f>
        <v>1</v>
      </c>
      <c r="J14" s="37">
        <f>COUNTIFS($C$6:$C$24,$H14,$D$6:$D$24,"&lt;2000")</f>
        <v>1</v>
      </c>
    </row>
    <row r="15" spans="2:15" x14ac:dyDescent="0.3">
      <c r="B15" s="22" t="s">
        <v>78</v>
      </c>
      <c r="C15" t="s">
        <v>86</v>
      </c>
      <c r="D15">
        <v>740</v>
      </c>
      <c r="E15" s="8">
        <v>3</v>
      </c>
      <c r="F15" s="8"/>
      <c r="H15" s="38" t="s">
        <v>84</v>
      </c>
      <c r="I15" s="37">
        <f t="shared" ref="I15:I17" si="3">COUNTIFS($D$6:$D$24,"&gt;4000",$C$6:$C$24,$H15)</f>
        <v>1</v>
      </c>
      <c r="J15" s="37">
        <f t="shared" ref="J15:J17" si="4">COUNTIFS($C$6:$C$24,$H15,$D$6:$D$24,"&lt;2000")</f>
        <v>2</v>
      </c>
    </row>
    <row r="16" spans="2:15" x14ac:dyDescent="0.3">
      <c r="B16" s="9" t="s">
        <v>66</v>
      </c>
      <c r="C16" s="8" t="s">
        <v>84</v>
      </c>
      <c r="D16">
        <v>1858</v>
      </c>
      <c r="E16" s="8">
        <v>2</v>
      </c>
      <c r="H16" s="38" t="s">
        <v>85</v>
      </c>
      <c r="I16" s="37">
        <f t="shared" si="3"/>
        <v>1</v>
      </c>
      <c r="J16" s="37">
        <f t="shared" si="4"/>
        <v>1</v>
      </c>
    </row>
    <row r="17" spans="2:10" x14ac:dyDescent="0.3">
      <c r="B17" s="21" t="s">
        <v>71</v>
      </c>
      <c r="C17" s="8" t="s">
        <v>85</v>
      </c>
      <c r="D17">
        <v>2540</v>
      </c>
      <c r="E17" s="8">
        <v>1</v>
      </c>
      <c r="H17" s="37" t="s">
        <v>87</v>
      </c>
      <c r="I17" s="37">
        <f t="shared" si="3"/>
        <v>2</v>
      </c>
      <c r="J17" s="37">
        <f t="shared" si="4"/>
        <v>2</v>
      </c>
    </row>
    <row r="18" spans="2:10" x14ac:dyDescent="0.3">
      <c r="B18" s="21" t="s">
        <v>76</v>
      </c>
      <c r="C18" t="s">
        <v>87</v>
      </c>
      <c r="D18">
        <v>4767</v>
      </c>
      <c r="E18" s="8">
        <v>2</v>
      </c>
    </row>
    <row r="19" spans="2:10" x14ac:dyDescent="0.3">
      <c r="B19" s="9" t="s">
        <v>67</v>
      </c>
      <c r="C19" s="8" t="s">
        <v>84</v>
      </c>
      <c r="D19">
        <v>2343</v>
      </c>
      <c r="E19" s="8">
        <v>2</v>
      </c>
    </row>
    <row r="20" spans="2:10" x14ac:dyDescent="0.3">
      <c r="B20" s="9" t="s">
        <v>69</v>
      </c>
      <c r="C20" s="8" t="s">
        <v>87</v>
      </c>
      <c r="D20">
        <v>3898</v>
      </c>
      <c r="E20" s="8">
        <v>2</v>
      </c>
    </row>
    <row r="21" spans="2:10" x14ac:dyDescent="0.3">
      <c r="B21" s="9" t="s">
        <v>64</v>
      </c>
      <c r="C21" s="8" t="s">
        <v>84</v>
      </c>
      <c r="D21">
        <v>1845</v>
      </c>
      <c r="E21" s="8">
        <v>3</v>
      </c>
    </row>
    <row r="22" spans="2:10" x14ac:dyDescent="0.3">
      <c r="B22" s="9" t="s">
        <v>65</v>
      </c>
      <c r="C22" s="8" t="s">
        <v>84</v>
      </c>
      <c r="D22">
        <v>4518</v>
      </c>
      <c r="E22" s="8">
        <v>3</v>
      </c>
    </row>
    <row r="23" spans="2:10" x14ac:dyDescent="0.3">
      <c r="B23" s="9" t="s">
        <v>68</v>
      </c>
      <c r="C23" s="8" t="s">
        <v>85</v>
      </c>
      <c r="D23">
        <v>2223</v>
      </c>
      <c r="E23" s="8">
        <v>2</v>
      </c>
    </row>
    <row r="24" spans="2:10" x14ac:dyDescent="0.3">
      <c r="B24" s="22" t="s">
        <v>74</v>
      </c>
      <c r="C24" t="s">
        <v>87</v>
      </c>
      <c r="D24">
        <v>4859</v>
      </c>
      <c r="E24" s="8">
        <v>2</v>
      </c>
    </row>
  </sheetData>
  <sortState xmlns:xlrd2="http://schemas.microsoft.com/office/spreadsheetml/2017/richdata2" ref="H7:H9">
    <sortCondition ref="H6:H9"/>
  </sortState>
  <mergeCells count="2">
    <mergeCell ref="B2:O2"/>
    <mergeCell ref="L4:N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Manjunath S</cp:lastModifiedBy>
  <dcterms:created xsi:type="dcterms:W3CDTF">2020-04-16T07:11:43Z</dcterms:created>
  <dcterms:modified xsi:type="dcterms:W3CDTF">2022-04-05T02:12:19Z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364c8432-926a-438a-a3f3-2de90d0fa197</vt:lpwstr>
  </property>
</Properties>
</file>