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junath S\Downloads\"/>
    </mc:Choice>
  </mc:AlternateContent>
  <xr:revisionPtr revIDLastSave="0" documentId="13_ncr:1_{D3D4C34C-EB83-4B1D-B5D8-DB38D446EC92}" xr6:coauthVersionLast="47" xr6:coauthVersionMax="47" xr10:uidLastSave="{00000000-0000-0000-0000-000000000000}"/>
  <bookViews>
    <workbookView xWindow="-108" yWindow="-108" windowWidth="23256" windowHeight="12456" tabRatio="840" activeTab="6" xr2:uid="{00000000-000D-0000-FFFF-FFFF00000000}"/>
  </bookViews>
  <sheets>
    <sheet name="Summary" sheetId="33" r:id="rId1"/>
    <sheet name="Text &amp; Date Functions" sheetId="28" r:id="rId2"/>
    <sheet name="Vlookup-Index Match Exercise" sheetId="6" r:id="rId3"/>
    <sheet name="ExistingRangeDetails" sheetId="21" state="veryHidden" r:id="rId4"/>
    <sheet name="Highlight Duplicate Excercise 1" sheetId="17" r:id="rId5"/>
    <sheet name="CondFormat Exercises 1" sheetId="12" r:id="rId6"/>
    <sheet name="Pivot Table Excercises 1" sheetId="18" r:id="rId7"/>
    <sheet name="Data Consolidate 2" sheetId="27" r:id="rId8"/>
    <sheet name="Nested If Condition" sheetId="32" r:id="rId9"/>
  </sheets>
  <definedNames>
    <definedName name="_xlnm._FilterDatabase" localSheetId="5" hidden="1">'CondFormat Exercises 1'!$E$16:$E$20</definedName>
    <definedName name="_xlnm._FilterDatabase" localSheetId="7" hidden="1">'Data Consolidate 2'!$A$4:$T$95</definedName>
  </definedNames>
  <calcPr calcId="191029"/>
  <pivotCaches>
    <pivotCache cacheId="6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2" l="1"/>
  <c r="E18" i="12"/>
  <c r="E19" i="12"/>
  <c r="E20" i="12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9" i="6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I10" i="28"/>
  <c r="H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10" i="28"/>
  <c r="B11" i="33"/>
  <c r="F12" i="33" l="1"/>
  <c r="E12" i="33"/>
  <c r="B6" i="33"/>
  <c r="B7" i="33" s="1"/>
  <c r="B8" i="33" s="1"/>
  <c r="B9" i="33" s="1"/>
  <c r="B10" i="33" s="1"/>
  <c r="E16" i="12" l="1"/>
</calcChain>
</file>

<file path=xl/sharedStrings.xml><?xml version="1.0" encoding="utf-8"?>
<sst xmlns="http://schemas.openxmlformats.org/spreadsheetml/2006/main" count="855" uniqueCount="359">
  <si>
    <t>Last Name</t>
  </si>
  <si>
    <t>Table 1:</t>
  </si>
  <si>
    <t>Table 2:</t>
  </si>
  <si>
    <t>John Owens</t>
  </si>
  <si>
    <t>Conditional Formatting Exercises</t>
  </si>
  <si>
    <t>A</t>
  </si>
  <si>
    <t>B</t>
  </si>
  <si>
    <t>C</t>
  </si>
  <si>
    <t>D</t>
  </si>
  <si>
    <t>(Hint: The function "Len(text)" returns the number of characters in a string)</t>
  </si>
  <si>
    <t>Honey</t>
  </si>
  <si>
    <t>Grapefruit</t>
  </si>
  <si>
    <t>Milk</t>
  </si>
  <si>
    <t>Tea</t>
  </si>
  <si>
    <t>Cinnamon</t>
  </si>
  <si>
    <t>&lt;?xml version="1.0" encoding="utf-16"?&gt;&lt;ArrayOfAnyType xmlns:xsi="http://www.w3.org/2001/XMLSchema-instance" xmlns:xsd="http://www.w3.org/2001/XMLSchema" /&gt;</t>
  </si>
  <si>
    <t>Client Name</t>
  </si>
  <si>
    <t>Gavilon Group, LLC</t>
  </si>
  <si>
    <t xml:space="preserve">ONLINE RESOURCES CORPORATION  </t>
  </si>
  <si>
    <t>Northland Communication</t>
  </si>
  <si>
    <t>AAA of Northern California, Nevada and Utah</t>
  </si>
  <si>
    <t>Foot Locker Inc. FY 2011 SOX</t>
  </si>
  <si>
    <t>Burger King</t>
  </si>
  <si>
    <t>Verisign Inc</t>
  </si>
  <si>
    <t>LoJack Corporation</t>
  </si>
  <si>
    <t>Kraton Performance Polymers</t>
  </si>
  <si>
    <t>Kinsale</t>
  </si>
  <si>
    <t>Occidental Petroleum Corp</t>
  </si>
  <si>
    <t>Centene Corporation</t>
  </si>
  <si>
    <t>EDP Renewables</t>
  </si>
  <si>
    <t>PLUG POWER</t>
  </si>
  <si>
    <t>Carpenter Co.</t>
  </si>
  <si>
    <t>Adobe Systems Inc</t>
  </si>
  <si>
    <t xml:space="preserve">2011 AUDIT HAGEMEYER USA  </t>
  </si>
  <si>
    <t>Swift Transportation Corporation</t>
  </si>
  <si>
    <t>Reliance Steel and Aluminum</t>
  </si>
  <si>
    <t>Engagement No.</t>
  </si>
  <si>
    <t>Manager</t>
  </si>
  <si>
    <t>Stan Bever</t>
  </si>
  <si>
    <t>Jason John</t>
  </si>
  <si>
    <t xml:space="preserve">Matthew Schwartz, </t>
  </si>
  <si>
    <t xml:space="preserve">Benjamin Gibson </t>
  </si>
  <si>
    <t>Jason Sisco</t>
  </si>
  <si>
    <t>Fiona Grandi</t>
  </si>
  <si>
    <t>Christopher Ludwig</t>
  </si>
  <si>
    <t>Ann Marie Goldfarb</t>
  </si>
  <si>
    <t>Manoj Pinto</t>
  </si>
  <si>
    <t>Chris Mottram</t>
  </si>
  <si>
    <t>Louis Okonkwo</t>
  </si>
  <si>
    <t>Mark Lundin</t>
  </si>
  <si>
    <t>Reema Anand</t>
  </si>
  <si>
    <t>Paul King</t>
  </si>
  <si>
    <t>Akshit Khanna</t>
  </si>
  <si>
    <t>Tandra Jackson</t>
  </si>
  <si>
    <t>Malik Faizullah</t>
  </si>
  <si>
    <t>Rob Fisher</t>
  </si>
  <si>
    <t>Brian Consolvo</t>
  </si>
  <si>
    <t>Pamela Bonnell</t>
  </si>
  <si>
    <t>Rob Wolf</t>
  </si>
  <si>
    <t>Heather Inman</t>
  </si>
  <si>
    <t>Rory Costello</t>
  </si>
  <si>
    <t>Adam Bender</t>
  </si>
  <si>
    <t>Ryan Andrews</t>
  </si>
  <si>
    <t>Kevin Coleman</t>
  </si>
  <si>
    <t>Sandeep Sahani</t>
  </si>
  <si>
    <t>Kristina Rentschler</t>
  </si>
  <si>
    <t>John Maloney</t>
  </si>
  <si>
    <t>Lisa Daniels</t>
  </si>
  <si>
    <t>Paul Torres</t>
  </si>
  <si>
    <t xml:space="preserve">Sevan Aratounians </t>
  </si>
  <si>
    <t>Parnter</t>
  </si>
  <si>
    <t>KGS Hours</t>
  </si>
  <si>
    <t>Confluence Technologies Inc.</t>
  </si>
  <si>
    <t>SECURIAN FINANCIAL GROUP, INC. (SRPS)</t>
  </si>
  <si>
    <t xml:space="preserve">McDonald's Corporation </t>
  </si>
  <si>
    <t>Airgas</t>
  </si>
  <si>
    <t>Employees Group Insurance</t>
  </si>
  <si>
    <t>US SCRIPT INC</t>
  </si>
  <si>
    <t>FRESENIUS</t>
  </si>
  <si>
    <t xml:space="preserve">P.F. Chang's </t>
  </si>
  <si>
    <t>BOOZ &amp; COMPANY INC.</t>
  </si>
  <si>
    <t>Sandra Torchia</t>
  </si>
  <si>
    <t>Jamie Reed</t>
  </si>
  <si>
    <t>Farrington, Jill</t>
  </si>
  <si>
    <t>Miller, Brian</t>
  </si>
  <si>
    <t>John McGaw</t>
  </si>
  <si>
    <t>Sarah Ference</t>
  </si>
  <si>
    <t>Keith Schwarz</t>
  </si>
  <si>
    <t>Greis Harzheim</t>
  </si>
  <si>
    <t>Robb Soles</t>
  </si>
  <si>
    <t>Dane Paulsen</t>
  </si>
  <si>
    <t>Rick Bertheaud</t>
  </si>
  <si>
    <t>Prashanth Brindavan</t>
  </si>
  <si>
    <t>Engagement Name</t>
  </si>
  <si>
    <t>LEVEL 3 COMMUNCAITONS, INC</t>
  </si>
  <si>
    <t>Pacific Capital Bancorp-2011 Audit</t>
  </si>
  <si>
    <t>KPMG Administration SI Emerg BUS Opp Council</t>
  </si>
  <si>
    <t>Black Diamond</t>
  </si>
  <si>
    <t>Sybase</t>
  </si>
  <si>
    <t>Valley Medical Center</t>
  </si>
  <si>
    <t>HSBC</t>
  </si>
  <si>
    <t>First Republic Bank</t>
  </si>
  <si>
    <t>Watts Water Technologies Corporation</t>
  </si>
  <si>
    <t>NVR INCORPORATED</t>
  </si>
  <si>
    <t>Parker Drilling</t>
  </si>
  <si>
    <t>RightNow Technologies</t>
  </si>
  <si>
    <t>Blue Cross of Idaho</t>
  </si>
  <si>
    <t>Pacer International</t>
  </si>
  <si>
    <t>Adams Street Partners</t>
  </si>
  <si>
    <t>Morningstar</t>
  </si>
  <si>
    <t>GE Capital</t>
  </si>
  <si>
    <t>Standard Motor Products (SMP)</t>
  </si>
  <si>
    <t>MacDermid Inc.</t>
  </si>
  <si>
    <t>Harvard Bioscience</t>
  </si>
  <si>
    <t>Horace Mann - Integrated Audit</t>
  </si>
  <si>
    <t>Abbott Labs</t>
  </si>
  <si>
    <t>Washington Trust Bancorp</t>
  </si>
  <si>
    <t>Capital Crossing</t>
  </si>
  <si>
    <t>Brookline Bank</t>
  </si>
  <si>
    <t>Bancorp Rhode Island</t>
  </si>
  <si>
    <t>Millipore</t>
  </si>
  <si>
    <t>Century Bancorp</t>
  </si>
  <si>
    <t>Bobs Stores</t>
  </si>
  <si>
    <t>RODMAN &amp; RENSHAW CAPITAL-2011 AUDIT</t>
  </si>
  <si>
    <t>Delilah Holdings Sarl (Samsonite)</t>
  </si>
  <si>
    <t>Lattice Semiconductor</t>
  </si>
  <si>
    <t>Cornerstone Financial Corporation</t>
  </si>
  <si>
    <t>MERCER HUMAN RESOURCE CONSULTING, INC.</t>
  </si>
  <si>
    <t>Fleischmann's</t>
  </si>
  <si>
    <t>Blockbuster</t>
  </si>
  <si>
    <t>HSBC USA Inc</t>
  </si>
  <si>
    <t>Roche Diagnostics</t>
  </si>
  <si>
    <t>Paramount Pictures</t>
  </si>
  <si>
    <t>Employee</t>
  </si>
  <si>
    <t>Padhy, Subhransu</t>
  </si>
  <si>
    <t>Narayana, Vishwanatha (KGS)</t>
  </si>
  <si>
    <t>Jonnalagadda, Lakshmi Chamandeswari (KGS)</t>
  </si>
  <si>
    <t>Hanumantharaya, Akshaya</t>
  </si>
  <si>
    <t>Nagaraj, Manjnath</t>
  </si>
  <si>
    <t>Medhora, Karl</t>
  </si>
  <si>
    <t>Hours Worked</t>
  </si>
  <si>
    <t>Date</t>
  </si>
  <si>
    <t>Month</t>
  </si>
  <si>
    <t>S. No.</t>
  </si>
  <si>
    <t>Location</t>
  </si>
  <si>
    <t>Spend (GBP)</t>
  </si>
  <si>
    <t>No. of PO</t>
  </si>
  <si>
    <t>No. of Invoices</t>
  </si>
  <si>
    <t>Time (Hours)</t>
  </si>
  <si>
    <t>Supplier</t>
  </si>
  <si>
    <t>Germany</t>
  </si>
  <si>
    <t>Nationalcp</t>
  </si>
  <si>
    <t>USA</t>
  </si>
  <si>
    <t>Sitam</t>
  </si>
  <si>
    <t>Manchester</t>
  </si>
  <si>
    <t>UK</t>
  </si>
  <si>
    <t>BG</t>
  </si>
  <si>
    <t>Teamimpressionltd</t>
  </si>
  <si>
    <t>Japan</t>
  </si>
  <si>
    <t xml:space="preserve">The Welconstruct Com  </t>
  </si>
  <si>
    <t>Unitedu</t>
  </si>
  <si>
    <t>China</t>
  </si>
  <si>
    <t>Aramd</t>
  </si>
  <si>
    <t>India</t>
  </si>
  <si>
    <t>KPMG</t>
  </si>
  <si>
    <t>Glass</t>
  </si>
  <si>
    <t>Castle</t>
  </si>
  <si>
    <t>Barber</t>
  </si>
  <si>
    <t>Radisson</t>
  </si>
  <si>
    <t>Spain</t>
  </si>
  <si>
    <t xml:space="preserve">Callison    </t>
  </si>
  <si>
    <t>Focus</t>
  </si>
  <si>
    <t>Sbrite</t>
  </si>
  <si>
    <t xml:space="preserve">Thames Water Utiliti  </t>
  </si>
  <si>
    <t>Marks</t>
  </si>
  <si>
    <t>France</t>
  </si>
  <si>
    <t>Powerg</t>
  </si>
  <si>
    <t>Data</t>
  </si>
  <si>
    <t>Butter</t>
  </si>
  <si>
    <t>Jewel</t>
  </si>
  <si>
    <t>Sybase(Uk)Ltd</t>
  </si>
  <si>
    <t>Elite</t>
  </si>
  <si>
    <t>Chappel</t>
  </si>
  <si>
    <t>Belgium</t>
  </si>
  <si>
    <t>Norwich</t>
  </si>
  <si>
    <t>Wave</t>
  </si>
  <si>
    <t>Peter</t>
  </si>
  <si>
    <t xml:space="preserve">Bedrock Graphics   </t>
  </si>
  <si>
    <t>Advantage</t>
  </si>
  <si>
    <t>Check</t>
  </si>
  <si>
    <t>Candel</t>
  </si>
  <si>
    <t>Viking</t>
  </si>
  <si>
    <t>Morgan</t>
  </si>
  <si>
    <t xml:space="preserve">Tiffany &amp; Co.  </t>
  </si>
  <si>
    <t xml:space="preserve">British Retail Conso  </t>
  </si>
  <si>
    <t>Vodafone</t>
  </si>
  <si>
    <t>Beetel</t>
  </si>
  <si>
    <t xml:space="preserve">The Retail Factory  </t>
  </si>
  <si>
    <t>Totalshine</t>
  </si>
  <si>
    <t>Lima</t>
  </si>
  <si>
    <t>Farm</t>
  </si>
  <si>
    <t>Safety Plus</t>
  </si>
  <si>
    <t>Icon</t>
  </si>
  <si>
    <t>North</t>
  </si>
  <si>
    <t>Rolem</t>
  </si>
  <si>
    <t>Theaquaticdesignc</t>
  </si>
  <si>
    <t xml:space="preserve">The Aquatic Design C </t>
  </si>
  <si>
    <t>Keaa</t>
  </si>
  <si>
    <t>Sam</t>
  </si>
  <si>
    <t>Riverboat</t>
  </si>
  <si>
    <t>Insight</t>
  </si>
  <si>
    <t xml:space="preserve">Almighty Window Clea  </t>
  </si>
  <si>
    <t>Silvers</t>
  </si>
  <si>
    <t>Access</t>
  </si>
  <si>
    <t>Digital</t>
  </si>
  <si>
    <t>Chariott</t>
  </si>
  <si>
    <t>Svilla</t>
  </si>
  <si>
    <t>Regent</t>
  </si>
  <si>
    <t>Baker</t>
  </si>
  <si>
    <t>Cannaught</t>
  </si>
  <si>
    <t>Longland</t>
  </si>
  <si>
    <t>Fox</t>
  </si>
  <si>
    <t>Swalec</t>
  </si>
  <si>
    <t>John</t>
  </si>
  <si>
    <t>Lex</t>
  </si>
  <si>
    <t>Spirit</t>
  </si>
  <si>
    <t xml:space="preserve">Tnt Uk Limited  </t>
  </si>
  <si>
    <t xml:space="preserve">Arco Ltd   </t>
  </si>
  <si>
    <t xml:space="preserve">Thyme Deli Ltd  </t>
  </si>
  <si>
    <t xml:space="preserve">Willis Limited   </t>
  </si>
  <si>
    <t xml:space="preserve">Easy Seal Products L </t>
  </si>
  <si>
    <t xml:space="preserve">Canary Wharf Managem  </t>
  </si>
  <si>
    <t>Theflagpolespecial</t>
  </si>
  <si>
    <t xml:space="preserve">Tunbridge Wells Safe  </t>
  </si>
  <si>
    <t>Chubb</t>
  </si>
  <si>
    <t>Deane</t>
  </si>
  <si>
    <t xml:space="preserve">Woodgate &amp; Clark  </t>
  </si>
  <si>
    <t xml:space="preserve">Benbow Interiors   </t>
  </si>
  <si>
    <t xml:space="preserve">Barcelo.Hinckley Isl   </t>
  </si>
  <si>
    <t>Southp</t>
  </si>
  <si>
    <t>Systonrollingshutt</t>
  </si>
  <si>
    <t xml:space="preserve">Yell Ltd   </t>
  </si>
  <si>
    <t>Stortextdocumentso</t>
  </si>
  <si>
    <t>Tangentmarketingse</t>
  </si>
  <si>
    <t>Taxcomputersystems</t>
  </si>
  <si>
    <t>Zenith</t>
  </si>
  <si>
    <t>Thejerseyelectrici</t>
  </si>
  <si>
    <t xml:space="preserve">Baker Tilly   </t>
  </si>
  <si>
    <t>Telewestlimited</t>
  </si>
  <si>
    <t>Strapex(Uk)Ltd</t>
  </si>
  <si>
    <t>Total Spends</t>
  </si>
  <si>
    <t>Total no of invoice</t>
  </si>
  <si>
    <t>Average Spend per Invoice</t>
  </si>
  <si>
    <t>Experience Details</t>
  </si>
  <si>
    <t>DOJ</t>
  </si>
  <si>
    <t>Company/Organisation</t>
  </si>
  <si>
    <t>Employee Name</t>
  </si>
  <si>
    <t>First name</t>
  </si>
  <si>
    <t>Years</t>
  </si>
  <si>
    <t>Days</t>
  </si>
  <si>
    <t>Aviva india pvt. LTD</t>
  </si>
  <si>
    <t>Nicholas Williams</t>
  </si>
  <si>
    <t>Pepsi co.</t>
  </si>
  <si>
    <t>Anthony Chris Beeley</t>
  </si>
  <si>
    <t>HDFC bank</t>
  </si>
  <si>
    <t>Jackson Quentin Maxwell-</t>
  </si>
  <si>
    <t>A.V.A Merchandising pvt. Ltd</t>
  </si>
  <si>
    <t>Jonathan Dayton,</t>
  </si>
  <si>
    <t>Cipla India</t>
  </si>
  <si>
    <t>Johnson Oliver Kirby</t>
  </si>
  <si>
    <t>Johnson &amp; Johnson pvt.Ltd</t>
  </si>
  <si>
    <t>Clayton Ball Tim</t>
  </si>
  <si>
    <t>Hewitt Assosicates pvt.Ltd</t>
  </si>
  <si>
    <t>Mack Graham</t>
  </si>
  <si>
    <t>Barclays india</t>
  </si>
  <si>
    <t>Will R. Dale</t>
  </si>
  <si>
    <t>Cvent india</t>
  </si>
  <si>
    <t>Simon Dowse</t>
  </si>
  <si>
    <t>Maruti India pvt. Ltd</t>
  </si>
  <si>
    <t>Mark Edwards</t>
  </si>
  <si>
    <t>MVL Mobile</t>
  </si>
  <si>
    <t>Water Andrew</t>
  </si>
  <si>
    <t>Fisev</t>
  </si>
  <si>
    <t>William Ed Nicholas</t>
  </si>
  <si>
    <t>Sir. Mark Chris</t>
  </si>
  <si>
    <t>Groom John</t>
  </si>
  <si>
    <t>Mr. Clarke Gareth</t>
  </si>
  <si>
    <t>Text Function and Calculation</t>
  </si>
  <si>
    <t>Exercise 1. Make the numbers in this table red if &lt;0, green if &gt;0</t>
  </si>
  <si>
    <t>Exercise 2. Bold the words in this list that are longer than 8 letters long</t>
  </si>
  <si>
    <t>Pivot Table: Part 1</t>
  </si>
  <si>
    <t>Exercise 1. Complete the grid based on below mentioned data</t>
  </si>
  <si>
    <t>Exercise 1: Using formula, separate the first name, middle name and last name of the listed employees and update in column E to G</t>
  </si>
  <si>
    <t>Exercise 2: Using a formula based on DOJ calculate experience details of employees  as of today and update in column H to J</t>
  </si>
  <si>
    <t>Exercise I. Using the raw data on the left, update the below grid</t>
  </si>
  <si>
    <t>Exercise 1: Find the corresponding engagement numbers against the engagement name using Table 2 as source</t>
  </si>
  <si>
    <t>Use Index</t>
  </si>
  <si>
    <t>Use Vlookup</t>
  </si>
  <si>
    <t>V-Lookups/Index</t>
  </si>
  <si>
    <t>Exercise 1: Highlight duplicate entires</t>
  </si>
  <si>
    <t>Highlight Duplicates</t>
  </si>
  <si>
    <t>Example - as of 1-May-2020</t>
  </si>
  <si>
    <t>Nested If Condition</t>
  </si>
  <si>
    <t>Using the below mentioned data, update the time slabs (provided below) for each entry using any formula</t>
  </si>
  <si>
    <t>&lt; 300</t>
  </si>
  <si>
    <t>301 to 600</t>
  </si>
  <si>
    <t>601 to 900</t>
  </si>
  <si>
    <t>901 to 1200</t>
  </si>
  <si>
    <t>&gt;1200</t>
  </si>
  <si>
    <t>Time</t>
  </si>
  <si>
    <t>Time Slab</t>
  </si>
  <si>
    <t>SL1</t>
  </si>
  <si>
    <t>SN1</t>
  </si>
  <si>
    <t>SL2</t>
  </si>
  <si>
    <t>SN2</t>
  </si>
  <si>
    <t>SN3</t>
  </si>
  <si>
    <t>Service Line</t>
  </si>
  <si>
    <t>Service Network</t>
  </si>
  <si>
    <t xml:space="preserve">Exercise 1. Make Similar report using Excel Pivot Table </t>
  </si>
  <si>
    <r>
      <t xml:space="preserve">Text Function and Chart Exercise </t>
    </r>
    <r>
      <rPr>
        <sz val="8"/>
        <rFont val="Calibri"/>
        <family val="2"/>
        <scheme val="minor"/>
      </rPr>
      <t>(sumif)</t>
    </r>
  </si>
  <si>
    <t>Name:</t>
  </si>
  <si>
    <t>Date:</t>
  </si>
  <si>
    <t>Excel test  :  Duration : 30 mins</t>
  </si>
  <si>
    <t>Sl. No.</t>
  </si>
  <si>
    <t>Test Name</t>
  </si>
  <si>
    <t>Complexity</t>
  </si>
  <si>
    <t>Scores</t>
  </si>
  <si>
    <t xml:space="preserve"> Score Obtained</t>
  </si>
  <si>
    <t>Comments</t>
  </si>
  <si>
    <t>Text &amp; Date Functions</t>
  </si>
  <si>
    <t>Moderate</t>
  </si>
  <si>
    <t>Vlookup &amp; Index Match Exercises</t>
  </si>
  <si>
    <t>Index Not Mandatory for Executive &amp; Analyst but Vlookup is must</t>
  </si>
  <si>
    <t>Highlight Duplicate Exercise</t>
  </si>
  <si>
    <t>Conditional Format</t>
  </si>
  <si>
    <t>Expert</t>
  </si>
  <si>
    <t>Pivot Table Excercise with Slicers</t>
  </si>
  <si>
    <t>Not Mandatory for Executive &amp; Analyst - If done will be an Added Weightage</t>
  </si>
  <si>
    <t>Data Consolidate 2</t>
  </si>
  <si>
    <t>Slicers Not Mandatory for Executive &amp; Analyst but has to create the pivot</t>
  </si>
  <si>
    <t>Sum of Hours Worked</t>
  </si>
  <si>
    <t>Total Sum of Hours Worked</t>
  </si>
  <si>
    <t>29-Oct</t>
  </si>
  <si>
    <t>02-Nov</t>
  </si>
  <si>
    <t>03-Nov</t>
  </si>
  <si>
    <t>04-Nov</t>
  </si>
  <si>
    <t>07-Nov</t>
  </si>
  <si>
    <t>08-Nov</t>
  </si>
  <si>
    <t>09-Nov</t>
  </si>
  <si>
    <t>10-Nov</t>
  </si>
  <si>
    <t>Values</t>
  </si>
  <si>
    <t>SN1 Sum of Hours Worked</t>
  </si>
  <si>
    <t>SN2 Sum of Hours Worked</t>
  </si>
  <si>
    <t>SN3 Sum of Hours Worked</t>
  </si>
  <si>
    <t>#Count of Employee</t>
  </si>
  <si>
    <t>SN1 #Count of Employee</t>
  </si>
  <si>
    <t>SN2 #Count of Employee</t>
  </si>
  <si>
    <t>SN3 #Count of Employee</t>
  </si>
  <si>
    <t>Total #Count of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</si>
</sst>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mm/dd/yyyy"/>
    <numFmt numFmtId="166" formatCode="#,##0.0"/>
    <numFmt numFmtId="167" formatCode="&quot;£&quot;#,##0.00"/>
    <numFmt numFmtId="169" formatCode="[$-14009]dd/mm/yyyy;@"/>
  </numFmts>
  <fonts count="1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Gill Sans MT"/>
      <family val="2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164" fontId="3" fillId="0" borderId="0" applyFont="0" applyFill="0" applyBorder="0" applyAlignment="0" applyProtection="0"/>
    <xf numFmtId="0" fontId="1" fillId="0" borderId="0"/>
  </cellStyleXfs>
  <cellXfs count="89">
    <xf numFmtId="0" fontId="0" fillId="0" borderId="0" xfId="0"/>
    <xf numFmtId="0" fontId="2" fillId="0" borderId="0" xfId="0" applyFont="1"/>
    <xf numFmtId="0" fontId="5" fillId="0" borderId="1" xfId="0" applyFont="1" applyBorder="1"/>
    <xf numFmtId="0" fontId="6" fillId="0" borderId="1" xfId="0" applyFont="1" applyBorder="1" applyAlignment="1" applyProtection="1">
      <alignment horizontal="left" vertical="top"/>
    </xf>
    <xf numFmtId="165" fontId="6" fillId="0" borderId="1" xfId="0" applyNumberFormat="1" applyFont="1" applyBorder="1" applyAlignment="1">
      <alignment horizontal="left" vertical="top"/>
    </xf>
    <xf numFmtId="0" fontId="6" fillId="0" borderId="1" xfId="0" applyFont="1" applyBorder="1"/>
    <xf numFmtId="0" fontId="10" fillId="4" borderId="1" xfId="0" applyFont="1" applyFill="1" applyBorder="1" applyAlignment="1" applyProtection="1">
      <alignment horizontal="center"/>
      <protection hidden="1"/>
    </xf>
    <xf numFmtId="4" fontId="10" fillId="4" borderId="1" xfId="0" applyNumberFormat="1" applyFont="1" applyFill="1" applyBorder="1" applyAlignment="1" applyProtection="1">
      <alignment horizontal="center"/>
      <protection hidden="1"/>
    </xf>
    <xf numFmtId="166" fontId="10" fillId="4" borderId="1" xfId="0" applyNumberFormat="1" applyFont="1" applyFill="1" applyBorder="1" applyAlignment="1" applyProtection="1">
      <alignment horizontal="center"/>
      <protection hidden="1"/>
    </xf>
    <xf numFmtId="167" fontId="10" fillId="4" borderId="1" xfId="0" applyNumberFormat="1" applyFont="1" applyFill="1" applyBorder="1" applyAlignment="1" applyProtection="1">
      <alignment horizontal="center"/>
      <protection hidden="1"/>
    </xf>
    <xf numFmtId="0" fontId="10" fillId="4" borderId="1" xfId="0" applyFont="1" applyFill="1" applyBorder="1" applyProtection="1">
      <protection hidden="1"/>
    </xf>
    <xf numFmtId="4" fontId="11" fillId="0" borderId="1" xfId="0" applyNumberFormat="1" applyFont="1" applyFill="1" applyBorder="1" applyProtection="1">
      <protection hidden="1"/>
    </xf>
    <xf numFmtId="3" fontId="11" fillId="0" borderId="1" xfId="0" applyNumberFormat="1" applyFont="1" applyFill="1" applyBorder="1" applyProtection="1">
      <protection hidden="1"/>
    </xf>
    <xf numFmtId="3" fontId="11" fillId="0" borderId="1" xfId="0" applyNumberFormat="1" applyFont="1" applyFill="1" applyBorder="1" applyAlignment="1" applyProtection="1">
      <alignment horizontal="center"/>
      <protection hidden="1"/>
    </xf>
    <xf numFmtId="0" fontId="11" fillId="0" borderId="1" xfId="0" applyFont="1" applyFill="1" applyBorder="1" applyProtection="1">
      <protection hidden="1"/>
    </xf>
    <xf numFmtId="4" fontId="11" fillId="0" borderId="1" xfId="0" applyNumberFormat="1" applyFont="1" applyFill="1" applyBorder="1" applyProtection="1">
      <protection locked="0"/>
    </xf>
    <xf numFmtId="4" fontId="10" fillId="4" borderId="1" xfId="0" applyNumberFormat="1" applyFont="1" applyFill="1" applyBorder="1" applyAlignment="1" applyProtection="1">
      <alignment horizontal="center"/>
      <protection locked="0"/>
    </xf>
    <xf numFmtId="0" fontId="7" fillId="0" borderId="0" xfId="0" applyFont="1"/>
    <xf numFmtId="0" fontId="7" fillId="0" borderId="1" xfId="0" applyNumberFormat="1" applyFont="1" applyBorder="1"/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14" fontId="7" fillId="0" borderId="3" xfId="0" quotePrefix="1" applyNumberFormat="1" applyFont="1" applyBorder="1" applyProtection="1"/>
    <xf numFmtId="0" fontId="7" fillId="0" borderId="4" xfId="0" applyFont="1" applyBorder="1"/>
    <xf numFmtId="14" fontId="7" fillId="0" borderId="5" xfId="0" quotePrefix="1" applyNumberFormat="1" applyFont="1" applyBorder="1" applyProtection="1"/>
    <xf numFmtId="0" fontId="7" fillId="0" borderId="6" xfId="0" applyNumberFormat="1" applyFont="1" applyBorder="1"/>
    <xf numFmtId="0" fontId="7" fillId="0" borderId="7" xfId="0" applyFont="1" applyBorder="1"/>
    <xf numFmtId="0" fontId="11" fillId="0" borderId="0" xfId="1" applyFont="1"/>
    <xf numFmtId="0" fontId="11" fillId="0" borderId="0" xfId="2" applyFont="1"/>
    <xf numFmtId="0" fontId="12" fillId="0" borderId="0" xfId="1" applyFont="1" applyAlignment="1">
      <alignment horizontal="left"/>
    </xf>
    <xf numFmtId="0" fontId="13" fillId="0" borderId="0" xfId="1" applyFont="1"/>
    <xf numFmtId="0" fontId="14" fillId="0" borderId="0" xfId="2" applyFont="1"/>
    <xf numFmtId="0" fontId="14" fillId="0" borderId="0" xfId="1" applyFont="1"/>
    <xf numFmtId="0" fontId="0" fillId="0" borderId="0" xfId="0" applyFont="1"/>
    <xf numFmtId="0" fontId="13" fillId="0" borderId="0" xfId="2" applyFont="1"/>
    <xf numFmtId="0" fontId="15" fillId="0" borderId="0" xfId="1" applyFont="1" applyAlignment="1">
      <alignment vertical="top" wrapText="1"/>
    </xf>
    <xf numFmtId="0" fontId="15" fillId="0" borderId="0" xfId="1" applyFont="1" applyAlignment="1">
      <alignment vertical="top"/>
    </xf>
    <xf numFmtId="0" fontId="14" fillId="0" borderId="0" xfId="1" applyFont="1" applyAlignment="1">
      <alignment horizontal="center"/>
    </xf>
    <xf numFmtId="0" fontId="14" fillId="0" borderId="1" xfId="1" applyFont="1" applyBorder="1" applyAlignment="1">
      <alignment horizontal="left"/>
    </xf>
    <xf numFmtId="0" fontId="14" fillId="2" borderId="1" xfId="1" applyFont="1" applyFill="1" applyBorder="1" applyAlignment="1">
      <alignment horizontal="left"/>
    </xf>
    <xf numFmtId="0" fontId="14" fillId="0" borderId="1" xfId="1" applyFont="1" applyBorder="1" applyAlignment="1"/>
    <xf numFmtId="0" fontId="13" fillId="0" borderId="1" xfId="1" applyFont="1" applyBorder="1"/>
    <xf numFmtId="0" fontId="7" fillId="0" borderId="1" xfId="0" applyFont="1" applyBorder="1" applyAlignment="1">
      <alignment horizontal="center"/>
    </xf>
    <xf numFmtId="0" fontId="13" fillId="0" borderId="1" xfId="1" applyFont="1" applyBorder="1" applyAlignment="1"/>
    <xf numFmtId="0" fontId="12" fillId="0" borderId="0" xfId="1" applyFont="1"/>
    <xf numFmtId="0" fontId="6" fillId="0" borderId="1" xfId="0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2" fontId="8" fillId="3" borderId="2" xfId="0" applyNumberFormat="1" applyFont="1" applyFill="1" applyBorder="1" applyAlignment="1">
      <alignment horizontal="center"/>
    </xf>
    <xf numFmtId="0" fontId="0" fillId="0" borderId="1" xfId="0" applyFont="1" applyBorder="1" applyAlignment="1" applyProtection="1">
      <alignment horizontal="center"/>
      <protection hidden="1"/>
    </xf>
    <xf numFmtId="3" fontId="13" fillId="0" borderId="1" xfId="0" applyNumberFormat="1" applyFont="1" applyBorder="1" applyAlignment="1" applyProtection="1">
      <alignment horizontal="center" vertical="center" wrapText="1"/>
      <protection hidden="1"/>
    </xf>
    <xf numFmtId="0" fontId="0" fillId="0" borderId="1" xfId="0" applyFont="1" applyBorder="1" applyProtection="1">
      <protection hidden="1"/>
    </xf>
    <xf numFmtId="0" fontId="16" fillId="0" borderId="0" xfId="1" applyFont="1"/>
    <xf numFmtId="0" fontId="16" fillId="0" borderId="0" xfId="2" applyFont="1"/>
    <xf numFmtId="0" fontId="16" fillId="0" borderId="0" xfId="1" applyFont="1" applyAlignment="1">
      <alignment vertical="top" wrapText="1"/>
    </xf>
    <xf numFmtId="0" fontId="17" fillId="0" borderId="0" xfId="0" applyFont="1"/>
    <xf numFmtId="0" fontId="13" fillId="2" borderId="0" xfId="2" applyFont="1" applyFill="1"/>
    <xf numFmtId="0" fontId="13" fillId="0" borderId="0" xfId="1" applyFont="1" applyAlignment="1">
      <alignment wrapText="1"/>
    </xf>
    <xf numFmtId="14" fontId="13" fillId="0" borderId="0" xfId="2" applyNumberFormat="1" applyFont="1"/>
    <xf numFmtId="16" fontId="13" fillId="0" borderId="0" xfId="2" applyNumberFormat="1" applyFont="1"/>
    <xf numFmtId="0" fontId="7" fillId="2" borderId="4" xfId="0" applyNumberFormat="1" applyFont="1" applyFill="1" applyBorder="1"/>
    <xf numFmtId="0" fontId="7" fillId="2" borderId="3" xfId="0" applyNumberFormat="1" applyFont="1" applyFill="1" applyBorder="1"/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7" fillId="0" borderId="0" xfId="4" applyFont="1"/>
    <xf numFmtId="0" fontId="1" fillId="0" borderId="0" xfId="4"/>
    <xf numFmtId="0" fontId="10" fillId="4" borderId="1" xfId="4" applyFont="1" applyFill="1" applyBorder="1" applyProtection="1">
      <protection hidden="1"/>
    </xf>
    <xf numFmtId="4" fontId="10" fillId="4" borderId="1" xfId="4" applyNumberFormat="1" applyFont="1" applyFill="1" applyBorder="1" applyAlignment="1" applyProtection="1">
      <alignment horizontal="center"/>
      <protection hidden="1"/>
    </xf>
    <xf numFmtId="0" fontId="7" fillId="0" borderId="1" xfId="4" applyFont="1" applyBorder="1" applyProtection="1">
      <protection hidden="1"/>
    </xf>
    <xf numFmtId="3" fontId="11" fillId="0" borderId="1" xfId="4" applyNumberFormat="1" applyFont="1" applyBorder="1" applyAlignment="1" applyProtection="1">
      <alignment horizontal="center" vertical="center" wrapText="1"/>
      <protection hidden="1"/>
    </xf>
    <xf numFmtId="0" fontId="11" fillId="0" borderId="1" xfId="4" applyFont="1" applyBorder="1" applyProtection="1">
      <protection hidden="1"/>
    </xf>
    <xf numFmtId="0" fontId="6" fillId="0" borderId="1" xfId="0" applyFont="1" applyBorder="1" applyAlignment="1">
      <alignment horizontal="left" vertical="top"/>
    </xf>
    <xf numFmtId="0" fontId="0" fillId="0" borderId="1" xfId="0" applyBorder="1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18" fillId="0" borderId="1" xfId="0" applyFont="1" applyBorder="1" applyAlignment="1">
      <alignment wrapText="1"/>
    </xf>
    <xf numFmtId="0" fontId="0" fillId="0" borderId="1" xfId="0" applyBorder="1" applyAlignment="1">
      <alignment horizontal="center" wrapText="1"/>
    </xf>
    <xf numFmtId="14" fontId="0" fillId="0" borderId="0" xfId="0" applyNumberFormat="1"/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2" fontId="0" fillId="0" borderId="0" xfId="0" applyNumberFormat="1"/>
    <xf numFmtId="169" fontId="0" fillId="0" borderId="0" xfId="0" applyNumberFormat="1"/>
  </cellXfs>
  <cellStyles count="5">
    <cellStyle name="Comma 2" xfId="3" xr:uid="{00000000-0005-0000-0000-000001000000}"/>
    <cellStyle name="Normal" xfId="0" builtinId="0"/>
    <cellStyle name="Normal 2" xfId="1" xr:uid="{00000000-0005-0000-0000-000003000000}"/>
    <cellStyle name="Normal 3" xfId="4" xr:uid="{00000000-0005-0000-0000-000004000000}"/>
    <cellStyle name="Normal_textfunctions" xfId="2" xr:uid="{00000000-0005-0000-0000-000005000000}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colors>
    <mruColors>
      <color rgb="FF008000"/>
      <color rgb="FF0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450850</xdr:colOff>
      <xdr:row>0</xdr:row>
      <xdr:rowOff>44450</xdr:rowOff>
    </xdr:from>
    <xdr:to>
      <xdr:col>10</xdr:col>
      <xdr:colOff>127000</xdr:colOff>
      <xdr:row>26</xdr:row>
      <xdr:rowOff>111514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34D3F0-5DDC-45D1-98F8-3C2ADF214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97750" y="44450"/>
          <a:ext cx="2882900" cy="495656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junath S" refreshedDate="44676.479840509259" createdVersion="7" refreshedVersion="7" minRefreshableVersion="3" recordCount="56" xr:uid="{DEC731CA-0EA2-4D55-B2EA-CED87EBBF2DC}">
  <cacheSource type="worksheet">
    <worksheetSource ref="A4:E60" sheet="Pivot Table Excercises 1"/>
  </cacheSource>
  <cacheFields count="6">
    <cacheField name="Employee" numFmtId="0">
      <sharedItems count="6">
        <s v="Padhy, Subhransu"/>
        <s v="Narayana, Vishwanatha (KGS)"/>
        <s v="Jonnalagadda, Lakshmi Chamandeswari (KGS)"/>
        <s v="Hanumantharaya, Akshaya"/>
        <s v="Nagaraj, Manjnath"/>
        <s v="Medhora, Karl"/>
      </sharedItems>
    </cacheField>
    <cacheField name="Service Line" numFmtId="0">
      <sharedItems count="2">
        <s v="SL1"/>
        <s v="SL2"/>
      </sharedItems>
    </cacheField>
    <cacheField name="Service Network" numFmtId="0">
      <sharedItems count="3">
        <s v="SN1"/>
        <s v="SN2"/>
        <s v="SN3"/>
      </sharedItems>
    </cacheField>
    <cacheField name="Date" numFmtId="165">
      <sharedItems containsSemiMixedTypes="0" containsNonDate="0" containsDate="1" containsString="0" minDate="2011-10-29T00:00:00" maxDate="2011-11-11T00:00:00" count="8">
        <d v="2011-10-29T00:00:00"/>
        <d v="2011-11-03T00:00:00"/>
        <d v="2011-11-04T00:00:00"/>
        <d v="2011-11-08T00:00:00"/>
        <d v="2011-11-09T00:00:00"/>
        <d v="2011-11-07T00:00:00"/>
        <d v="2011-11-10T00:00:00"/>
        <d v="2011-11-02T00:00:00"/>
      </sharedItems>
      <fieldGroup par="5" base="3">
        <rangePr groupBy="days" startDate="2011-10-29T00:00:00" endDate="2011-11-11T00:00:00"/>
        <groupItems count="368">
          <s v="&lt;29-10-201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-11-2011"/>
        </groupItems>
      </fieldGroup>
    </cacheField>
    <cacheField name="Hours Worked" numFmtId="0">
      <sharedItems containsSemiMixedTypes="0" containsString="0" containsNumber="1" containsInteger="1" minValue="0" maxValue="1164" count="46">
        <n v="0"/>
        <n v="1083"/>
        <n v="537"/>
        <n v="245"/>
        <n v="306"/>
        <n v="1164"/>
        <n v="131"/>
        <n v="78"/>
        <n v="713"/>
        <n v="390"/>
        <n v="482"/>
        <n v="28"/>
        <n v="774"/>
        <n v="577"/>
        <n v="267"/>
        <n v="469"/>
        <n v="99"/>
        <n v="39"/>
        <n v="1034"/>
        <n v="199"/>
        <n v="60"/>
        <n v="268"/>
        <n v="146"/>
        <n v="721"/>
        <n v="1003"/>
        <n v="208"/>
        <n v="927"/>
        <n v="264"/>
        <n v="31"/>
        <n v="526"/>
        <n v="184"/>
        <n v="118"/>
        <n v="38"/>
        <n v="316"/>
        <n v="165"/>
        <n v="942"/>
        <n v="37"/>
        <n v="122"/>
        <n v="474"/>
        <n v="714"/>
        <n v="1124"/>
        <n v="371"/>
        <n v="324"/>
        <n v="290"/>
        <n v="100"/>
        <n v="188"/>
      </sharedItems>
    </cacheField>
    <cacheField name="Months" numFmtId="0" databaseField="0">
      <fieldGroup base="3">
        <rangePr groupBy="months" startDate="2011-10-29T00:00:00" endDate="2011-11-11T00:00:00"/>
        <groupItems count="14">
          <s v="&lt;29-10-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-11-20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x v="0"/>
    <x v="0"/>
    <x v="0"/>
    <x v="0"/>
  </r>
  <r>
    <x v="1"/>
    <x v="1"/>
    <x v="1"/>
    <x v="0"/>
    <x v="0"/>
  </r>
  <r>
    <x v="2"/>
    <x v="0"/>
    <x v="2"/>
    <x v="1"/>
    <x v="1"/>
  </r>
  <r>
    <x v="1"/>
    <x v="1"/>
    <x v="0"/>
    <x v="1"/>
    <x v="2"/>
  </r>
  <r>
    <x v="0"/>
    <x v="0"/>
    <x v="1"/>
    <x v="1"/>
    <x v="3"/>
  </r>
  <r>
    <x v="2"/>
    <x v="1"/>
    <x v="2"/>
    <x v="2"/>
    <x v="4"/>
  </r>
  <r>
    <x v="1"/>
    <x v="0"/>
    <x v="0"/>
    <x v="3"/>
    <x v="0"/>
  </r>
  <r>
    <x v="1"/>
    <x v="1"/>
    <x v="1"/>
    <x v="3"/>
    <x v="5"/>
  </r>
  <r>
    <x v="2"/>
    <x v="0"/>
    <x v="2"/>
    <x v="4"/>
    <x v="6"/>
  </r>
  <r>
    <x v="2"/>
    <x v="1"/>
    <x v="0"/>
    <x v="4"/>
    <x v="7"/>
  </r>
  <r>
    <x v="1"/>
    <x v="0"/>
    <x v="1"/>
    <x v="4"/>
    <x v="0"/>
  </r>
  <r>
    <x v="3"/>
    <x v="1"/>
    <x v="2"/>
    <x v="5"/>
    <x v="8"/>
  </r>
  <r>
    <x v="3"/>
    <x v="0"/>
    <x v="0"/>
    <x v="5"/>
    <x v="9"/>
  </r>
  <r>
    <x v="3"/>
    <x v="1"/>
    <x v="1"/>
    <x v="5"/>
    <x v="0"/>
  </r>
  <r>
    <x v="3"/>
    <x v="0"/>
    <x v="2"/>
    <x v="5"/>
    <x v="0"/>
  </r>
  <r>
    <x v="3"/>
    <x v="1"/>
    <x v="0"/>
    <x v="5"/>
    <x v="10"/>
  </r>
  <r>
    <x v="3"/>
    <x v="0"/>
    <x v="1"/>
    <x v="5"/>
    <x v="11"/>
  </r>
  <r>
    <x v="3"/>
    <x v="1"/>
    <x v="2"/>
    <x v="5"/>
    <x v="0"/>
  </r>
  <r>
    <x v="3"/>
    <x v="0"/>
    <x v="0"/>
    <x v="5"/>
    <x v="12"/>
  </r>
  <r>
    <x v="3"/>
    <x v="1"/>
    <x v="1"/>
    <x v="3"/>
    <x v="13"/>
  </r>
  <r>
    <x v="3"/>
    <x v="0"/>
    <x v="2"/>
    <x v="3"/>
    <x v="14"/>
  </r>
  <r>
    <x v="3"/>
    <x v="1"/>
    <x v="0"/>
    <x v="3"/>
    <x v="15"/>
  </r>
  <r>
    <x v="3"/>
    <x v="0"/>
    <x v="1"/>
    <x v="3"/>
    <x v="16"/>
  </r>
  <r>
    <x v="3"/>
    <x v="1"/>
    <x v="2"/>
    <x v="3"/>
    <x v="17"/>
  </r>
  <r>
    <x v="3"/>
    <x v="0"/>
    <x v="0"/>
    <x v="4"/>
    <x v="18"/>
  </r>
  <r>
    <x v="3"/>
    <x v="1"/>
    <x v="1"/>
    <x v="4"/>
    <x v="19"/>
  </r>
  <r>
    <x v="3"/>
    <x v="0"/>
    <x v="2"/>
    <x v="4"/>
    <x v="20"/>
  </r>
  <r>
    <x v="3"/>
    <x v="1"/>
    <x v="0"/>
    <x v="4"/>
    <x v="21"/>
  </r>
  <r>
    <x v="3"/>
    <x v="0"/>
    <x v="1"/>
    <x v="6"/>
    <x v="22"/>
  </r>
  <r>
    <x v="3"/>
    <x v="1"/>
    <x v="2"/>
    <x v="6"/>
    <x v="23"/>
  </r>
  <r>
    <x v="3"/>
    <x v="0"/>
    <x v="0"/>
    <x v="6"/>
    <x v="0"/>
  </r>
  <r>
    <x v="3"/>
    <x v="1"/>
    <x v="1"/>
    <x v="6"/>
    <x v="24"/>
  </r>
  <r>
    <x v="3"/>
    <x v="0"/>
    <x v="2"/>
    <x v="6"/>
    <x v="25"/>
  </r>
  <r>
    <x v="3"/>
    <x v="1"/>
    <x v="0"/>
    <x v="6"/>
    <x v="0"/>
  </r>
  <r>
    <x v="3"/>
    <x v="0"/>
    <x v="1"/>
    <x v="6"/>
    <x v="26"/>
  </r>
  <r>
    <x v="3"/>
    <x v="1"/>
    <x v="2"/>
    <x v="6"/>
    <x v="27"/>
  </r>
  <r>
    <x v="3"/>
    <x v="0"/>
    <x v="0"/>
    <x v="6"/>
    <x v="28"/>
  </r>
  <r>
    <x v="4"/>
    <x v="1"/>
    <x v="1"/>
    <x v="7"/>
    <x v="29"/>
  </r>
  <r>
    <x v="4"/>
    <x v="0"/>
    <x v="2"/>
    <x v="4"/>
    <x v="30"/>
  </r>
  <r>
    <x v="4"/>
    <x v="1"/>
    <x v="0"/>
    <x v="4"/>
    <x v="31"/>
  </r>
  <r>
    <x v="4"/>
    <x v="0"/>
    <x v="1"/>
    <x v="4"/>
    <x v="32"/>
  </r>
  <r>
    <x v="4"/>
    <x v="1"/>
    <x v="2"/>
    <x v="4"/>
    <x v="0"/>
  </r>
  <r>
    <x v="4"/>
    <x v="0"/>
    <x v="0"/>
    <x v="4"/>
    <x v="33"/>
  </r>
  <r>
    <x v="4"/>
    <x v="1"/>
    <x v="1"/>
    <x v="4"/>
    <x v="34"/>
  </r>
  <r>
    <x v="4"/>
    <x v="0"/>
    <x v="2"/>
    <x v="4"/>
    <x v="35"/>
  </r>
  <r>
    <x v="4"/>
    <x v="1"/>
    <x v="0"/>
    <x v="4"/>
    <x v="36"/>
  </r>
  <r>
    <x v="4"/>
    <x v="0"/>
    <x v="1"/>
    <x v="4"/>
    <x v="37"/>
  </r>
  <r>
    <x v="4"/>
    <x v="1"/>
    <x v="2"/>
    <x v="4"/>
    <x v="38"/>
  </r>
  <r>
    <x v="4"/>
    <x v="0"/>
    <x v="0"/>
    <x v="4"/>
    <x v="39"/>
  </r>
  <r>
    <x v="4"/>
    <x v="1"/>
    <x v="1"/>
    <x v="4"/>
    <x v="40"/>
  </r>
  <r>
    <x v="4"/>
    <x v="0"/>
    <x v="2"/>
    <x v="4"/>
    <x v="41"/>
  </r>
  <r>
    <x v="5"/>
    <x v="1"/>
    <x v="0"/>
    <x v="7"/>
    <x v="42"/>
  </r>
  <r>
    <x v="5"/>
    <x v="0"/>
    <x v="1"/>
    <x v="7"/>
    <x v="36"/>
  </r>
  <r>
    <x v="5"/>
    <x v="1"/>
    <x v="2"/>
    <x v="7"/>
    <x v="43"/>
  </r>
  <r>
    <x v="5"/>
    <x v="0"/>
    <x v="0"/>
    <x v="2"/>
    <x v="44"/>
  </r>
  <r>
    <x v="5"/>
    <x v="1"/>
    <x v="1"/>
    <x v="2"/>
    <x v="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585C32-0FF4-4358-9088-6368189A73FE}" name="PivotTable1" cacheId="6" dataOnRows="1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compact="0" outline="1" outlineData="1" compactData="0" multipleFieldFilters="0">
  <location ref="L9:O89" firstHeaderRow="1" firstDataRow="1" firstDataCol="3"/>
  <pivotFields count="6">
    <pivotField dataField="1" compact="0" showAll="0">
      <items count="7">
        <item x="3"/>
        <item x="2"/>
        <item x="5"/>
        <item x="4"/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axis="axisRow" compact="0" numFmtId="169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compact="0" showAll="0">
      <items count="47">
        <item x="0"/>
        <item x="11"/>
        <item x="28"/>
        <item x="36"/>
        <item x="32"/>
        <item x="17"/>
        <item x="20"/>
        <item x="7"/>
        <item x="16"/>
        <item x="44"/>
        <item x="31"/>
        <item x="37"/>
        <item x="6"/>
        <item x="22"/>
        <item x="34"/>
        <item x="30"/>
        <item x="45"/>
        <item x="19"/>
        <item x="25"/>
        <item x="3"/>
        <item x="27"/>
        <item x="14"/>
        <item x="21"/>
        <item x="43"/>
        <item x="4"/>
        <item x="33"/>
        <item x="42"/>
        <item x="41"/>
        <item x="9"/>
        <item x="15"/>
        <item x="38"/>
        <item x="10"/>
        <item x="29"/>
        <item x="2"/>
        <item x="13"/>
        <item x="8"/>
        <item x="39"/>
        <item x="23"/>
        <item x="12"/>
        <item x="26"/>
        <item x="35"/>
        <item x="24"/>
        <item x="18"/>
        <item x="1"/>
        <item x="40"/>
        <item x="5"/>
        <item t="default"/>
      </items>
    </pivotField>
    <pivotField compact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2"/>
    <field x="3"/>
    <field x="-2"/>
  </rowFields>
  <rowItems count="80">
    <i>
      <x/>
    </i>
    <i r="1">
      <x v="303"/>
    </i>
    <i r="2">
      <x/>
    </i>
    <i r="2" i="1">
      <x v="1"/>
    </i>
    <i r="1">
      <x v="307"/>
    </i>
    <i r="2">
      <x/>
    </i>
    <i r="2" i="1">
      <x v="1"/>
    </i>
    <i r="1">
      <x v="308"/>
    </i>
    <i r="2">
      <x/>
    </i>
    <i r="2" i="1">
      <x v="1"/>
    </i>
    <i r="1">
      <x v="309"/>
    </i>
    <i r="2">
      <x/>
    </i>
    <i r="2" i="1">
      <x v="1"/>
    </i>
    <i r="1">
      <x v="312"/>
    </i>
    <i r="2">
      <x/>
    </i>
    <i r="2" i="1">
      <x v="1"/>
    </i>
    <i r="1">
      <x v="313"/>
    </i>
    <i r="2">
      <x/>
    </i>
    <i r="2" i="1">
      <x v="1"/>
    </i>
    <i r="1">
      <x v="314"/>
    </i>
    <i r="2">
      <x/>
    </i>
    <i r="2" i="1">
      <x v="1"/>
    </i>
    <i r="1">
      <x v="315"/>
    </i>
    <i r="2">
      <x/>
    </i>
    <i r="2" i="1">
      <x v="1"/>
    </i>
    <i t="default">
      <x/>
    </i>
    <i t="default" i="1">
      <x/>
    </i>
    <i>
      <x v="1"/>
    </i>
    <i r="1">
      <x v="303"/>
    </i>
    <i r="2">
      <x/>
    </i>
    <i r="2" i="1">
      <x v="1"/>
    </i>
    <i r="1">
      <x v="307"/>
    </i>
    <i r="2">
      <x/>
    </i>
    <i r="2" i="1">
      <x v="1"/>
    </i>
    <i r="1">
      <x v="308"/>
    </i>
    <i r="2">
      <x/>
    </i>
    <i r="2" i="1">
      <x v="1"/>
    </i>
    <i r="1">
      <x v="309"/>
    </i>
    <i r="2">
      <x/>
    </i>
    <i r="2" i="1">
      <x v="1"/>
    </i>
    <i r="1">
      <x v="312"/>
    </i>
    <i r="2">
      <x/>
    </i>
    <i r="2" i="1">
      <x v="1"/>
    </i>
    <i r="1">
      <x v="313"/>
    </i>
    <i r="2">
      <x/>
    </i>
    <i r="2" i="1">
      <x v="1"/>
    </i>
    <i r="1">
      <x v="314"/>
    </i>
    <i r="2">
      <x/>
    </i>
    <i r="2" i="1">
      <x v="1"/>
    </i>
    <i r="1">
      <x v="315"/>
    </i>
    <i r="2">
      <x/>
    </i>
    <i r="2" i="1">
      <x v="1"/>
    </i>
    <i t="default">
      <x v="1"/>
    </i>
    <i t="default" i="1">
      <x v="1"/>
    </i>
    <i>
      <x v="2"/>
    </i>
    <i r="1">
      <x v="307"/>
    </i>
    <i r="2">
      <x/>
    </i>
    <i r="2" i="1">
      <x v="1"/>
    </i>
    <i r="1">
      <x v="308"/>
    </i>
    <i r="2">
      <x/>
    </i>
    <i r="2" i="1">
      <x v="1"/>
    </i>
    <i r="1">
      <x v="309"/>
    </i>
    <i r="2">
      <x/>
    </i>
    <i r="2" i="1">
      <x v="1"/>
    </i>
    <i r="1">
      <x v="312"/>
    </i>
    <i r="2">
      <x/>
    </i>
    <i r="2" i="1">
      <x v="1"/>
    </i>
    <i r="1">
      <x v="313"/>
    </i>
    <i r="2">
      <x/>
    </i>
    <i r="2" i="1">
      <x v="1"/>
    </i>
    <i r="1">
      <x v="314"/>
    </i>
    <i r="2">
      <x/>
    </i>
    <i r="2" i="1">
      <x v="1"/>
    </i>
    <i r="1">
      <x v="315"/>
    </i>
    <i r="2">
      <x/>
    </i>
    <i r="2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#Count of Employee" fld="0" subtotal="count" baseField="2" baseItem="0" numFmtId="2"/>
    <dataField name="Sum of Hours Worke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2"/>
  <sheetViews>
    <sheetView showGridLines="0" workbookViewId="0"/>
  </sheetViews>
  <sheetFormatPr defaultColWidth="9.21875" defaultRowHeight="14.4" x14ac:dyDescent="0.3"/>
  <cols>
    <col min="1" max="1" width="1.77734375" customWidth="1"/>
    <col min="2" max="2" width="7.21875" bestFit="1" customWidth="1"/>
    <col min="3" max="3" width="30.5546875" customWidth="1"/>
    <col min="4" max="4" width="11.21875" bestFit="1" customWidth="1"/>
    <col min="5" max="5" width="14.44140625" bestFit="1" customWidth="1"/>
    <col min="6" max="6" width="15.21875" bestFit="1" customWidth="1"/>
    <col min="7" max="7" width="29.44140625" style="74" customWidth="1"/>
  </cols>
  <sheetData>
    <row r="1" spans="2:7" x14ac:dyDescent="0.3">
      <c r="B1" t="s">
        <v>320</v>
      </c>
    </row>
    <row r="2" spans="2:7" x14ac:dyDescent="0.3">
      <c r="B2" t="s">
        <v>321</v>
      </c>
      <c r="C2" s="81"/>
    </row>
    <row r="3" spans="2:7" x14ac:dyDescent="0.3">
      <c r="B3" s="1" t="s">
        <v>322</v>
      </c>
      <c r="E3" s="1"/>
    </row>
    <row r="4" spans="2:7" x14ac:dyDescent="0.3">
      <c r="B4" s="75" t="s">
        <v>323</v>
      </c>
      <c r="C4" s="75" t="s">
        <v>324</v>
      </c>
      <c r="D4" s="75" t="s">
        <v>325</v>
      </c>
      <c r="E4" s="75" t="s">
        <v>326</v>
      </c>
      <c r="F4" s="75" t="s">
        <v>327</v>
      </c>
      <c r="G4" s="76" t="s">
        <v>328</v>
      </c>
    </row>
    <row r="5" spans="2:7" x14ac:dyDescent="0.3">
      <c r="B5" s="77">
        <v>1</v>
      </c>
      <c r="C5" s="73" t="s">
        <v>329</v>
      </c>
      <c r="D5" s="73" t="s">
        <v>330</v>
      </c>
      <c r="E5" s="77">
        <v>10</v>
      </c>
      <c r="F5" s="77"/>
      <c r="G5" s="78"/>
    </row>
    <row r="6" spans="2:7" ht="24.6" x14ac:dyDescent="0.3">
      <c r="B6" s="77">
        <f>B5+1</f>
        <v>2</v>
      </c>
      <c r="C6" s="73" t="s">
        <v>331</v>
      </c>
      <c r="D6" s="73" t="s">
        <v>330</v>
      </c>
      <c r="E6" s="77">
        <v>10</v>
      </c>
      <c r="F6" s="77"/>
      <c r="G6" s="79" t="s">
        <v>332</v>
      </c>
    </row>
    <row r="7" spans="2:7" x14ac:dyDescent="0.3">
      <c r="B7" s="77">
        <f t="shared" ref="B7:B11" si="0">B6+1</f>
        <v>3</v>
      </c>
      <c r="C7" s="73" t="s">
        <v>333</v>
      </c>
      <c r="D7" s="73" t="s">
        <v>330</v>
      </c>
      <c r="E7" s="77">
        <v>5</v>
      </c>
      <c r="F7" s="77"/>
      <c r="G7" s="78"/>
    </row>
    <row r="8" spans="2:7" x14ac:dyDescent="0.3">
      <c r="B8" s="77">
        <f t="shared" si="0"/>
        <v>4</v>
      </c>
      <c r="C8" s="73" t="s">
        <v>334</v>
      </c>
      <c r="D8" s="73" t="s">
        <v>335</v>
      </c>
      <c r="E8" s="77">
        <v>5</v>
      </c>
      <c r="F8" s="77"/>
      <c r="G8" s="78"/>
    </row>
    <row r="9" spans="2:7" ht="24.6" x14ac:dyDescent="0.3">
      <c r="B9" s="77">
        <f t="shared" si="0"/>
        <v>5</v>
      </c>
      <c r="C9" s="73" t="s">
        <v>336</v>
      </c>
      <c r="D9" s="73" t="s">
        <v>335</v>
      </c>
      <c r="E9" s="77">
        <v>5</v>
      </c>
      <c r="F9" s="77"/>
      <c r="G9" s="79" t="s">
        <v>339</v>
      </c>
    </row>
    <row r="10" spans="2:7" x14ac:dyDescent="0.3">
      <c r="B10" s="77">
        <f t="shared" si="0"/>
        <v>6</v>
      </c>
      <c r="C10" s="73" t="s">
        <v>338</v>
      </c>
      <c r="D10" s="73" t="s">
        <v>335</v>
      </c>
      <c r="E10" s="77">
        <v>10</v>
      </c>
      <c r="F10" s="77"/>
      <c r="G10" s="78"/>
    </row>
    <row r="11" spans="2:7" ht="24.6" x14ac:dyDescent="0.3">
      <c r="B11" s="77">
        <f t="shared" si="0"/>
        <v>7</v>
      </c>
      <c r="C11" s="73" t="s">
        <v>302</v>
      </c>
      <c r="D11" s="73" t="s">
        <v>335</v>
      </c>
      <c r="E11" s="77">
        <v>5</v>
      </c>
      <c r="F11" s="77"/>
      <c r="G11" s="79" t="s">
        <v>337</v>
      </c>
    </row>
    <row r="12" spans="2:7" x14ac:dyDescent="0.3">
      <c r="E12" s="77">
        <f>SUM(E5:E11)</f>
        <v>50</v>
      </c>
      <c r="F12" s="77">
        <f>SUM(F5:F11)</f>
        <v>0</v>
      </c>
      <c r="G12" s="80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"/>
  <sheetViews>
    <sheetView showGridLines="0" workbookViewId="0">
      <selection activeCell="K19" sqref="K19"/>
    </sheetView>
  </sheetViews>
  <sheetFormatPr defaultRowHeight="13.8" x14ac:dyDescent="0.3"/>
  <cols>
    <col min="1" max="1" width="9.21875" style="35"/>
    <col min="2" max="2" width="10.77734375" style="35" customWidth="1"/>
    <col min="3" max="3" width="27" style="35" customWidth="1"/>
    <col min="4" max="4" width="24.5546875" style="35" bestFit="1" customWidth="1"/>
    <col min="5" max="9" width="10.77734375" style="35" customWidth="1"/>
    <col min="10" max="10" width="10.44140625" style="35" bestFit="1" customWidth="1"/>
    <col min="11" max="253" width="9.21875" style="35"/>
    <col min="254" max="254" width="16" style="35" customWidth="1"/>
    <col min="255" max="255" width="10.5546875" style="35" bestFit="1" customWidth="1"/>
    <col min="256" max="256" width="10.77734375" style="35" bestFit="1" customWidth="1"/>
    <col min="257" max="257" width="10.5546875" style="35" bestFit="1" customWidth="1"/>
    <col min="258" max="268" width="9.21875" style="35"/>
    <col min="269" max="269" width="26" style="35" customWidth="1"/>
    <col min="270" max="270" width="26.77734375" style="35" customWidth="1"/>
    <col min="271" max="509" width="9.21875" style="35"/>
    <col min="510" max="510" width="16" style="35" customWidth="1"/>
    <col min="511" max="511" width="10.5546875" style="35" bestFit="1" customWidth="1"/>
    <col min="512" max="512" width="10.77734375" style="35" bestFit="1" customWidth="1"/>
    <col min="513" max="513" width="10.5546875" style="35" bestFit="1" customWidth="1"/>
    <col min="514" max="524" width="9.21875" style="35"/>
    <col min="525" max="525" width="26" style="35" customWidth="1"/>
    <col min="526" max="526" width="26.77734375" style="35" customWidth="1"/>
    <col min="527" max="765" width="9.21875" style="35"/>
    <col min="766" max="766" width="16" style="35" customWidth="1"/>
    <col min="767" max="767" width="10.5546875" style="35" bestFit="1" customWidth="1"/>
    <col min="768" max="768" width="10.77734375" style="35" bestFit="1" customWidth="1"/>
    <col min="769" max="769" width="10.5546875" style="35" bestFit="1" customWidth="1"/>
    <col min="770" max="780" width="9.21875" style="35"/>
    <col min="781" max="781" width="26" style="35" customWidth="1"/>
    <col min="782" max="782" width="26.77734375" style="35" customWidth="1"/>
    <col min="783" max="1021" width="9.21875" style="35"/>
    <col min="1022" max="1022" width="16" style="35" customWidth="1"/>
    <col min="1023" max="1023" width="10.5546875" style="35" bestFit="1" customWidth="1"/>
    <col min="1024" max="1024" width="10.77734375" style="35" bestFit="1" customWidth="1"/>
    <col min="1025" max="1025" width="10.5546875" style="35" bestFit="1" customWidth="1"/>
    <col min="1026" max="1036" width="9.21875" style="35"/>
    <col min="1037" max="1037" width="26" style="35" customWidth="1"/>
    <col min="1038" max="1038" width="26.77734375" style="35" customWidth="1"/>
    <col min="1039" max="1277" width="9.21875" style="35"/>
    <col min="1278" max="1278" width="16" style="35" customWidth="1"/>
    <col min="1279" max="1279" width="10.5546875" style="35" bestFit="1" customWidth="1"/>
    <col min="1280" max="1280" width="10.77734375" style="35" bestFit="1" customWidth="1"/>
    <col min="1281" max="1281" width="10.5546875" style="35" bestFit="1" customWidth="1"/>
    <col min="1282" max="1292" width="9.21875" style="35"/>
    <col min="1293" max="1293" width="26" style="35" customWidth="1"/>
    <col min="1294" max="1294" width="26.77734375" style="35" customWidth="1"/>
    <col min="1295" max="1533" width="9.21875" style="35"/>
    <col min="1534" max="1534" width="16" style="35" customWidth="1"/>
    <col min="1535" max="1535" width="10.5546875" style="35" bestFit="1" customWidth="1"/>
    <col min="1536" max="1536" width="10.77734375" style="35" bestFit="1" customWidth="1"/>
    <col min="1537" max="1537" width="10.5546875" style="35" bestFit="1" customWidth="1"/>
    <col min="1538" max="1548" width="9.21875" style="35"/>
    <col min="1549" max="1549" width="26" style="35" customWidth="1"/>
    <col min="1550" max="1550" width="26.77734375" style="35" customWidth="1"/>
    <col min="1551" max="1789" width="9.21875" style="35"/>
    <col min="1790" max="1790" width="16" style="35" customWidth="1"/>
    <col min="1791" max="1791" width="10.5546875" style="35" bestFit="1" customWidth="1"/>
    <col min="1792" max="1792" width="10.77734375" style="35" bestFit="1" customWidth="1"/>
    <col min="1793" max="1793" width="10.5546875" style="35" bestFit="1" customWidth="1"/>
    <col min="1794" max="1804" width="9.21875" style="35"/>
    <col min="1805" max="1805" width="26" style="35" customWidth="1"/>
    <col min="1806" max="1806" width="26.77734375" style="35" customWidth="1"/>
    <col min="1807" max="2045" width="9.21875" style="35"/>
    <col min="2046" max="2046" width="16" style="35" customWidth="1"/>
    <col min="2047" max="2047" width="10.5546875" style="35" bestFit="1" customWidth="1"/>
    <col min="2048" max="2048" width="10.77734375" style="35" bestFit="1" customWidth="1"/>
    <col min="2049" max="2049" width="10.5546875" style="35" bestFit="1" customWidth="1"/>
    <col min="2050" max="2060" width="9.21875" style="35"/>
    <col min="2061" max="2061" width="26" style="35" customWidth="1"/>
    <col min="2062" max="2062" width="26.77734375" style="35" customWidth="1"/>
    <col min="2063" max="2301" width="9.21875" style="35"/>
    <col min="2302" max="2302" width="16" style="35" customWidth="1"/>
    <col min="2303" max="2303" width="10.5546875" style="35" bestFit="1" customWidth="1"/>
    <col min="2304" max="2304" width="10.77734375" style="35" bestFit="1" customWidth="1"/>
    <col min="2305" max="2305" width="10.5546875" style="35" bestFit="1" customWidth="1"/>
    <col min="2306" max="2316" width="9.21875" style="35"/>
    <col min="2317" max="2317" width="26" style="35" customWidth="1"/>
    <col min="2318" max="2318" width="26.77734375" style="35" customWidth="1"/>
    <col min="2319" max="2557" width="9.21875" style="35"/>
    <col min="2558" max="2558" width="16" style="35" customWidth="1"/>
    <col min="2559" max="2559" width="10.5546875" style="35" bestFit="1" customWidth="1"/>
    <col min="2560" max="2560" width="10.77734375" style="35" bestFit="1" customWidth="1"/>
    <col min="2561" max="2561" width="10.5546875" style="35" bestFit="1" customWidth="1"/>
    <col min="2562" max="2572" width="9.21875" style="35"/>
    <col min="2573" max="2573" width="26" style="35" customWidth="1"/>
    <col min="2574" max="2574" width="26.77734375" style="35" customWidth="1"/>
    <col min="2575" max="2813" width="9.21875" style="35"/>
    <col min="2814" max="2814" width="16" style="35" customWidth="1"/>
    <col min="2815" max="2815" width="10.5546875" style="35" bestFit="1" customWidth="1"/>
    <col min="2816" max="2816" width="10.77734375" style="35" bestFit="1" customWidth="1"/>
    <col min="2817" max="2817" width="10.5546875" style="35" bestFit="1" customWidth="1"/>
    <col min="2818" max="2828" width="9.21875" style="35"/>
    <col min="2829" max="2829" width="26" style="35" customWidth="1"/>
    <col min="2830" max="2830" width="26.77734375" style="35" customWidth="1"/>
    <col min="2831" max="3069" width="9.21875" style="35"/>
    <col min="3070" max="3070" width="16" style="35" customWidth="1"/>
    <col min="3071" max="3071" width="10.5546875" style="35" bestFit="1" customWidth="1"/>
    <col min="3072" max="3072" width="10.77734375" style="35" bestFit="1" customWidth="1"/>
    <col min="3073" max="3073" width="10.5546875" style="35" bestFit="1" customWidth="1"/>
    <col min="3074" max="3084" width="9.21875" style="35"/>
    <col min="3085" max="3085" width="26" style="35" customWidth="1"/>
    <col min="3086" max="3086" width="26.77734375" style="35" customWidth="1"/>
    <col min="3087" max="3325" width="9.21875" style="35"/>
    <col min="3326" max="3326" width="16" style="35" customWidth="1"/>
    <col min="3327" max="3327" width="10.5546875" style="35" bestFit="1" customWidth="1"/>
    <col min="3328" max="3328" width="10.77734375" style="35" bestFit="1" customWidth="1"/>
    <col min="3329" max="3329" width="10.5546875" style="35" bestFit="1" customWidth="1"/>
    <col min="3330" max="3340" width="9.21875" style="35"/>
    <col min="3341" max="3341" width="26" style="35" customWidth="1"/>
    <col min="3342" max="3342" width="26.77734375" style="35" customWidth="1"/>
    <col min="3343" max="3581" width="9.21875" style="35"/>
    <col min="3582" max="3582" width="16" style="35" customWidth="1"/>
    <col min="3583" max="3583" width="10.5546875" style="35" bestFit="1" customWidth="1"/>
    <col min="3584" max="3584" width="10.77734375" style="35" bestFit="1" customWidth="1"/>
    <col min="3585" max="3585" width="10.5546875" style="35" bestFit="1" customWidth="1"/>
    <col min="3586" max="3596" width="9.21875" style="35"/>
    <col min="3597" max="3597" width="26" style="35" customWidth="1"/>
    <col min="3598" max="3598" width="26.77734375" style="35" customWidth="1"/>
    <col min="3599" max="3837" width="9.21875" style="35"/>
    <col min="3838" max="3838" width="16" style="35" customWidth="1"/>
    <col min="3839" max="3839" width="10.5546875" style="35" bestFit="1" customWidth="1"/>
    <col min="3840" max="3840" width="10.77734375" style="35" bestFit="1" customWidth="1"/>
    <col min="3841" max="3841" width="10.5546875" style="35" bestFit="1" customWidth="1"/>
    <col min="3842" max="3852" width="9.21875" style="35"/>
    <col min="3853" max="3853" width="26" style="35" customWidth="1"/>
    <col min="3854" max="3854" width="26.77734375" style="35" customWidth="1"/>
    <col min="3855" max="4093" width="9.21875" style="35"/>
    <col min="4094" max="4094" width="16" style="35" customWidth="1"/>
    <col min="4095" max="4095" width="10.5546875" style="35" bestFit="1" customWidth="1"/>
    <col min="4096" max="4096" width="10.77734375" style="35" bestFit="1" customWidth="1"/>
    <col min="4097" max="4097" width="10.5546875" style="35" bestFit="1" customWidth="1"/>
    <col min="4098" max="4108" width="9.21875" style="35"/>
    <col min="4109" max="4109" width="26" style="35" customWidth="1"/>
    <col min="4110" max="4110" width="26.77734375" style="35" customWidth="1"/>
    <col min="4111" max="4349" width="9.21875" style="35"/>
    <col min="4350" max="4350" width="16" style="35" customWidth="1"/>
    <col min="4351" max="4351" width="10.5546875" style="35" bestFit="1" customWidth="1"/>
    <col min="4352" max="4352" width="10.77734375" style="35" bestFit="1" customWidth="1"/>
    <col min="4353" max="4353" width="10.5546875" style="35" bestFit="1" customWidth="1"/>
    <col min="4354" max="4364" width="9.21875" style="35"/>
    <col min="4365" max="4365" width="26" style="35" customWidth="1"/>
    <col min="4366" max="4366" width="26.77734375" style="35" customWidth="1"/>
    <col min="4367" max="4605" width="9.21875" style="35"/>
    <col min="4606" max="4606" width="16" style="35" customWidth="1"/>
    <col min="4607" max="4607" width="10.5546875" style="35" bestFit="1" customWidth="1"/>
    <col min="4608" max="4608" width="10.77734375" style="35" bestFit="1" customWidth="1"/>
    <col min="4609" max="4609" width="10.5546875" style="35" bestFit="1" customWidth="1"/>
    <col min="4610" max="4620" width="9.21875" style="35"/>
    <col min="4621" max="4621" width="26" style="35" customWidth="1"/>
    <col min="4622" max="4622" width="26.77734375" style="35" customWidth="1"/>
    <col min="4623" max="4861" width="9.21875" style="35"/>
    <col min="4862" max="4862" width="16" style="35" customWidth="1"/>
    <col min="4863" max="4863" width="10.5546875" style="35" bestFit="1" customWidth="1"/>
    <col min="4864" max="4864" width="10.77734375" style="35" bestFit="1" customWidth="1"/>
    <col min="4865" max="4865" width="10.5546875" style="35" bestFit="1" customWidth="1"/>
    <col min="4866" max="4876" width="9.21875" style="35"/>
    <col min="4877" max="4877" width="26" style="35" customWidth="1"/>
    <col min="4878" max="4878" width="26.77734375" style="35" customWidth="1"/>
    <col min="4879" max="5117" width="9.21875" style="35"/>
    <col min="5118" max="5118" width="16" style="35" customWidth="1"/>
    <col min="5119" max="5119" width="10.5546875" style="35" bestFit="1" customWidth="1"/>
    <col min="5120" max="5120" width="10.77734375" style="35" bestFit="1" customWidth="1"/>
    <col min="5121" max="5121" width="10.5546875" style="35" bestFit="1" customWidth="1"/>
    <col min="5122" max="5132" width="9.21875" style="35"/>
    <col min="5133" max="5133" width="26" style="35" customWidth="1"/>
    <col min="5134" max="5134" width="26.77734375" style="35" customWidth="1"/>
    <col min="5135" max="5373" width="9.21875" style="35"/>
    <col min="5374" max="5374" width="16" style="35" customWidth="1"/>
    <col min="5375" max="5375" width="10.5546875" style="35" bestFit="1" customWidth="1"/>
    <col min="5376" max="5376" width="10.77734375" style="35" bestFit="1" customWidth="1"/>
    <col min="5377" max="5377" width="10.5546875" style="35" bestFit="1" customWidth="1"/>
    <col min="5378" max="5388" width="9.21875" style="35"/>
    <col min="5389" max="5389" width="26" style="35" customWidth="1"/>
    <col min="5390" max="5390" width="26.77734375" style="35" customWidth="1"/>
    <col min="5391" max="5629" width="9.21875" style="35"/>
    <col min="5630" max="5630" width="16" style="35" customWidth="1"/>
    <col min="5631" max="5631" width="10.5546875" style="35" bestFit="1" customWidth="1"/>
    <col min="5632" max="5632" width="10.77734375" style="35" bestFit="1" customWidth="1"/>
    <col min="5633" max="5633" width="10.5546875" style="35" bestFit="1" customWidth="1"/>
    <col min="5634" max="5644" width="9.21875" style="35"/>
    <col min="5645" max="5645" width="26" style="35" customWidth="1"/>
    <col min="5646" max="5646" width="26.77734375" style="35" customWidth="1"/>
    <col min="5647" max="5885" width="9.21875" style="35"/>
    <col min="5886" max="5886" width="16" style="35" customWidth="1"/>
    <col min="5887" max="5887" width="10.5546875" style="35" bestFit="1" customWidth="1"/>
    <col min="5888" max="5888" width="10.77734375" style="35" bestFit="1" customWidth="1"/>
    <col min="5889" max="5889" width="10.5546875" style="35" bestFit="1" customWidth="1"/>
    <col min="5890" max="5900" width="9.21875" style="35"/>
    <col min="5901" max="5901" width="26" style="35" customWidth="1"/>
    <col min="5902" max="5902" width="26.77734375" style="35" customWidth="1"/>
    <col min="5903" max="6141" width="9.21875" style="35"/>
    <col min="6142" max="6142" width="16" style="35" customWidth="1"/>
    <col min="6143" max="6143" width="10.5546875" style="35" bestFit="1" customWidth="1"/>
    <col min="6144" max="6144" width="10.77734375" style="35" bestFit="1" customWidth="1"/>
    <col min="6145" max="6145" width="10.5546875" style="35" bestFit="1" customWidth="1"/>
    <col min="6146" max="6156" width="9.21875" style="35"/>
    <col min="6157" max="6157" width="26" style="35" customWidth="1"/>
    <col min="6158" max="6158" width="26.77734375" style="35" customWidth="1"/>
    <col min="6159" max="6397" width="9.21875" style="35"/>
    <col min="6398" max="6398" width="16" style="35" customWidth="1"/>
    <col min="6399" max="6399" width="10.5546875" style="35" bestFit="1" customWidth="1"/>
    <col min="6400" max="6400" width="10.77734375" style="35" bestFit="1" customWidth="1"/>
    <col min="6401" max="6401" width="10.5546875" style="35" bestFit="1" customWidth="1"/>
    <col min="6402" max="6412" width="9.21875" style="35"/>
    <col min="6413" max="6413" width="26" style="35" customWidth="1"/>
    <col min="6414" max="6414" width="26.77734375" style="35" customWidth="1"/>
    <col min="6415" max="6653" width="9.21875" style="35"/>
    <col min="6654" max="6654" width="16" style="35" customWidth="1"/>
    <col min="6655" max="6655" width="10.5546875" style="35" bestFit="1" customWidth="1"/>
    <col min="6656" max="6656" width="10.77734375" style="35" bestFit="1" customWidth="1"/>
    <col min="6657" max="6657" width="10.5546875" style="35" bestFit="1" customWidth="1"/>
    <col min="6658" max="6668" width="9.21875" style="35"/>
    <col min="6669" max="6669" width="26" style="35" customWidth="1"/>
    <col min="6670" max="6670" width="26.77734375" style="35" customWidth="1"/>
    <col min="6671" max="6909" width="9.21875" style="35"/>
    <col min="6910" max="6910" width="16" style="35" customWidth="1"/>
    <col min="6911" max="6911" width="10.5546875" style="35" bestFit="1" customWidth="1"/>
    <col min="6912" max="6912" width="10.77734375" style="35" bestFit="1" customWidth="1"/>
    <col min="6913" max="6913" width="10.5546875" style="35" bestFit="1" customWidth="1"/>
    <col min="6914" max="6924" width="9.21875" style="35"/>
    <col min="6925" max="6925" width="26" style="35" customWidth="1"/>
    <col min="6926" max="6926" width="26.77734375" style="35" customWidth="1"/>
    <col min="6927" max="7165" width="9.21875" style="35"/>
    <col min="7166" max="7166" width="16" style="35" customWidth="1"/>
    <col min="7167" max="7167" width="10.5546875" style="35" bestFit="1" customWidth="1"/>
    <col min="7168" max="7168" width="10.77734375" style="35" bestFit="1" customWidth="1"/>
    <col min="7169" max="7169" width="10.5546875" style="35" bestFit="1" customWidth="1"/>
    <col min="7170" max="7180" width="9.21875" style="35"/>
    <col min="7181" max="7181" width="26" style="35" customWidth="1"/>
    <col min="7182" max="7182" width="26.77734375" style="35" customWidth="1"/>
    <col min="7183" max="7421" width="9.21875" style="35"/>
    <col min="7422" max="7422" width="16" style="35" customWidth="1"/>
    <col min="7423" max="7423" width="10.5546875" style="35" bestFit="1" customWidth="1"/>
    <col min="7424" max="7424" width="10.77734375" style="35" bestFit="1" customWidth="1"/>
    <col min="7425" max="7425" width="10.5546875" style="35" bestFit="1" customWidth="1"/>
    <col min="7426" max="7436" width="9.21875" style="35"/>
    <col min="7437" max="7437" width="26" style="35" customWidth="1"/>
    <col min="7438" max="7438" width="26.77734375" style="35" customWidth="1"/>
    <col min="7439" max="7677" width="9.21875" style="35"/>
    <col min="7678" max="7678" width="16" style="35" customWidth="1"/>
    <col min="7679" max="7679" width="10.5546875" style="35" bestFit="1" customWidth="1"/>
    <col min="7680" max="7680" width="10.77734375" style="35" bestFit="1" customWidth="1"/>
    <col min="7681" max="7681" width="10.5546875" style="35" bestFit="1" customWidth="1"/>
    <col min="7682" max="7692" width="9.21875" style="35"/>
    <col min="7693" max="7693" width="26" style="35" customWidth="1"/>
    <col min="7694" max="7694" width="26.77734375" style="35" customWidth="1"/>
    <col min="7695" max="7933" width="9.21875" style="35"/>
    <col min="7934" max="7934" width="16" style="35" customWidth="1"/>
    <col min="7935" max="7935" width="10.5546875" style="35" bestFit="1" customWidth="1"/>
    <col min="7936" max="7936" width="10.77734375" style="35" bestFit="1" customWidth="1"/>
    <col min="7937" max="7937" width="10.5546875" style="35" bestFit="1" customWidth="1"/>
    <col min="7938" max="7948" width="9.21875" style="35"/>
    <col min="7949" max="7949" width="26" style="35" customWidth="1"/>
    <col min="7950" max="7950" width="26.77734375" style="35" customWidth="1"/>
    <col min="7951" max="8189" width="9.21875" style="35"/>
    <col min="8190" max="8190" width="16" style="35" customWidth="1"/>
    <col min="8191" max="8191" width="10.5546875" style="35" bestFit="1" customWidth="1"/>
    <col min="8192" max="8192" width="10.77734375" style="35" bestFit="1" customWidth="1"/>
    <col min="8193" max="8193" width="10.5546875" style="35" bestFit="1" customWidth="1"/>
    <col min="8194" max="8204" width="9.21875" style="35"/>
    <col min="8205" max="8205" width="26" style="35" customWidth="1"/>
    <col min="8206" max="8206" width="26.77734375" style="35" customWidth="1"/>
    <col min="8207" max="8445" width="9.21875" style="35"/>
    <col min="8446" max="8446" width="16" style="35" customWidth="1"/>
    <col min="8447" max="8447" width="10.5546875" style="35" bestFit="1" customWidth="1"/>
    <col min="8448" max="8448" width="10.77734375" style="35" bestFit="1" customWidth="1"/>
    <col min="8449" max="8449" width="10.5546875" style="35" bestFit="1" customWidth="1"/>
    <col min="8450" max="8460" width="9.21875" style="35"/>
    <col min="8461" max="8461" width="26" style="35" customWidth="1"/>
    <col min="8462" max="8462" width="26.77734375" style="35" customWidth="1"/>
    <col min="8463" max="8701" width="9.21875" style="35"/>
    <col min="8702" max="8702" width="16" style="35" customWidth="1"/>
    <col min="8703" max="8703" width="10.5546875" style="35" bestFit="1" customWidth="1"/>
    <col min="8704" max="8704" width="10.77734375" style="35" bestFit="1" customWidth="1"/>
    <col min="8705" max="8705" width="10.5546875" style="35" bestFit="1" customWidth="1"/>
    <col min="8706" max="8716" width="9.21875" style="35"/>
    <col min="8717" max="8717" width="26" style="35" customWidth="1"/>
    <col min="8718" max="8718" width="26.77734375" style="35" customWidth="1"/>
    <col min="8719" max="8957" width="9.21875" style="35"/>
    <col min="8958" max="8958" width="16" style="35" customWidth="1"/>
    <col min="8959" max="8959" width="10.5546875" style="35" bestFit="1" customWidth="1"/>
    <col min="8960" max="8960" width="10.77734375" style="35" bestFit="1" customWidth="1"/>
    <col min="8961" max="8961" width="10.5546875" style="35" bestFit="1" customWidth="1"/>
    <col min="8962" max="8972" width="9.21875" style="35"/>
    <col min="8973" max="8973" width="26" style="35" customWidth="1"/>
    <col min="8974" max="8974" width="26.77734375" style="35" customWidth="1"/>
    <col min="8975" max="9213" width="9.21875" style="35"/>
    <col min="9214" max="9214" width="16" style="35" customWidth="1"/>
    <col min="9215" max="9215" width="10.5546875" style="35" bestFit="1" customWidth="1"/>
    <col min="9216" max="9216" width="10.77734375" style="35" bestFit="1" customWidth="1"/>
    <col min="9217" max="9217" width="10.5546875" style="35" bestFit="1" customWidth="1"/>
    <col min="9218" max="9228" width="9.21875" style="35"/>
    <col min="9229" max="9229" width="26" style="35" customWidth="1"/>
    <col min="9230" max="9230" width="26.77734375" style="35" customWidth="1"/>
    <col min="9231" max="9469" width="9.21875" style="35"/>
    <col min="9470" max="9470" width="16" style="35" customWidth="1"/>
    <col min="9471" max="9471" width="10.5546875" style="35" bestFit="1" customWidth="1"/>
    <col min="9472" max="9472" width="10.77734375" style="35" bestFit="1" customWidth="1"/>
    <col min="9473" max="9473" width="10.5546875" style="35" bestFit="1" customWidth="1"/>
    <col min="9474" max="9484" width="9.21875" style="35"/>
    <col min="9485" max="9485" width="26" style="35" customWidth="1"/>
    <col min="9486" max="9486" width="26.77734375" style="35" customWidth="1"/>
    <col min="9487" max="9725" width="9.21875" style="35"/>
    <col min="9726" max="9726" width="16" style="35" customWidth="1"/>
    <col min="9727" max="9727" width="10.5546875" style="35" bestFit="1" customWidth="1"/>
    <col min="9728" max="9728" width="10.77734375" style="35" bestFit="1" customWidth="1"/>
    <col min="9729" max="9729" width="10.5546875" style="35" bestFit="1" customWidth="1"/>
    <col min="9730" max="9740" width="9.21875" style="35"/>
    <col min="9741" max="9741" width="26" style="35" customWidth="1"/>
    <col min="9742" max="9742" width="26.77734375" style="35" customWidth="1"/>
    <col min="9743" max="9981" width="9.21875" style="35"/>
    <col min="9982" max="9982" width="16" style="35" customWidth="1"/>
    <col min="9983" max="9983" width="10.5546875" style="35" bestFit="1" customWidth="1"/>
    <col min="9984" max="9984" width="10.77734375" style="35" bestFit="1" customWidth="1"/>
    <col min="9985" max="9985" width="10.5546875" style="35" bestFit="1" customWidth="1"/>
    <col min="9986" max="9996" width="9.21875" style="35"/>
    <col min="9997" max="9997" width="26" style="35" customWidth="1"/>
    <col min="9998" max="9998" width="26.77734375" style="35" customWidth="1"/>
    <col min="9999" max="10237" width="9.21875" style="35"/>
    <col min="10238" max="10238" width="16" style="35" customWidth="1"/>
    <col min="10239" max="10239" width="10.5546875" style="35" bestFit="1" customWidth="1"/>
    <col min="10240" max="10240" width="10.77734375" style="35" bestFit="1" customWidth="1"/>
    <col min="10241" max="10241" width="10.5546875" style="35" bestFit="1" customWidth="1"/>
    <col min="10242" max="10252" width="9.21875" style="35"/>
    <col min="10253" max="10253" width="26" style="35" customWidth="1"/>
    <col min="10254" max="10254" width="26.77734375" style="35" customWidth="1"/>
    <col min="10255" max="10493" width="9.21875" style="35"/>
    <col min="10494" max="10494" width="16" style="35" customWidth="1"/>
    <col min="10495" max="10495" width="10.5546875" style="35" bestFit="1" customWidth="1"/>
    <col min="10496" max="10496" width="10.77734375" style="35" bestFit="1" customWidth="1"/>
    <col min="10497" max="10497" width="10.5546875" style="35" bestFit="1" customWidth="1"/>
    <col min="10498" max="10508" width="9.21875" style="35"/>
    <col min="10509" max="10509" width="26" style="35" customWidth="1"/>
    <col min="10510" max="10510" width="26.77734375" style="35" customWidth="1"/>
    <col min="10511" max="10749" width="9.21875" style="35"/>
    <col min="10750" max="10750" width="16" style="35" customWidth="1"/>
    <col min="10751" max="10751" width="10.5546875" style="35" bestFit="1" customWidth="1"/>
    <col min="10752" max="10752" width="10.77734375" style="35" bestFit="1" customWidth="1"/>
    <col min="10753" max="10753" width="10.5546875" style="35" bestFit="1" customWidth="1"/>
    <col min="10754" max="10764" width="9.21875" style="35"/>
    <col min="10765" max="10765" width="26" style="35" customWidth="1"/>
    <col min="10766" max="10766" width="26.77734375" style="35" customWidth="1"/>
    <col min="10767" max="11005" width="9.21875" style="35"/>
    <col min="11006" max="11006" width="16" style="35" customWidth="1"/>
    <col min="11007" max="11007" width="10.5546875" style="35" bestFit="1" customWidth="1"/>
    <col min="11008" max="11008" width="10.77734375" style="35" bestFit="1" customWidth="1"/>
    <col min="11009" max="11009" width="10.5546875" style="35" bestFit="1" customWidth="1"/>
    <col min="11010" max="11020" width="9.21875" style="35"/>
    <col min="11021" max="11021" width="26" style="35" customWidth="1"/>
    <col min="11022" max="11022" width="26.77734375" style="35" customWidth="1"/>
    <col min="11023" max="11261" width="9.21875" style="35"/>
    <col min="11262" max="11262" width="16" style="35" customWidth="1"/>
    <col min="11263" max="11263" width="10.5546875" style="35" bestFit="1" customWidth="1"/>
    <col min="11264" max="11264" width="10.77734375" style="35" bestFit="1" customWidth="1"/>
    <col min="11265" max="11265" width="10.5546875" style="35" bestFit="1" customWidth="1"/>
    <col min="11266" max="11276" width="9.21875" style="35"/>
    <col min="11277" max="11277" width="26" style="35" customWidth="1"/>
    <col min="11278" max="11278" width="26.77734375" style="35" customWidth="1"/>
    <col min="11279" max="11517" width="9.21875" style="35"/>
    <col min="11518" max="11518" width="16" style="35" customWidth="1"/>
    <col min="11519" max="11519" width="10.5546875" style="35" bestFit="1" customWidth="1"/>
    <col min="11520" max="11520" width="10.77734375" style="35" bestFit="1" customWidth="1"/>
    <col min="11521" max="11521" width="10.5546875" style="35" bestFit="1" customWidth="1"/>
    <col min="11522" max="11532" width="9.21875" style="35"/>
    <col min="11533" max="11533" width="26" style="35" customWidth="1"/>
    <col min="11534" max="11534" width="26.77734375" style="35" customWidth="1"/>
    <col min="11535" max="11773" width="9.21875" style="35"/>
    <col min="11774" max="11774" width="16" style="35" customWidth="1"/>
    <col min="11775" max="11775" width="10.5546875" style="35" bestFit="1" customWidth="1"/>
    <col min="11776" max="11776" width="10.77734375" style="35" bestFit="1" customWidth="1"/>
    <col min="11777" max="11777" width="10.5546875" style="35" bestFit="1" customWidth="1"/>
    <col min="11778" max="11788" width="9.21875" style="35"/>
    <col min="11789" max="11789" width="26" style="35" customWidth="1"/>
    <col min="11790" max="11790" width="26.77734375" style="35" customWidth="1"/>
    <col min="11791" max="12029" width="9.21875" style="35"/>
    <col min="12030" max="12030" width="16" style="35" customWidth="1"/>
    <col min="12031" max="12031" width="10.5546875" style="35" bestFit="1" customWidth="1"/>
    <col min="12032" max="12032" width="10.77734375" style="35" bestFit="1" customWidth="1"/>
    <col min="12033" max="12033" width="10.5546875" style="35" bestFit="1" customWidth="1"/>
    <col min="12034" max="12044" width="9.21875" style="35"/>
    <col min="12045" max="12045" width="26" style="35" customWidth="1"/>
    <col min="12046" max="12046" width="26.77734375" style="35" customWidth="1"/>
    <col min="12047" max="12285" width="9.21875" style="35"/>
    <col min="12286" max="12286" width="16" style="35" customWidth="1"/>
    <col min="12287" max="12287" width="10.5546875" style="35" bestFit="1" customWidth="1"/>
    <col min="12288" max="12288" width="10.77734375" style="35" bestFit="1" customWidth="1"/>
    <col min="12289" max="12289" width="10.5546875" style="35" bestFit="1" customWidth="1"/>
    <col min="12290" max="12300" width="9.21875" style="35"/>
    <col min="12301" max="12301" width="26" style="35" customWidth="1"/>
    <col min="12302" max="12302" width="26.77734375" style="35" customWidth="1"/>
    <col min="12303" max="12541" width="9.21875" style="35"/>
    <col min="12542" max="12542" width="16" style="35" customWidth="1"/>
    <col min="12543" max="12543" width="10.5546875" style="35" bestFit="1" customWidth="1"/>
    <col min="12544" max="12544" width="10.77734375" style="35" bestFit="1" customWidth="1"/>
    <col min="12545" max="12545" width="10.5546875" style="35" bestFit="1" customWidth="1"/>
    <col min="12546" max="12556" width="9.21875" style="35"/>
    <col min="12557" max="12557" width="26" style="35" customWidth="1"/>
    <col min="12558" max="12558" width="26.77734375" style="35" customWidth="1"/>
    <col min="12559" max="12797" width="9.21875" style="35"/>
    <col min="12798" max="12798" width="16" style="35" customWidth="1"/>
    <col min="12799" max="12799" width="10.5546875" style="35" bestFit="1" customWidth="1"/>
    <col min="12800" max="12800" width="10.77734375" style="35" bestFit="1" customWidth="1"/>
    <col min="12801" max="12801" width="10.5546875" style="35" bestFit="1" customWidth="1"/>
    <col min="12802" max="12812" width="9.21875" style="35"/>
    <col min="12813" max="12813" width="26" style="35" customWidth="1"/>
    <col min="12814" max="12814" width="26.77734375" style="35" customWidth="1"/>
    <col min="12815" max="13053" width="9.21875" style="35"/>
    <col min="13054" max="13054" width="16" style="35" customWidth="1"/>
    <col min="13055" max="13055" width="10.5546875" style="35" bestFit="1" customWidth="1"/>
    <col min="13056" max="13056" width="10.77734375" style="35" bestFit="1" customWidth="1"/>
    <col min="13057" max="13057" width="10.5546875" style="35" bestFit="1" customWidth="1"/>
    <col min="13058" max="13068" width="9.21875" style="35"/>
    <col min="13069" max="13069" width="26" style="35" customWidth="1"/>
    <col min="13070" max="13070" width="26.77734375" style="35" customWidth="1"/>
    <col min="13071" max="13309" width="9.21875" style="35"/>
    <col min="13310" max="13310" width="16" style="35" customWidth="1"/>
    <col min="13311" max="13311" width="10.5546875" style="35" bestFit="1" customWidth="1"/>
    <col min="13312" max="13312" width="10.77734375" style="35" bestFit="1" customWidth="1"/>
    <col min="13313" max="13313" width="10.5546875" style="35" bestFit="1" customWidth="1"/>
    <col min="13314" max="13324" width="9.21875" style="35"/>
    <col min="13325" max="13325" width="26" style="35" customWidth="1"/>
    <col min="13326" max="13326" width="26.77734375" style="35" customWidth="1"/>
    <col min="13327" max="13565" width="9.21875" style="35"/>
    <col min="13566" max="13566" width="16" style="35" customWidth="1"/>
    <col min="13567" max="13567" width="10.5546875" style="35" bestFit="1" customWidth="1"/>
    <col min="13568" max="13568" width="10.77734375" style="35" bestFit="1" customWidth="1"/>
    <col min="13569" max="13569" width="10.5546875" style="35" bestFit="1" customWidth="1"/>
    <col min="13570" max="13580" width="9.21875" style="35"/>
    <col min="13581" max="13581" width="26" style="35" customWidth="1"/>
    <col min="13582" max="13582" width="26.77734375" style="35" customWidth="1"/>
    <col min="13583" max="13821" width="9.21875" style="35"/>
    <col min="13822" max="13822" width="16" style="35" customWidth="1"/>
    <col min="13823" max="13823" width="10.5546875" style="35" bestFit="1" customWidth="1"/>
    <col min="13824" max="13824" width="10.77734375" style="35" bestFit="1" customWidth="1"/>
    <col min="13825" max="13825" width="10.5546875" style="35" bestFit="1" customWidth="1"/>
    <col min="13826" max="13836" width="9.21875" style="35"/>
    <col min="13837" max="13837" width="26" style="35" customWidth="1"/>
    <col min="13838" max="13838" width="26.77734375" style="35" customWidth="1"/>
    <col min="13839" max="14077" width="9.21875" style="35"/>
    <col min="14078" max="14078" width="16" style="35" customWidth="1"/>
    <col min="14079" max="14079" width="10.5546875" style="35" bestFit="1" customWidth="1"/>
    <col min="14080" max="14080" width="10.77734375" style="35" bestFit="1" customWidth="1"/>
    <col min="14081" max="14081" width="10.5546875" style="35" bestFit="1" customWidth="1"/>
    <col min="14082" max="14092" width="9.21875" style="35"/>
    <col min="14093" max="14093" width="26" style="35" customWidth="1"/>
    <col min="14094" max="14094" width="26.77734375" style="35" customWidth="1"/>
    <col min="14095" max="14333" width="9.21875" style="35"/>
    <col min="14334" max="14334" width="16" style="35" customWidth="1"/>
    <col min="14335" max="14335" width="10.5546875" style="35" bestFit="1" customWidth="1"/>
    <col min="14336" max="14336" width="10.77734375" style="35" bestFit="1" customWidth="1"/>
    <col min="14337" max="14337" width="10.5546875" style="35" bestFit="1" customWidth="1"/>
    <col min="14338" max="14348" width="9.21875" style="35"/>
    <col min="14349" max="14349" width="26" style="35" customWidth="1"/>
    <col min="14350" max="14350" width="26.77734375" style="35" customWidth="1"/>
    <col min="14351" max="14589" width="9.21875" style="35"/>
    <col min="14590" max="14590" width="16" style="35" customWidth="1"/>
    <col min="14591" max="14591" width="10.5546875" style="35" bestFit="1" customWidth="1"/>
    <col min="14592" max="14592" width="10.77734375" style="35" bestFit="1" customWidth="1"/>
    <col min="14593" max="14593" width="10.5546875" style="35" bestFit="1" customWidth="1"/>
    <col min="14594" max="14604" width="9.21875" style="35"/>
    <col min="14605" max="14605" width="26" style="35" customWidth="1"/>
    <col min="14606" max="14606" width="26.77734375" style="35" customWidth="1"/>
    <col min="14607" max="14845" width="9.21875" style="35"/>
    <col min="14846" max="14846" width="16" style="35" customWidth="1"/>
    <col min="14847" max="14847" width="10.5546875" style="35" bestFit="1" customWidth="1"/>
    <col min="14848" max="14848" width="10.77734375" style="35" bestFit="1" customWidth="1"/>
    <col min="14849" max="14849" width="10.5546875" style="35" bestFit="1" customWidth="1"/>
    <col min="14850" max="14860" width="9.21875" style="35"/>
    <col min="14861" max="14861" width="26" style="35" customWidth="1"/>
    <col min="14862" max="14862" width="26.77734375" style="35" customWidth="1"/>
    <col min="14863" max="15101" width="9.21875" style="35"/>
    <col min="15102" max="15102" width="16" style="35" customWidth="1"/>
    <col min="15103" max="15103" width="10.5546875" style="35" bestFit="1" customWidth="1"/>
    <col min="15104" max="15104" width="10.77734375" style="35" bestFit="1" customWidth="1"/>
    <col min="15105" max="15105" width="10.5546875" style="35" bestFit="1" customWidth="1"/>
    <col min="15106" max="15116" width="9.21875" style="35"/>
    <col min="15117" max="15117" width="26" style="35" customWidth="1"/>
    <col min="15118" max="15118" width="26.77734375" style="35" customWidth="1"/>
    <col min="15119" max="15357" width="9.21875" style="35"/>
    <col min="15358" max="15358" width="16" style="35" customWidth="1"/>
    <col min="15359" max="15359" width="10.5546875" style="35" bestFit="1" customWidth="1"/>
    <col min="15360" max="15360" width="10.77734375" style="35" bestFit="1" customWidth="1"/>
    <col min="15361" max="15361" width="10.5546875" style="35" bestFit="1" customWidth="1"/>
    <col min="15362" max="15372" width="9.21875" style="35"/>
    <col min="15373" max="15373" width="26" style="35" customWidth="1"/>
    <col min="15374" max="15374" width="26.77734375" style="35" customWidth="1"/>
    <col min="15375" max="15613" width="9.21875" style="35"/>
    <col min="15614" max="15614" width="16" style="35" customWidth="1"/>
    <col min="15615" max="15615" width="10.5546875" style="35" bestFit="1" customWidth="1"/>
    <col min="15616" max="15616" width="10.77734375" style="35" bestFit="1" customWidth="1"/>
    <col min="15617" max="15617" width="10.5546875" style="35" bestFit="1" customWidth="1"/>
    <col min="15618" max="15628" width="9.21875" style="35"/>
    <col min="15629" max="15629" width="26" style="35" customWidth="1"/>
    <col min="15630" max="15630" width="26.77734375" style="35" customWidth="1"/>
    <col min="15631" max="15869" width="9.21875" style="35"/>
    <col min="15870" max="15870" width="16" style="35" customWidth="1"/>
    <col min="15871" max="15871" width="10.5546875" style="35" bestFit="1" customWidth="1"/>
    <col min="15872" max="15872" width="10.77734375" style="35" bestFit="1" customWidth="1"/>
    <col min="15873" max="15873" width="10.5546875" style="35" bestFit="1" customWidth="1"/>
    <col min="15874" max="15884" width="9.21875" style="35"/>
    <col min="15885" max="15885" width="26" style="35" customWidth="1"/>
    <col min="15886" max="15886" width="26.77734375" style="35" customWidth="1"/>
    <col min="15887" max="16125" width="9.21875" style="35"/>
    <col min="16126" max="16126" width="16" style="35" customWidth="1"/>
    <col min="16127" max="16127" width="10.5546875" style="35" bestFit="1" customWidth="1"/>
    <col min="16128" max="16128" width="10.77734375" style="35" bestFit="1" customWidth="1"/>
    <col min="16129" max="16129" width="10.5546875" style="35" bestFit="1" customWidth="1"/>
    <col min="16130" max="16140" width="9.21875" style="35"/>
    <col min="16141" max="16141" width="26" style="35" customWidth="1"/>
    <col min="16142" max="16142" width="26.77734375" style="35" customWidth="1"/>
    <col min="16143" max="16383" width="9.21875" style="35"/>
    <col min="16384" max="16384" width="9.21875" style="35" customWidth="1"/>
  </cols>
  <sheetData>
    <row r="1" spans="1:12" ht="18" x14ac:dyDescent="0.35">
      <c r="A1" s="30" t="s">
        <v>287</v>
      </c>
      <c r="B1" s="53"/>
      <c r="C1" s="53"/>
      <c r="D1" s="53"/>
      <c r="E1" s="53"/>
    </row>
    <row r="2" spans="1:12" ht="18" x14ac:dyDescent="0.35">
      <c r="A2" s="53"/>
      <c r="B2" s="53"/>
      <c r="C2" s="53"/>
      <c r="D2" s="53"/>
      <c r="E2" s="53"/>
    </row>
    <row r="3" spans="1:12" ht="18" x14ac:dyDescent="0.35">
      <c r="A3" s="53"/>
      <c r="B3" s="52" t="s">
        <v>292</v>
      </c>
      <c r="C3" s="53"/>
      <c r="D3" s="53"/>
      <c r="E3" s="53"/>
    </row>
    <row r="4" spans="1:12" ht="18" x14ac:dyDescent="0.35">
      <c r="A4" s="53"/>
      <c r="B4" s="52" t="s">
        <v>293</v>
      </c>
      <c r="C4" s="53"/>
      <c r="D4" s="53"/>
      <c r="E4" s="53"/>
    </row>
    <row r="5" spans="1:12" ht="18" hidden="1" x14ac:dyDescent="0.35">
      <c r="A5" s="53"/>
      <c r="B5" s="52"/>
      <c r="C5" s="53"/>
      <c r="D5" s="53"/>
      <c r="E5" s="53"/>
      <c r="F5" s="56"/>
      <c r="G5" s="56"/>
      <c r="H5" s="56"/>
    </row>
    <row r="6" spans="1:12" ht="18" hidden="1" x14ac:dyDescent="0.35">
      <c r="A6" s="53"/>
      <c r="B6" s="45"/>
      <c r="C6" s="53"/>
      <c r="D6" s="53"/>
      <c r="E6" s="53"/>
      <c r="F6" s="56"/>
      <c r="G6" s="56"/>
      <c r="H6" s="56">
        <v>5</v>
      </c>
    </row>
    <row r="7" spans="1:12" ht="14.4" thickBot="1" x14ac:dyDescent="0.35">
      <c r="A7" s="32"/>
      <c r="J7" s="59"/>
    </row>
    <row r="8" spans="1:12" ht="15" thickBot="1" x14ac:dyDescent="0.35">
      <c r="B8" s="17"/>
      <c r="C8" s="17"/>
      <c r="D8" s="17"/>
      <c r="E8" s="17"/>
      <c r="F8" s="17"/>
      <c r="G8" s="82" t="s">
        <v>253</v>
      </c>
      <c r="H8" s="83"/>
      <c r="I8" s="84"/>
      <c r="J8" s="82" t="s">
        <v>301</v>
      </c>
      <c r="K8" s="83"/>
      <c r="L8" s="84"/>
    </row>
    <row r="9" spans="1:12" ht="14.4" x14ac:dyDescent="0.3">
      <c r="B9" s="19" t="s">
        <v>254</v>
      </c>
      <c r="C9" s="21" t="s">
        <v>255</v>
      </c>
      <c r="D9" s="22" t="s">
        <v>256</v>
      </c>
      <c r="E9" s="19" t="s">
        <v>257</v>
      </c>
      <c r="F9" s="20" t="s">
        <v>0</v>
      </c>
      <c r="G9" s="62" t="s">
        <v>258</v>
      </c>
      <c r="H9" s="63" t="s">
        <v>142</v>
      </c>
      <c r="I9" s="64" t="s">
        <v>259</v>
      </c>
      <c r="J9" s="62" t="s">
        <v>258</v>
      </c>
      <c r="K9" s="63" t="s">
        <v>142</v>
      </c>
      <c r="L9" s="64" t="s">
        <v>259</v>
      </c>
    </row>
    <row r="10" spans="1:12" ht="14.4" x14ac:dyDescent="0.3">
      <c r="B10" s="23">
        <v>36155</v>
      </c>
      <c r="C10" s="18" t="s">
        <v>260</v>
      </c>
      <c r="D10" s="24" t="s">
        <v>261</v>
      </c>
      <c r="E10" s="24" t="str">
        <f>LEFT(D10,SEARCH(" ",D10))</f>
        <v xml:space="preserve">Nicholas </v>
      </c>
      <c r="F10" s="24" t="str">
        <f>SUBSTITUTE(D10,E10," ")</f>
        <v xml:space="preserve"> Williams</v>
      </c>
      <c r="G10" s="24">
        <f ca="1">DATEDIF(B10,TODAY(),"y")</f>
        <v>23</v>
      </c>
      <c r="H10" s="24">
        <f ca="1">DATEDIF(B10,TODAY(),"ym")</f>
        <v>3</v>
      </c>
      <c r="I10" s="24">
        <f ca="1">DATEDIF(B10,TODAY(),"md")</f>
        <v>30</v>
      </c>
      <c r="J10" s="60">
        <v>21</v>
      </c>
      <c r="K10" s="61">
        <v>4</v>
      </c>
      <c r="L10" s="60">
        <v>5</v>
      </c>
    </row>
    <row r="11" spans="1:12" ht="14.4" x14ac:dyDescent="0.3">
      <c r="B11" s="23">
        <v>36326</v>
      </c>
      <c r="C11" s="18" t="s">
        <v>262</v>
      </c>
      <c r="D11" s="24" t="s">
        <v>263</v>
      </c>
      <c r="E11" s="24" t="str">
        <f t="shared" ref="E11:E24" si="0">LEFT(D11,SEARCH(" ",D11))</f>
        <v xml:space="preserve">Anthony </v>
      </c>
      <c r="F11" s="24" t="str">
        <f t="shared" ref="F11:F24" si="1">SUBSTITUTE(D11,E11," ")</f>
        <v xml:space="preserve"> Chris Beeley</v>
      </c>
      <c r="G11" s="24">
        <f t="shared" ref="G11:G24" ca="1" si="2">DATEDIF(B11,TODAY(),"y")</f>
        <v>22</v>
      </c>
      <c r="H11" s="24">
        <f t="shared" ref="H11:H24" ca="1" si="3">DATEDIF(B11,TODAY(),"ym")</f>
        <v>10</v>
      </c>
      <c r="I11" s="24">
        <f t="shared" ref="I11:I24" ca="1" si="4">DATEDIF(B11,TODAY(),"md")</f>
        <v>10</v>
      </c>
      <c r="J11" s="58"/>
      <c r="L11" s="29"/>
    </row>
    <row r="12" spans="1:12" ht="14.4" x14ac:dyDescent="0.3">
      <c r="B12" s="23">
        <v>40524</v>
      </c>
      <c r="C12" s="18" t="s">
        <v>264</v>
      </c>
      <c r="D12" s="24" t="s">
        <v>265</v>
      </c>
      <c r="E12" s="24" t="str">
        <f t="shared" si="0"/>
        <v xml:space="preserve">Jackson </v>
      </c>
      <c r="F12" s="24" t="str">
        <f t="shared" si="1"/>
        <v xml:space="preserve"> Quentin Maxwell-</v>
      </c>
      <c r="G12" s="24">
        <f t="shared" ca="1" si="2"/>
        <v>11</v>
      </c>
      <c r="H12" s="24">
        <f t="shared" ca="1" si="3"/>
        <v>4</v>
      </c>
      <c r="I12" s="24">
        <f t="shared" ca="1" si="4"/>
        <v>13</v>
      </c>
      <c r="L12" s="29"/>
    </row>
    <row r="13" spans="1:12" ht="14.4" x14ac:dyDescent="0.3">
      <c r="B13" s="23">
        <v>40649</v>
      </c>
      <c r="C13" s="18" t="s">
        <v>266</v>
      </c>
      <c r="D13" s="24" t="s">
        <v>267</v>
      </c>
      <c r="E13" s="24" t="str">
        <f t="shared" si="0"/>
        <v xml:space="preserve">Jonathan </v>
      </c>
      <c r="F13" s="24" t="str">
        <f t="shared" si="1"/>
        <v xml:space="preserve"> Dayton,</v>
      </c>
      <c r="G13" s="24">
        <f t="shared" ca="1" si="2"/>
        <v>11</v>
      </c>
      <c r="H13" s="24">
        <f t="shared" ca="1" si="3"/>
        <v>0</v>
      </c>
      <c r="I13" s="24">
        <f t="shared" ca="1" si="4"/>
        <v>9</v>
      </c>
      <c r="L13" s="29"/>
    </row>
    <row r="14" spans="1:12" ht="14.4" x14ac:dyDescent="0.3">
      <c r="B14" s="23">
        <v>38550</v>
      </c>
      <c r="C14" s="18" t="s">
        <v>268</v>
      </c>
      <c r="D14" s="24" t="s">
        <v>269</v>
      </c>
      <c r="E14" s="24" t="str">
        <f t="shared" si="0"/>
        <v xml:space="preserve">Johnson </v>
      </c>
      <c r="F14" s="24" t="str">
        <f t="shared" si="1"/>
        <v xml:space="preserve"> Oliver Kirby</v>
      </c>
      <c r="G14" s="24">
        <f t="shared" ca="1" si="2"/>
        <v>16</v>
      </c>
      <c r="H14" s="24">
        <f t="shared" ca="1" si="3"/>
        <v>9</v>
      </c>
      <c r="I14" s="24">
        <f t="shared" ca="1" si="4"/>
        <v>8</v>
      </c>
      <c r="L14" s="29"/>
    </row>
    <row r="15" spans="1:12" ht="14.4" x14ac:dyDescent="0.3">
      <c r="B15" s="23">
        <v>39387</v>
      </c>
      <c r="C15" s="18" t="s">
        <v>270</v>
      </c>
      <c r="D15" s="24" t="s">
        <v>271</v>
      </c>
      <c r="E15" s="24" t="str">
        <f t="shared" si="0"/>
        <v xml:space="preserve">Clayton </v>
      </c>
      <c r="F15" s="24" t="str">
        <f t="shared" si="1"/>
        <v xml:space="preserve"> Ball Tim</v>
      </c>
      <c r="G15" s="24">
        <f t="shared" ca="1" si="2"/>
        <v>14</v>
      </c>
      <c r="H15" s="24">
        <f t="shared" ca="1" si="3"/>
        <v>5</v>
      </c>
      <c r="I15" s="24">
        <f t="shared" ca="1" si="4"/>
        <v>24</v>
      </c>
      <c r="L15" s="29"/>
    </row>
    <row r="16" spans="1:12" ht="14.4" x14ac:dyDescent="0.3">
      <c r="B16" s="23">
        <v>40166</v>
      </c>
      <c r="C16" s="18" t="s">
        <v>272</v>
      </c>
      <c r="D16" s="24" t="s">
        <v>273</v>
      </c>
      <c r="E16" s="24" t="str">
        <f t="shared" si="0"/>
        <v xml:space="preserve">Mack </v>
      </c>
      <c r="F16" s="24" t="str">
        <f t="shared" si="1"/>
        <v xml:space="preserve"> Graham</v>
      </c>
      <c r="G16" s="24">
        <f t="shared" ca="1" si="2"/>
        <v>12</v>
      </c>
      <c r="H16" s="24">
        <f t="shared" ca="1" si="3"/>
        <v>4</v>
      </c>
      <c r="I16" s="24">
        <f t="shared" ca="1" si="4"/>
        <v>6</v>
      </c>
      <c r="L16" s="29"/>
    </row>
    <row r="17" spans="2:12" ht="14.4" x14ac:dyDescent="0.3">
      <c r="B17" s="23">
        <v>39280</v>
      </c>
      <c r="C17" s="18" t="s">
        <v>274</v>
      </c>
      <c r="D17" s="24" t="s">
        <v>275</v>
      </c>
      <c r="E17" s="24" t="str">
        <f t="shared" si="0"/>
        <v xml:space="preserve">Will </v>
      </c>
      <c r="F17" s="24" t="str">
        <f t="shared" si="1"/>
        <v xml:space="preserve"> R. Dale</v>
      </c>
      <c r="G17" s="24">
        <f t="shared" ca="1" si="2"/>
        <v>14</v>
      </c>
      <c r="H17" s="24">
        <f t="shared" ca="1" si="3"/>
        <v>9</v>
      </c>
      <c r="I17" s="24">
        <f t="shared" ca="1" si="4"/>
        <v>8</v>
      </c>
      <c r="L17" s="29"/>
    </row>
    <row r="18" spans="2:12" ht="14.4" x14ac:dyDescent="0.3">
      <c r="B18" s="23">
        <v>36756</v>
      </c>
      <c r="C18" s="18" t="s">
        <v>276</v>
      </c>
      <c r="D18" s="24" t="s">
        <v>277</v>
      </c>
      <c r="E18" s="24" t="str">
        <f t="shared" si="0"/>
        <v xml:space="preserve">Simon </v>
      </c>
      <c r="F18" s="24" t="str">
        <f t="shared" si="1"/>
        <v xml:space="preserve"> Dowse</v>
      </c>
      <c r="G18" s="24">
        <f t="shared" ca="1" si="2"/>
        <v>21</v>
      </c>
      <c r="H18" s="24">
        <f t="shared" ca="1" si="3"/>
        <v>8</v>
      </c>
      <c r="I18" s="24">
        <f t="shared" ca="1" si="4"/>
        <v>7</v>
      </c>
      <c r="L18" s="29"/>
    </row>
    <row r="19" spans="2:12" ht="14.4" x14ac:dyDescent="0.3">
      <c r="B19" s="23">
        <v>38823</v>
      </c>
      <c r="C19" s="18" t="s">
        <v>278</v>
      </c>
      <c r="D19" s="24" t="s">
        <v>279</v>
      </c>
      <c r="E19" s="24" t="str">
        <f t="shared" si="0"/>
        <v xml:space="preserve">Mark </v>
      </c>
      <c r="F19" s="24" t="str">
        <f t="shared" si="1"/>
        <v xml:space="preserve"> Edwards</v>
      </c>
      <c r="G19" s="24">
        <f t="shared" ca="1" si="2"/>
        <v>16</v>
      </c>
      <c r="H19" s="24">
        <f t="shared" ca="1" si="3"/>
        <v>0</v>
      </c>
      <c r="I19" s="24">
        <f t="shared" ca="1" si="4"/>
        <v>9</v>
      </c>
      <c r="L19" s="29"/>
    </row>
    <row r="20" spans="2:12" ht="14.4" x14ac:dyDescent="0.3">
      <c r="B20" s="23">
        <v>39000</v>
      </c>
      <c r="C20" s="18" t="s">
        <v>280</v>
      </c>
      <c r="D20" s="24" t="s">
        <v>281</v>
      </c>
      <c r="E20" s="24" t="str">
        <f t="shared" si="0"/>
        <v xml:space="preserve">Water </v>
      </c>
      <c r="F20" s="24" t="str">
        <f t="shared" si="1"/>
        <v xml:space="preserve"> Andrew</v>
      </c>
      <c r="G20" s="24">
        <f t="shared" ca="1" si="2"/>
        <v>15</v>
      </c>
      <c r="H20" s="24">
        <f t="shared" ca="1" si="3"/>
        <v>6</v>
      </c>
      <c r="I20" s="24">
        <f t="shared" ca="1" si="4"/>
        <v>15</v>
      </c>
      <c r="L20" s="29"/>
    </row>
    <row r="21" spans="2:12" ht="14.4" x14ac:dyDescent="0.3">
      <c r="B21" s="23">
        <v>40173</v>
      </c>
      <c r="C21" s="18" t="s">
        <v>282</v>
      </c>
      <c r="D21" s="24" t="s">
        <v>283</v>
      </c>
      <c r="E21" s="24" t="str">
        <f t="shared" si="0"/>
        <v xml:space="preserve">William </v>
      </c>
      <c r="F21" s="24" t="str">
        <f t="shared" si="1"/>
        <v xml:space="preserve"> Ed Nicholas</v>
      </c>
      <c r="G21" s="24">
        <f t="shared" ca="1" si="2"/>
        <v>12</v>
      </c>
      <c r="H21" s="24">
        <f t="shared" ca="1" si="3"/>
        <v>3</v>
      </c>
      <c r="I21" s="24">
        <f t="shared" ca="1" si="4"/>
        <v>30</v>
      </c>
      <c r="L21" s="29"/>
    </row>
    <row r="22" spans="2:12" ht="14.4" x14ac:dyDescent="0.3">
      <c r="B22" s="23">
        <v>40011</v>
      </c>
      <c r="C22" s="18" t="s">
        <v>264</v>
      </c>
      <c r="D22" s="24" t="s">
        <v>284</v>
      </c>
      <c r="E22" s="24" t="str">
        <f t="shared" si="0"/>
        <v xml:space="preserve">Sir. </v>
      </c>
      <c r="F22" s="24" t="str">
        <f t="shared" si="1"/>
        <v xml:space="preserve"> Mark Chris</v>
      </c>
      <c r="G22" s="24">
        <f t="shared" ca="1" si="2"/>
        <v>12</v>
      </c>
      <c r="H22" s="24">
        <f t="shared" ca="1" si="3"/>
        <v>9</v>
      </c>
      <c r="I22" s="24">
        <f t="shared" ca="1" si="4"/>
        <v>8</v>
      </c>
      <c r="L22" s="29"/>
    </row>
    <row r="23" spans="2:12" ht="14.4" x14ac:dyDescent="0.3">
      <c r="B23" s="23">
        <v>39678</v>
      </c>
      <c r="C23" s="18" t="s">
        <v>266</v>
      </c>
      <c r="D23" s="24" t="s">
        <v>285</v>
      </c>
      <c r="E23" s="24" t="str">
        <f t="shared" si="0"/>
        <v xml:space="preserve">Groom </v>
      </c>
      <c r="F23" s="24" t="str">
        <f t="shared" si="1"/>
        <v xml:space="preserve"> John</v>
      </c>
      <c r="G23" s="24">
        <f t="shared" ca="1" si="2"/>
        <v>13</v>
      </c>
      <c r="H23" s="24">
        <f t="shared" ca="1" si="3"/>
        <v>8</v>
      </c>
      <c r="I23" s="24">
        <f t="shared" ca="1" si="4"/>
        <v>7</v>
      </c>
      <c r="L23" s="29"/>
    </row>
    <row r="24" spans="2:12" ht="15" thickBot="1" x14ac:dyDescent="0.35">
      <c r="B24" s="25">
        <v>39794</v>
      </c>
      <c r="C24" s="26" t="s">
        <v>268</v>
      </c>
      <c r="D24" s="27" t="s">
        <v>286</v>
      </c>
      <c r="E24" s="24" t="str">
        <f t="shared" si="0"/>
        <v xml:space="preserve">Mr. </v>
      </c>
      <c r="F24" s="24" t="str">
        <f t="shared" si="1"/>
        <v xml:space="preserve"> Clarke Gareth</v>
      </c>
      <c r="G24" s="24">
        <f t="shared" ca="1" si="2"/>
        <v>13</v>
      </c>
      <c r="H24" s="24">
        <f t="shared" ca="1" si="3"/>
        <v>4</v>
      </c>
      <c r="I24" s="24">
        <f t="shared" ca="1" si="4"/>
        <v>13</v>
      </c>
      <c r="L24" s="29"/>
    </row>
  </sheetData>
  <mergeCells count="2">
    <mergeCell ref="G8:I8"/>
    <mergeCell ref="J8:L8"/>
  </mergeCells>
  <pageMargins left="0.75" right="0.75" top="1" bottom="1" header="0.5" footer="0.5"/>
  <pageSetup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8"/>
  <sheetViews>
    <sheetView showGridLines="0" workbookViewId="0">
      <selection activeCell="F9" sqref="F9"/>
    </sheetView>
  </sheetViews>
  <sheetFormatPr defaultRowHeight="13.8" x14ac:dyDescent="0.3"/>
  <cols>
    <col min="1" max="1" width="4" style="31" customWidth="1"/>
    <col min="2" max="2" width="43.21875" style="31" customWidth="1"/>
    <col min="3" max="3" width="10.77734375" style="31" customWidth="1"/>
    <col min="4" max="4" width="16.21875" style="31" customWidth="1"/>
    <col min="5" max="5" width="14" style="31" bestFit="1" customWidth="1"/>
    <col min="6" max="6" width="12.77734375" style="31" customWidth="1"/>
    <col min="7" max="7" width="14" style="31" bestFit="1" customWidth="1"/>
    <col min="8" max="8" width="39.5546875" style="31" bestFit="1" customWidth="1"/>
    <col min="9" max="9" width="13.44140625" style="31" bestFit="1" customWidth="1"/>
    <col min="10" max="252" width="9.21875" style="31"/>
    <col min="253" max="264" width="12.77734375" style="31" customWidth="1"/>
    <col min="265" max="508" width="9.21875" style="31"/>
    <col min="509" max="520" width="12.77734375" style="31" customWidth="1"/>
    <col min="521" max="764" width="9.21875" style="31"/>
    <col min="765" max="776" width="12.77734375" style="31" customWidth="1"/>
    <col min="777" max="1020" width="9.21875" style="31"/>
    <col min="1021" max="1032" width="12.77734375" style="31" customWidth="1"/>
    <col min="1033" max="1276" width="9.21875" style="31"/>
    <col min="1277" max="1288" width="12.77734375" style="31" customWidth="1"/>
    <col min="1289" max="1532" width="9.21875" style="31"/>
    <col min="1533" max="1544" width="12.77734375" style="31" customWidth="1"/>
    <col min="1545" max="1788" width="9.21875" style="31"/>
    <col min="1789" max="1800" width="12.77734375" style="31" customWidth="1"/>
    <col min="1801" max="2044" width="9.21875" style="31"/>
    <col min="2045" max="2056" width="12.77734375" style="31" customWidth="1"/>
    <col min="2057" max="2300" width="9.21875" style="31"/>
    <col min="2301" max="2312" width="12.77734375" style="31" customWidth="1"/>
    <col min="2313" max="2556" width="9.21875" style="31"/>
    <col min="2557" max="2568" width="12.77734375" style="31" customWidth="1"/>
    <col min="2569" max="2812" width="9.21875" style="31"/>
    <col min="2813" max="2824" width="12.77734375" style="31" customWidth="1"/>
    <col min="2825" max="3068" width="9.21875" style="31"/>
    <col min="3069" max="3080" width="12.77734375" style="31" customWidth="1"/>
    <col min="3081" max="3324" width="9.21875" style="31"/>
    <col min="3325" max="3336" width="12.77734375" style="31" customWidth="1"/>
    <col min="3337" max="3580" width="9.21875" style="31"/>
    <col min="3581" max="3592" width="12.77734375" style="31" customWidth="1"/>
    <col min="3593" max="3836" width="9.21875" style="31"/>
    <col min="3837" max="3848" width="12.77734375" style="31" customWidth="1"/>
    <col min="3849" max="4092" width="9.21875" style="31"/>
    <col min="4093" max="4104" width="12.77734375" style="31" customWidth="1"/>
    <col min="4105" max="4348" width="9.21875" style="31"/>
    <col min="4349" max="4360" width="12.77734375" style="31" customWidth="1"/>
    <col min="4361" max="4604" width="9.21875" style="31"/>
    <col min="4605" max="4616" width="12.77734375" style="31" customWidth="1"/>
    <col min="4617" max="4860" width="9.21875" style="31"/>
    <col min="4861" max="4872" width="12.77734375" style="31" customWidth="1"/>
    <col min="4873" max="5116" width="9.21875" style="31"/>
    <col min="5117" max="5128" width="12.77734375" style="31" customWidth="1"/>
    <col min="5129" max="5372" width="9.21875" style="31"/>
    <col min="5373" max="5384" width="12.77734375" style="31" customWidth="1"/>
    <col min="5385" max="5628" width="9.21875" style="31"/>
    <col min="5629" max="5640" width="12.77734375" style="31" customWidth="1"/>
    <col min="5641" max="5884" width="9.21875" style="31"/>
    <col min="5885" max="5896" width="12.77734375" style="31" customWidth="1"/>
    <col min="5897" max="6140" width="9.21875" style="31"/>
    <col min="6141" max="6152" width="12.77734375" style="31" customWidth="1"/>
    <col min="6153" max="6396" width="9.21875" style="31"/>
    <col min="6397" max="6408" width="12.77734375" style="31" customWidth="1"/>
    <col min="6409" max="6652" width="9.21875" style="31"/>
    <col min="6653" max="6664" width="12.77734375" style="31" customWidth="1"/>
    <col min="6665" max="6908" width="9.21875" style="31"/>
    <col min="6909" max="6920" width="12.77734375" style="31" customWidth="1"/>
    <col min="6921" max="7164" width="9.21875" style="31"/>
    <col min="7165" max="7176" width="12.77734375" style="31" customWidth="1"/>
    <col min="7177" max="7420" width="9.21875" style="31"/>
    <col min="7421" max="7432" width="12.77734375" style="31" customWidth="1"/>
    <col min="7433" max="7676" width="9.21875" style="31"/>
    <col min="7677" max="7688" width="12.77734375" style="31" customWidth="1"/>
    <col min="7689" max="7932" width="9.21875" style="31"/>
    <col min="7933" max="7944" width="12.77734375" style="31" customWidth="1"/>
    <col min="7945" max="8188" width="9.21875" style="31"/>
    <col min="8189" max="8200" width="12.77734375" style="31" customWidth="1"/>
    <col min="8201" max="8444" width="9.21875" style="31"/>
    <col min="8445" max="8456" width="12.77734375" style="31" customWidth="1"/>
    <col min="8457" max="8700" width="9.21875" style="31"/>
    <col min="8701" max="8712" width="12.77734375" style="31" customWidth="1"/>
    <col min="8713" max="8956" width="9.21875" style="31"/>
    <col min="8957" max="8968" width="12.77734375" style="31" customWidth="1"/>
    <col min="8969" max="9212" width="9.21875" style="31"/>
    <col min="9213" max="9224" width="12.77734375" style="31" customWidth="1"/>
    <col min="9225" max="9468" width="9.21875" style="31"/>
    <col min="9469" max="9480" width="12.77734375" style="31" customWidth="1"/>
    <col min="9481" max="9724" width="9.21875" style="31"/>
    <col min="9725" max="9736" width="12.77734375" style="31" customWidth="1"/>
    <col min="9737" max="9980" width="9.21875" style="31"/>
    <col min="9981" max="9992" width="12.77734375" style="31" customWidth="1"/>
    <col min="9993" max="10236" width="9.21875" style="31"/>
    <col min="10237" max="10248" width="12.77734375" style="31" customWidth="1"/>
    <col min="10249" max="10492" width="9.21875" style="31"/>
    <col min="10493" max="10504" width="12.77734375" style="31" customWidth="1"/>
    <col min="10505" max="10748" width="9.21875" style="31"/>
    <col min="10749" max="10760" width="12.77734375" style="31" customWidth="1"/>
    <col min="10761" max="11004" width="9.21875" style="31"/>
    <col min="11005" max="11016" width="12.77734375" style="31" customWidth="1"/>
    <col min="11017" max="11260" width="9.21875" style="31"/>
    <col min="11261" max="11272" width="12.77734375" style="31" customWidth="1"/>
    <col min="11273" max="11516" width="9.21875" style="31"/>
    <col min="11517" max="11528" width="12.77734375" style="31" customWidth="1"/>
    <col min="11529" max="11772" width="9.21875" style="31"/>
    <col min="11773" max="11784" width="12.77734375" style="31" customWidth="1"/>
    <col min="11785" max="12028" width="9.21875" style="31"/>
    <col min="12029" max="12040" width="12.77734375" style="31" customWidth="1"/>
    <col min="12041" max="12284" width="9.21875" style="31"/>
    <col min="12285" max="12296" width="12.77734375" style="31" customWidth="1"/>
    <col min="12297" max="12540" width="9.21875" style="31"/>
    <col min="12541" max="12552" width="12.77734375" style="31" customWidth="1"/>
    <col min="12553" max="12796" width="9.21875" style="31"/>
    <col min="12797" max="12808" width="12.77734375" style="31" customWidth="1"/>
    <col min="12809" max="13052" width="9.21875" style="31"/>
    <col min="13053" max="13064" width="12.77734375" style="31" customWidth="1"/>
    <col min="13065" max="13308" width="9.21875" style="31"/>
    <col min="13309" max="13320" width="12.77734375" style="31" customWidth="1"/>
    <col min="13321" max="13564" width="9.21875" style="31"/>
    <col min="13565" max="13576" width="12.77734375" style="31" customWidth="1"/>
    <col min="13577" max="13820" width="9.21875" style="31"/>
    <col min="13821" max="13832" width="12.77734375" style="31" customWidth="1"/>
    <col min="13833" max="14076" width="9.21875" style="31"/>
    <col min="14077" max="14088" width="12.77734375" style="31" customWidth="1"/>
    <col min="14089" max="14332" width="9.21875" style="31"/>
    <col min="14333" max="14344" width="12.77734375" style="31" customWidth="1"/>
    <col min="14345" max="14588" width="9.21875" style="31"/>
    <col min="14589" max="14600" width="12.77734375" style="31" customWidth="1"/>
    <col min="14601" max="14844" width="9.21875" style="31"/>
    <col min="14845" max="14856" width="12.77734375" style="31" customWidth="1"/>
    <col min="14857" max="15100" width="9.21875" style="31"/>
    <col min="15101" max="15112" width="12.77734375" style="31" customWidth="1"/>
    <col min="15113" max="15356" width="9.21875" style="31"/>
    <col min="15357" max="15368" width="12.77734375" style="31" customWidth="1"/>
    <col min="15369" max="15612" width="9.21875" style="31"/>
    <col min="15613" max="15624" width="12.77734375" style="31" customWidth="1"/>
    <col min="15625" max="15868" width="9.21875" style="31"/>
    <col min="15869" max="15880" width="12.77734375" style="31" customWidth="1"/>
    <col min="15881" max="16124" width="9.21875" style="31"/>
    <col min="16125" max="16136" width="12.77734375" style="31" customWidth="1"/>
    <col min="16137" max="16384" width="9.21875" style="31"/>
  </cols>
  <sheetData>
    <row r="1" spans="1:9" s="37" customFormat="1" ht="18" x14ac:dyDescent="0.35">
      <c r="A1" s="30" t="s">
        <v>298</v>
      </c>
      <c r="B1" s="54"/>
      <c r="C1" s="36"/>
    </row>
    <row r="2" spans="1:9" s="37" customFormat="1" ht="18" x14ac:dyDescent="0.35">
      <c r="A2" s="45"/>
      <c r="B2" s="54"/>
      <c r="C2" s="36"/>
    </row>
    <row r="3" spans="1:9" s="37" customFormat="1" ht="18" x14ac:dyDescent="0.35">
      <c r="A3" s="45"/>
      <c r="B3" s="52" t="s">
        <v>295</v>
      </c>
      <c r="C3" s="36"/>
    </row>
    <row r="4" spans="1:9" ht="18.75" hidden="1" customHeight="1" x14ac:dyDescent="0.35">
      <c r="A4" s="52"/>
    </row>
    <row r="5" spans="1:9" ht="18.75" hidden="1" customHeight="1" x14ac:dyDescent="0.35">
      <c r="A5" s="52"/>
      <c r="D5" s="31">
        <v>5</v>
      </c>
    </row>
    <row r="7" spans="1:9" x14ac:dyDescent="0.3">
      <c r="B7" s="33" t="s">
        <v>1</v>
      </c>
      <c r="D7" s="57" t="s">
        <v>296</v>
      </c>
      <c r="E7" s="31" t="s">
        <v>297</v>
      </c>
      <c r="F7" s="38"/>
      <c r="G7" s="33" t="s">
        <v>2</v>
      </c>
    </row>
    <row r="8" spans="1:9" x14ac:dyDescent="0.3">
      <c r="B8" s="39" t="s">
        <v>93</v>
      </c>
      <c r="C8" s="39" t="s">
        <v>71</v>
      </c>
      <c r="D8" s="40" t="s">
        <v>36</v>
      </c>
      <c r="E8" s="40" t="s">
        <v>36</v>
      </c>
      <c r="G8" s="41" t="s">
        <v>36</v>
      </c>
      <c r="H8" s="41" t="s">
        <v>93</v>
      </c>
      <c r="I8" s="41"/>
    </row>
    <row r="9" spans="1:9" ht="14.4" x14ac:dyDescent="0.3">
      <c r="B9" s="42" t="s">
        <v>99</v>
      </c>
      <c r="C9" s="43">
        <v>365</v>
      </c>
      <c r="D9" s="43">
        <f>INDEX($G:$H,MATCH(B9,$H:$H,0),1)</f>
        <v>12218105</v>
      </c>
      <c r="E9" s="43">
        <f>VLOOKUP(B9,CHOOSE({1,2},$H:$H,$G:$G),2,0)</f>
        <v>12218105</v>
      </c>
      <c r="G9" s="44">
        <v>12224309</v>
      </c>
      <c r="H9" s="44" t="s">
        <v>72</v>
      </c>
      <c r="I9" s="44"/>
    </row>
    <row r="10" spans="1:9" ht="14.4" x14ac:dyDescent="0.3">
      <c r="B10" s="42" t="s">
        <v>100</v>
      </c>
      <c r="C10" s="43">
        <v>374</v>
      </c>
      <c r="D10" s="43">
        <f t="shared" ref="D10:D42" si="0">INDEX($G:$H,MATCH(B10,$H:$H,0),1)</f>
        <v>12193518</v>
      </c>
      <c r="E10" s="43">
        <f>VLOOKUP(B10,CHOOSE({1,2},$H:$H,$G:$G),2,0)</f>
        <v>12193518</v>
      </c>
      <c r="G10" s="44">
        <v>12218414</v>
      </c>
      <c r="H10" s="44" t="s">
        <v>73</v>
      </c>
      <c r="I10" s="44"/>
    </row>
    <row r="11" spans="1:9" ht="14.4" x14ac:dyDescent="0.3">
      <c r="B11" s="42" t="s">
        <v>101</v>
      </c>
      <c r="C11" s="43">
        <v>1500</v>
      </c>
      <c r="D11" s="43">
        <f t="shared" si="0"/>
        <v>12223421</v>
      </c>
      <c r="E11" s="43">
        <f>VLOOKUP(B11,CHOOSE({1,2},$H:$H,$G:$G),2,0)</f>
        <v>12223421</v>
      </c>
      <c r="G11" s="44">
        <v>12176960</v>
      </c>
      <c r="H11" s="44" t="s">
        <v>74</v>
      </c>
      <c r="I11" s="44"/>
    </row>
    <row r="12" spans="1:9" ht="14.4" x14ac:dyDescent="0.3">
      <c r="B12" s="42" t="s">
        <v>102</v>
      </c>
      <c r="C12" s="43">
        <v>400</v>
      </c>
      <c r="D12" s="43">
        <f t="shared" si="0"/>
        <v>12150632</v>
      </c>
      <c r="E12" s="43">
        <f>VLOOKUP(B12,CHOOSE({1,2},$H:$H,$G:$G),2,0)</f>
        <v>12150632</v>
      </c>
      <c r="G12" s="44">
        <v>12030502</v>
      </c>
      <c r="H12" s="44" t="s">
        <v>75</v>
      </c>
      <c r="I12" s="44"/>
    </row>
    <row r="13" spans="1:9" ht="14.4" x14ac:dyDescent="0.3">
      <c r="B13" s="42" t="s">
        <v>103</v>
      </c>
      <c r="C13" s="43">
        <v>200</v>
      </c>
      <c r="D13" s="43">
        <f t="shared" si="0"/>
        <v>12136630</v>
      </c>
      <c r="E13" s="43">
        <f>VLOOKUP(B13,CHOOSE({1,2},$H:$H,$G:$G),2,0)</f>
        <v>12136630</v>
      </c>
      <c r="G13" s="44">
        <v>12209222</v>
      </c>
      <c r="H13" s="44" t="s">
        <v>76</v>
      </c>
      <c r="I13" s="44"/>
    </row>
    <row r="14" spans="1:9" ht="14.4" x14ac:dyDescent="0.3">
      <c r="B14" s="42" t="s">
        <v>104</v>
      </c>
      <c r="C14" s="43">
        <v>372</v>
      </c>
      <c r="D14" s="43">
        <f t="shared" si="0"/>
        <v>12140790</v>
      </c>
      <c r="E14" s="43">
        <f>VLOOKUP(B14,CHOOSE({1,2},$H:$H,$G:$G),2,0)</f>
        <v>12140790</v>
      </c>
      <c r="G14" s="44">
        <v>12224556</v>
      </c>
      <c r="H14" s="44" t="s">
        <v>77</v>
      </c>
      <c r="I14" s="44"/>
    </row>
    <row r="15" spans="1:9" ht="14.4" x14ac:dyDescent="0.3">
      <c r="B15" s="42" t="s">
        <v>105</v>
      </c>
      <c r="C15" s="43">
        <v>200</v>
      </c>
      <c r="D15" s="43">
        <f t="shared" si="0"/>
        <v>12131889</v>
      </c>
      <c r="E15" s="43">
        <f>VLOOKUP(B15,CHOOSE({1,2},$H:$H,$G:$G),2,0)</f>
        <v>12131889</v>
      </c>
      <c r="G15" s="44">
        <v>12218233</v>
      </c>
      <c r="H15" s="44" t="s">
        <v>78</v>
      </c>
      <c r="I15" s="44"/>
    </row>
    <row r="16" spans="1:9" ht="14.4" x14ac:dyDescent="0.3">
      <c r="B16" s="42" t="s">
        <v>106</v>
      </c>
      <c r="C16" s="43">
        <v>350</v>
      </c>
      <c r="D16" s="43">
        <f t="shared" si="0"/>
        <v>12219455</v>
      </c>
      <c r="E16" s="43">
        <f>VLOOKUP(B16,CHOOSE({1,2},$H:$H,$G:$G),2,0)</f>
        <v>12219455</v>
      </c>
      <c r="G16" s="44">
        <v>12150770</v>
      </c>
      <c r="H16" s="44" t="s">
        <v>79</v>
      </c>
      <c r="I16" s="44"/>
    </row>
    <row r="17" spans="2:9" ht="14.4" x14ac:dyDescent="0.3">
      <c r="B17" s="42" t="s">
        <v>107</v>
      </c>
      <c r="C17" s="43">
        <v>400</v>
      </c>
      <c r="D17" s="43">
        <f t="shared" si="0"/>
        <v>12159469</v>
      </c>
      <c r="E17" s="43">
        <f>VLOOKUP(B17,CHOOSE({1,2},$H:$H,$G:$G),2,0)</f>
        <v>12159469</v>
      </c>
      <c r="G17" s="44">
        <v>12224071</v>
      </c>
      <c r="H17" s="44" t="s">
        <v>80</v>
      </c>
      <c r="I17" s="44"/>
    </row>
    <row r="18" spans="2:9" ht="14.4" x14ac:dyDescent="0.3">
      <c r="B18" s="42" t="s">
        <v>108</v>
      </c>
      <c r="C18" s="43">
        <v>1000</v>
      </c>
      <c r="D18" s="43">
        <f t="shared" si="0"/>
        <v>12072723</v>
      </c>
      <c r="E18" s="43">
        <f>VLOOKUP(B18,CHOOSE({1,2},$H:$H,$G:$G),2,0)</f>
        <v>12072723</v>
      </c>
      <c r="G18" s="44">
        <v>12149615</v>
      </c>
      <c r="H18" s="44" t="s">
        <v>94</v>
      </c>
      <c r="I18" s="44"/>
    </row>
    <row r="19" spans="2:9" ht="14.4" x14ac:dyDescent="0.3">
      <c r="B19" s="42" t="s">
        <v>109</v>
      </c>
      <c r="C19" s="43">
        <v>500</v>
      </c>
      <c r="D19" s="43">
        <f t="shared" si="0"/>
        <v>12131064</v>
      </c>
      <c r="E19" s="43">
        <f>VLOOKUP(B19,CHOOSE({1,2},$H:$H,$G:$G),2,0)</f>
        <v>12131064</v>
      </c>
      <c r="G19" s="44">
        <v>12177483</v>
      </c>
      <c r="H19" s="44" t="s">
        <v>95</v>
      </c>
      <c r="I19" s="44"/>
    </row>
    <row r="20" spans="2:9" ht="14.4" x14ac:dyDescent="0.3">
      <c r="B20" s="42" t="s">
        <v>110</v>
      </c>
      <c r="C20" s="43">
        <v>1000</v>
      </c>
      <c r="D20" s="43">
        <f t="shared" si="0"/>
        <v>12143375</v>
      </c>
      <c r="E20" s="43">
        <f>VLOOKUP(B20,CHOOSE({1,2},$H:$H,$G:$G),2,0)</f>
        <v>12143375</v>
      </c>
      <c r="G20" s="44">
        <v>12149615</v>
      </c>
      <c r="H20" s="44" t="s">
        <v>94</v>
      </c>
      <c r="I20" s="44"/>
    </row>
    <row r="21" spans="2:9" ht="14.4" x14ac:dyDescent="0.3">
      <c r="B21" s="42" t="s">
        <v>111</v>
      </c>
      <c r="C21" s="43">
        <v>1440</v>
      </c>
      <c r="D21" s="43">
        <f t="shared" si="0"/>
        <v>12148798</v>
      </c>
      <c r="E21" s="43">
        <f>VLOOKUP(B21,CHOOSE({1,2},$H:$H,$G:$G),2,0)</f>
        <v>12148798</v>
      </c>
      <c r="G21" s="44">
        <v>12210815</v>
      </c>
      <c r="H21" s="44" t="s">
        <v>96</v>
      </c>
      <c r="I21" s="44"/>
    </row>
    <row r="22" spans="2:9" ht="14.4" x14ac:dyDescent="0.3">
      <c r="B22" s="42" t="s">
        <v>112</v>
      </c>
      <c r="C22" s="43">
        <v>150</v>
      </c>
      <c r="D22" s="43">
        <f t="shared" si="0"/>
        <v>12192712</v>
      </c>
      <c r="E22" s="43">
        <f>VLOOKUP(B22,CHOOSE({1,2},$H:$H,$G:$G),2,0)</f>
        <v>12192712</v>
      </c>
      <c r="G22" s="44">
        <v>12152449</v>
      </c>
      <c r="H22" s="44" t="s">
        <v>97</v>
      </c>
      <c r="I22" s="44"/>
    </row>
    <row r="23" spans="2:9" ht="14.4" x14ac:dyDescent="0.3">
      <c r="B23" s="42" t="s">
        <v>113</v>
      </c>
      <c r="C23" s="43">
        <v>500</v>
      </c>
      <c r="D23" s="43">
        <f t="shared" si="0"/>
        <v>12153224</v>
      </c>
      <c r="E23" s="43">
        <f>VLOOKUP(B23,CHOOSE({1,2},$H:$H,$G:$G),2,0)</f>
        <v>12153224</v>
      </c>
      <c r="G23" s="44">
        <v>12157967</v>
      </c>
      <c r="H23" s="44" t="s">
        <v>98</v>
      </c>
      <c r="I23" s="44"/>
    </row>
    <row r="24" spans="2:9" ht="14.4" x14ac:dyDescent="0.3">
      <c r="B24" s="42" t="s">
        <v>113</v>
      </c>
      <c r="C24" s="43">
        <v>100</v>
      </c>
      <c r="D24" s="43">
        <f t="shared" si="0"/>
        <v>12153224</v>
      </c>
      <c r="E24" s="43">
        <f>VLOOKUP(B24,CHOOSE({1,2},$H:$H,$G:$G),2,0)</f>
        <v>12153224</v>
      </c>
      <c r="G24" s="44">
        <v>12218105</v>
      </c>
      <c r="H24" s="44" t="s">
        <v>99</v>
      </c>
      <c r="I24" s="44"/>
    </row>
    <row r="25" spans="2:9" ht="14.4" x14ac:dyDescent="0.3">
      <c r="B25" s="42" t="s">
        <v>114</v>
      </c>
      <c r="C25" s="43">
        <v>600</v>
      </c>
      <c r="D25" s="43">
        <f t="shared" si="0"/>
        <v>12149084</v>
      </c>
      <c r="E25" s="43">
        <f>VLOOKUP(B25,CHOOSE({1,2},$H:$H,$G:$G),2,0)</f>
        <v>12149084</v>
      </c>
      <c r="G25" s="44">
        <v>12193518</v>
      </c>
      <c r="H25" s="44" t="s">
        <v>100</v>
      </c>
      <c r="I25" s="44"/>
    </row>
    <row r="26" spans="2:9" ht="14.4" x14ac:dyDescent="0.3">
      <c r="B26" s="42" t="s">
        <v>115</v>
      </c>
      <c r="C26" s="43">
        <v>720</v>
      </c>
      <c r="D26" s="43">
        <f t="shared" si="0"/>
        <v>12191460</v>
      </c>
      <c r="E26" s="43">
        <f>VLOOKUP(B26,CHOOSE({1,2},$H:$H,$G:$G),2,0)</f>
        <v>12191460</v>
      </c>
      <c r="G26" s="44">
        <v>12223421</v>
      </c>
      <c r="H26" s="44" t="s">
        <v>101</v>
      </c>
      <c r="I26" s="44"/>
    </row>
    <row r="27" spans="2:9" ht="14.4" x14ac:dyDescent="0.3">
      <c r="B27" s="42" t="s">
        <v>116</v>
      </c>
      <c r="C27" s="43">
        <v>400</v>
      </c>
      <c r="D27" s="43">
        <f t="shared" si="0"/>
        <v>12148484</v>
      </c>
      <c r="E27" s="43">
        <f>VLOOKUP(B27,CHOOSE({1,2},$H:$H,$G:$G),2,0)</f>
        <v>12148484</v>
      </c>
      <c r="G27" s="44">
        <v>12150632</v>
      </c>
      <c r="H27" s="44" t="s">
        <v>102</v>
      </c>
      <c r="I27" s="44"/>
    </row>
    <row r="28" spans="2:9" ht="14.4" x14ac:dyDescent="0.3">
      <c r="B28" s="42" t="s">
        <v>117</v>
      </c>
      <c r="C28" s="43">
        <v>250</v>
      </c>
      <c r="D28" s="43">
        <f t="shared" si="0"/>
        <v>12054216</v>
      </c>
      <c r="E28" s="43">
        <f>VLOOKUP(B28,CHOOSE({1,2},$H:$H,$G:$G),2,0)</f>
        <v>12054216</v>
      </c>
      <c r="G28" s="44">
        <v>12136630</v>
      </c>
      <c r="H28" s="44" t="s">
        <v>103</v>
      </c>
      <c r="I28" s="44"/>
    </row>
    <row r="29" spans="2:9" ht="14.4" x14ac:dyDescent="0.3">
      <c r="B29" s="42" t="s">
        <v>118</v>
      </c>
      <c r="C29" s="43">
        <v>150</v>
      </c>
      <c r="D29" s="43">
        <f t="shared" si="0"/>
        <v>12148836</v>
      </c>
      <c r="E29" s="43">
        <f>VLOOKUP(B29,CHOOSE({1,2},$H:$H,$G:$G),2,0)</f>
        <v>12148836</v>
      </c>
      <c r="G29" s="44">
        <v>12140790</v>
      </c>
      <c r="H29" s="44" t="s">
        <v>104</v>
      </c>
      <c r="I29" s="44"/>
    </row>
    <row r="30" spans="2:9" ht="14.4" x14ac:dyDescent="0.3">
      <c r="B30" s="42" t="s">
        <v>119</v>
      </c>
      <c r="C30" s="43">
        <v>139</v>
      </c>
      <c r="D30" s="43">
        <f t="shared" si="0"/>
        <v>12152365</v>
      </c>
      <c r="E30" s="43">
        <f>VLOOKUP(B30,CHOOSE({1,2},$H:$H,$G:$G),2,0)</f>
        <v>12152365</v>
      </c>
      <c r="G30" s="44">
        <v>12131889</v>
      </c>
      <c r="H30" s="44" t="s">
        <v>105</v>
      </c>
      <c r="I30" s="44"/>
    </row>
    <row r="31" spans="2:9" ht="14.4" x14ac:dyDescent="0.3">
      <c r="B31" s="42" t="s">
        <v>120</v>
      </c>
      <c r="C31" s="43">
        <v>86</v>
      </c>
      <c r="D31" s="43">
        <f t="shared" si="0"/>
        <v>12169725</v>
      </c>
      <c r="E31" s="43">
        <f>VLOOKUP(B31,CHOOSE({1,2},$H:$H,$G:$G),2,0)</f>
        <v>12169725</v>
      </c>
      <c r="G31" s="44">
        <v>12219455</v>
      </c>
      <c r="H31" s="44" t="s">
        <v>106</v>
      </c>
      <c r="I31" s="44"/>
    </row>
    <row r="32" spans="2:9" ht="14.4" x14ac:dyDescent="0.3">
      <c r="B32" s="42" t="s">
        <v>121</v>
      </c>
      <c r="C32" s="43">
        <v>400</v>
      </c>
      <c r="D32" s="43">
        <f t="shared" si="0"/>
        <v>12148282</v>
      </c>
      <c r="E32" s="43">
        <f>VLOOKUP(B32,CHOOSE({1,2},$H:$H,$G:$G),2,0)</f>
        <v>12148282</v>
      </c>
      <c r="G32" s="44">
        <v>12159469</v>
      </c>
      <c r="H32" s="44" t="s">
        <v>107</v>
      </c>
      <c r="I32" s="44"/>
    </row>
    <row r="33" spans="2:9" ht="14.4" x14ac:dyDescent="0.3">
      <c r="B33" s="42" t="s">
        <v>122</v>
      </c>
      <c r="C33" s="43">
        <v>100</v>
      </c>
      <c r="D33" s="43">
        <f t="shared" si="0"/>
        <v>11818330</v>
      </c>
      <c r="E33" s="43">
        <f>VLOOKUP(B33,CHOOSE({1,2},$H:$H,$G:$G),2,0)</f>
        <v>11818330</v>
      </c>
      <c r="G33" s="44">
        <v>12072723</v>
      </c>
      <c r="H33" s="44" t="s">
        <v>108</v>
      </c>
      <c r="I33" s="44"/>
    </row>
    <row r="34" spans="2:9" ht="14.4" x14ac:dyDescent="0.3">
      <c r="B34" s="42" t="s">
        <v>123</v>
      </c>
      <c r="C34" s="43">
        <v>350</v>
      </c>
      <c r="D34" s="43">
        <f t="shared" si="0"/>
        <v>12153781</v>
      </c>
      <c r="E34" s="43">
        <f>VLOOKUP(B34,CHOOSE({1,2},$H:$H,$G:$G),2,0)</f>
        <v>12153781</v>
      </c>
      <c r="G34" s="44">
        <v>12131064</v>
      </c>
      <c r="H34" s="44" t="s">
        <v>109</v>
      </c>
      <c r="I34" s="44"/>
    </row>
    <row r="35" spans="2:9" ht="14.4" x14ac:dyDescent="0.3">
      <c r="B35" s="42" t="s">
        <v>124</v>
      </c>
      <c r="C35" s="43">
        <v>285</v>
      </c>
      <c r="D35" s="43">
        <f t="shared" si="0"/>
        <v>12197275</v>
      </c>
      <c r="E35" s="43">
        <f>VLOOKUP(B35,CHOOSE({1,2},$H:$H,$G:$G),2,0)</f>
        <v>12197275</v>
      </c>
      <c r="G35" s="44">
        <v>12143375</v>
      </c>
      <c r="H35" s="44" t="s">
        <v>110</v>
      </c>
      <c r="I35" s="44"/>
    </row>
    <row r="36" spans="2:9" ht="14.4" x14ac:dyDescent="0.3">
      <c r="B36" s="42" t="s">
        <v>125</v>
      </c>
      <c r="C36" s="43">
        <v>280</v>
      </c>
      <c r="D36" s="43">
        <f t="shared" si="0"/>
        <v>12144355</v>
      </c>
      <c r="E36" s="43">
        <f>VLOOKUP(B36,CHOOSE({1,2},$H:$H,$G:$G),2,0)</f>
        <v>12144355</v>
      </c>
      <c r="G36" s="44">
        <v>12148798</v>
      </c>
      <c r="H36" s="44" t="s">
        <v>111</v>
      </c>
      <c r="I36" s="44"/>
    </row>
    <row r="37" spans="2:9" ht="14.4" x14ac:dyDescent="0.3">
      <c r="B37" s="42" t="s">
        <v>126</v>
      </c>
      <c r="C37" s="43">
        <v>120</v>
      </c>
      <c r="D37" s="43">
        <f t="shared" si="0"/>
        <v>12158565</v>
      </c>
      <c r="E37" s="43">
        <f>VLOOKUP(B37,CHOOSE({1,2},$H:$H,$G:$G),2,0)</f>
        <v>12158565</v>
      </c>
      <c r="G37" s="44">
        <v>12192712</v>
      </c>
      <c r="H37" s="44" t="s">
        <v>112</v>
      </c>
      <c r="I37" s="44"/>
    </row>
    <row r="38" spans="2:9" ht="14.4" x14ac:dyDescent="0.3">
      <c r="B38" s="42" t="s">
        <v>127</v>
      </c>
      <c r="C38" s="43">
        <v>280</v>
      </c>
      <c r="D38" s="43">
        <f t="shared" si="0"/>
        <v>12207604</v>
      </c>
      <c r="E38" s="43">
        <f>VLOOKUP(B38,CHOOSE({1,2},$H:$H,$G:$G),2,0)</f>
        <v>12207604</v>
      </c>
      <c r="G38" s="44">
        <v>12153224</v>
      </c>
      <c r="H38" s="44" t="s">
        <v>113</v>
      </c>
      <c r="I38" s="44"/>
    </row>
    <row r="39" spans="2:9" ht="14.4" x14ac:dyDescent="0.3">
      <c r="B39" s="42" t="s">
        <v>128</v>
      </c>
      <c r="C39" s="43">
        <v>280</v>
      </c>
      <c r="D39" s="43">
        <f t="shared" si="0"/>
        <v>11111111</v>
      </c>
      <c r="E39" s="43">
        <f>VLOOKUP(B39,CHOOSE({1,2},$H:$H,$G:$G),2,0)</f>
        <v>11111111</v>
      </c>
      <c r="G39" s="44">
        <v>12153224</v>
      </c>
      <c r="H39" s="44" t="s">
        <v>113</v>
      </c>
      <c r="I39" s="44"/>
    </row>
    <row r="40" spans="2:9" ht="14.4" x14ac:dyDescent="0.3">
      <c r="B40" s="42" t="s">
        <v>129</v>
      </c>
      <c r="C40" s="43">
        <v>360</v>
      </c>
      <c r="D40" s="43">
        <f t="shared" si="0"/>
        <v>12174157</v>
      </c>
      <c r="E40" s="43">
        <f>VLOOKUP(B40,CHOOSE({1,2},$H:$H,$G:$G),2,0)</f>
        <v>12174157</v>
      </c>
      <c r="G40" s="44">
        <v>12149084</v>
      </c>
      <c r="H40" s="44" t="s">
        <v>114</v>
      </c>
      <c r="I40" s="44"/>
    </row>
    <row r="41" spans="2:9" ht="14.4" x14ac:dyDescent="0.3">
      <c r="B41" s="42" t="s">
        <v>130</v>
      </c>
      <c r="C41" s="43">
        <v>240</v>
      </c>
      <c r="D41" s="43">
        <f t="shared" si="0"/>
        <v>12216834</v>
      </c>
      <c r="E41" s="43">
        <f>VLOOKUP(B41,CHOOSE({1,2},$H:$H,$G:$G),2,0)</f>
        <v>12216834</v>
      </c>
      <c r="G41" s="44">
        <v>12191460</v>
      </c>
      <c r="H41" s="44" t="s">
        <v>115</v>
      </c>
      <c r="I41" s="44"/>
    </row>
    <row r="42" spans="2:9" ht="14.4" x14ac:dyDescent="0.3">
      <c r="B42" s="42" t="s">
        <v>131</v>
      </c>
      <c r="C42" s="43">
        <v>100</v>
      </c>
      <c r="D42" s="43">
        <f t="shared" si="0"/>
        <v>12175567</v>
      </c>
      <c r="E42" s="43">
        <f>VLOOKUP(B42,CHOOSE({1,2},$H:$H,$G:$G),2,0)</f>
        <v>12175567</v>
      </c>
      <c r="G42" s="44">
        <v>12148484</v>
      </c>
      <c r="H42" s="44" t="s">
        <v>116</v>
      </c>
      <c r="I42" s="44"/>
    </row>
    <row r="43" spans="2:9" x14ac:dyDescent="0.3">
      <c r="G43" s="44">
        <v>12054216</v>
      </c>
      <c r="H43" s="44" t="s">
        <v>117</v>
      </c>
      <c r="I43" s="44"/>
    </row>
    <row r="44" spans="2:9" x14ac:dyDescent="0.3">
      <c r="G44" s="44">
        <v>12148836</v>
      </c>
      <c r="H44" s="44" t="s">
        <v>118</v>
      </c>
      <c r="I44" s="44"/>
    </row>
    <row r="45" spans="2:9" x14ac:dyDescent="0.3">
      <c r="G45" s="44">
        <v>12152365</v>
      </c>
      <c r="H45" s="44" t="s">
        <v>119</v>
      </c>
      <c r="I45" s="44"/>
    </row>
    <row r="46" spans="2:9" x14ac:dyDescent="0.3">
      <c r="G46" s="44">
        <v>12169725</v>
      </c>
      <c r="H46" s="44" t="s">
        <v>120</v>
      </c>
      <c r="I46" s="44"/>
    </row>
    <row r="47" spans="2:9" x14ac:dyDescent="0.3">
      <c r="G47" s="44">
        <v>12148282</v>
      </c>
      <c r="H47" s="44" t="s">
        <v>121</v>
      </c>
      <c r="I47" s="44"/>
    </row>
    <row r="48" spans="2:9" x14ac:dyDescent="0.3">
      <c r="G48" s="44">
        <v>11818330</v>
      </c>
      <c r="H48" s="44" t="s">
        <v>122</v>
      </c>
      <c r="I48" s="44"/>
    </row>
    <row r="49" spans="7:9" x14ac:dyDescent="0.3">
      <c r="G49" s="44">
        <v>12153781</v>
      </c>
      <c r="H49" s="44" t="s">
        <v>123</v>
      </c>
      <c r="I49" s="44"/>
    </row>
    <row r="50" spans="7:9" x14ac:dyDescent="0.3">
      <c r="G50" s="44">
        <v>12197275</v>
      </c>
      <c r="H50" s="44" t="s">
        <v>124</v>
      </c>
      <c r="I50" s="44"/>
    </row>
    <row r="51" spans="7:9" x14ac:dyDescent="0.3">
      <c r="G51" s="44">
        <v>12144355</v>
      </c>
      <c r="H51" s="44" t="s">
        <v>125</v>
      </c>
      <c r="I51" s="44"/>
    </row>
    <row r="52" spans="7:9" x14ac:dyDescent="0.3">
      <c r="G52" s="44">
        <v>12158565</v>
      </c>
      <c r="H52" s="44" t="s">
        <v>126</v>
      </c>
      <c r="I52" s="44"/>
    </row>
    <row r="53" spans="7:9" x14ac:dyDescent="0.3">
      <c r="G53" s="44">
        <v>12207604</v>
      </c>
      <c r="H53" s="44" t="s">
        <v>127</v>
      </c>
      <c r="I53" s="44"/>
    </row>
    <row r="54" spans="7:9" x14ac:dyDescent="0.3">
      <c r="G54" s="44">
        <v>11111111</v>
      </c>
      <c r="H54" s="44" t="s">
        <v>128</v>
      </c>
      <c r="I54" s="44"/>
    </row>
    <row r="55" spans="7:9" x14ac:dyDescent="0.3">
      <c r="G55" s="44">
        <v>12174157</v>
      </c>
      <c r="H55" s="44" t="s">
        <v>129</v>
      </c>
      <c r="I55" s="44"/>
    </row>
    <row r="56" spans="7:9" x14ac:dyDescent="0.3">
      <c r="G56" s="44">
        <v>12216834</v>
      </c>
      <c r="H56" s="44" t="s">
        <v>130</v>
      </c>
      <c r="I56" s="44"/>
    </row>
    <row r="57" spans="7:9" x14ac:dyDescent="0.3">
      <c r="G57" s="44">
        <v>12175567</v>
      </c>
      <c r="H57" s="44" t="s">
        <v>131</v>
      </c>
      <c r="I57" s="44"/>
    </row>
    <row r="58" spans="7:9" x14ac:dyDescent="0.3">
      <c r="G58" s="44">
        <v>12179068</v>
      </c>
      <c r="H58" s="44" t="s">
        <v>132</v>
      </c>
      <c r="I58" s="4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3"/>
  <sheetData>
    <row r="1" spans="1:1" x14ac:dyDescent="0.3">
      <c r="A1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1"/>
  <sheetViews>
    <sheetView showGridLines="0" topLeftCell="A19" workbookViewId="0">
      <selection activeCell="H10" sqref="H10"/>
    </sheetView>
  </sheetViews>
  <sheetFormatPr defaultColWidth="9.21875" defaultRowHeight="14.4" x14ac:dyDescent="0.3"/>
  <cols>
    <col min="1" max="1" width="9.21875" style="17"/>
    <col min="2" max="2" width="41.21875" style="17" customWidth="1"/>
    <col min="3" max="3" width="16.21875" style="17" bestFit="1" customWidth="1"/>
    <col min="4" max="4" width="18.5546875" style="17" bestFit="1" customWidth="1"/>
    <col min="5" max="5" width="18.44140625" style="17" bestFit="1" customWidth="1"/>
    <col min="6" max="6" width="10.77734375" style="17" bestFit="1" customWidth="1"/>
    <col min="7" max="16384" width="9.21875" style="17"/>
  </cols>
  <sheetData>
    <row r="1" spans="1:6" ht="18" x14ac:dyDescent="0.35">
      <c r="A1" s="45" t="s">
        <v>300</v>
      </c>
    </row>
    <row r="2" spans="1:6" x14ac:dyDescent="0.3">
      <c r="B2" s="31"/>
    </row>
    <row r="3" spans="1:6" ht="18" x14ac:dyDescent="0.35">
      <c r="B3" s="52" t="s">
        <v>299</v>
      </c>
    </row>
    <row r="4" spans="1:6" ht="18" x14ac:dyDescent="0.35">
      <c r="B4" s="45"/>
    </row>
    <row r="5" spans="1:6" ht="18" hidden="1" x14ac:dyDescent="0.35">
      <c r="B5" s="45"/>
      <c r="D5" s="17">
        <v>5</v>
      </c>
    </row>
    <row r="7" spans="1:6" x14ac:dyDescent="0.3">
      <c r="B7" s="39" t="s">
        <v>16</v>
      </c>
      <c r="C7" s="39" t="s">
        <v>36</v>
      </c>
      <c r="D7" s="39" t="s">
        <v>70</v>
      </c>
      <c r="E7" s="39" t="s">
        <v>37</v>
      </c>
      <c r="F7" s="39" t="s">
        <v>71</v>
      </c>
    </row>
    <row r="8" spans="1:6" x14ac:dyDescent="0.3">
      <c r="B8" s="5" t="s">
        <v>17</v>
      </c>
      <c r="C8" s="46">
        <v>12162350</v>
      </c>
      <c r="D8" s="5" t="s">
        <v>38</v>
      </c>
      <c r="E8" s="5" t="s">
        <v>39</v>
      </c>
      <c r="F8" s="46">
        <v>60</v>
      </c>
    </row>
    <row r="9" spans="1:6" x14ac:dyDescent="0.3">
      <c r="B9" s="5" t="s">
        <v>18</v>
      </c>
      <c r="C9" s="46">
        <v>11918422</v>
      </c>
      <c r="D9" s="5" t="s">
        <v>40</v>
      </c>
      <c r="E9" s="5" t="s">
        <v>41</v>
      </c>
      <c r="F9" s="46">
        <v>500</v>
      </c>
    </row>
    <row r="10" spans="1:6" x14ac:dyDescent="0.3">
      <c r="B10" s="5" t="s">
        <v>19</v>
      </c>
      <c r="C10" s="46">
        <v>12157477</v>
      </c>
      <c r="D10" s="5" t="s">
        <v>47</v>
      </c>
      <c r="E10" s="5" t="s">
        <v>42</v>
      </c>
      <c r="F10" s="46">
        <v>70</v>
      </c>
    </row>
    <row r="11" spans="1:6" x14ac:dyDescent="0.3">
      <c r="B11" s="5" t="s">
        <v>20</v>
      </c>
      <c r="C11" s="46">
        <v>12218763</v>
      </c>
      <c r="D11" s="5" t="s">
        <v>43</v>
      </c>
      <c r="E11" s="5" t="s">
        <v>44</v>
      </c>
      <c r="F11" s="46">
        <v>2000</v>
      </c>
    </row>
    <row r="12" spans="1:6" x14ac:dyDescent="0.3">
      <c r="B12" s="5" t="s">
        <v>21</v>
      </c>
      <c r="C12" s="46">
        <v>12149722</v>
      </c>
      <c r="D12" s="5" t="s">
        <v>45</v>
      </c>
      <c r="E12" s="5" t="s">
        <v>46</v>
      </c>
      <c r="F12" s="46">
        <v>900</v>
      </c>
    </row>
    <row r="13" spans="1:6" x14ac:dyDescent="0.3">
      <c r="B13" s="5" t="s">
        <v>22</v>
      </c>
      <c r="C13" s="46">
        <v>12146737</v>
      </c>
      <c r="D13" s="5" t="s">
        <v>47</v>
      </c>
      <c r="E13" s="5" t="s">
        <v>48</v>
      </c>
      <c r="F13" s="46">
        <v>696</v>
      </c>
    </row>
    <row r="14" spans="1:6" x14ac:dyDescent="0.3">
      <c r="B14" s="5" t="s">
        <v>23</v>
      </c>
      <c r="C14" s="46">
        <v>12213769</v>
      </c>
      <c r="D14" s="5" t="s">
        <v>49</v>
      </c>
      <c r="E14" s="5" t="s">
        <v>50</v>
      </c>
      <c r="F14" s="46">
        <v>320</v>
      </c>
    </row>
    <row r="15" spans="1:6" x14ac:dyDescent="0.3">
      <c r="B15" s="5" t="s">
        <v>19</v>
      </c>
      <c r="C15" s="46">
        <v>12157477</v>
      </c>
      <c r="D15" s="5" t="s">
        <v>49</v>
      </c>
      <c r="E15" s="5" t="s">
        <v>42</v>
      </c>
      <c r="F15" s="46">
        <v>70</v>
      </c>
    </row>
    <row r="16" spans="1:6" x14ac:dyDescent="0.3">
      <c r="B16" s="5" t="s">
        <v>24</v>
      </c>
      <c r="C16" s="46">
        <v>12148659</v>
      </c>
      <c r="D16" s="5" t="s">
        <v>51</v>
      </c>
      <c r="E16" s="5" t="s">
        <v>52</v>
      </c>
      <c r="F16" s="46">
        <v>150</v>
      </c>
    </row>
    <row r="17" spans="2:6" x14ac:dyDescent="0.3">
      <c r="B17" s="5" t="s">
        <v>25</v>
      </c>
      <c r="C17" s="46">
        <v>12137476</v>
      </c>
      <c r="D17" s="5" t="s">
        <v>53</v>
      </c>
      <c r="E17" s="5" t="s">
        <v>54</v>
      </c>
      <c r="F17" s="46">
        <v>300</v>
      </c>
    </row>
    <row r="18" spans="2:6" x14ac:dyDescent="0.3">
      <c r="B18" s="5" t="s">
        <v>26</v>
      </c>
      <c r="C18" s="46">
        <v>11111111</v>
      </c>
      <c r="D18" s="5" t="s">
        <v>55</v>
      </c>
      <c r="E18" s="5" t="s">
        <v>56</v>
      </c>
      <c r="F18" s="46">
        <v>100</v>
      </c>
    </row>
    <row r="19" spans="2:6" x14ac:dyDescent="0.3">
      <c r="B19" s="5" t="s">
        <v>27</v>
      </c>
      <c r="C19" s="46">
        <v>12152295</v>
      </c>
      <c r="D19" s="5" t="s">
        <v>53</v>
      </c>
      <c r="E19" s="5" t="s">
        <v>57</v>
      </c>
      <c r="F19" s="46">
        <v>700</v>
      </c>
    </row>
    <row r="20" spans="2:6" x14ac:dyDescent="0.3">
      <c r="B20" s="5" t="s">
        <v>28</v>
      </c>
      <c r="C20" s="46">
        <v>12214279</v>
      </c>
      <c r="D20" s="5" t="s">
        <v>58</v>
      </c>
      <c r="E20" s="5" t="s">
        <v>59</v>
      </c>
      <c r="F20" s="46">
        <v>350</v>
      </c>
    </row>
    <row r="21" spans="2:6" x14ac:dyDescent="0.3">
      <c r="B21" s="5" t="s">
        <v>29</v>
      </c>
      <c r="C21" s="46">
        <v>12196546</v>
      </c>
      <c r="D21" s="5" t="s">
        <v>53</v>
      </c>
      <c r="E21" s="5" t="s">
        <v>54</v>
      </c>
      <c r="F21" s="46">
        <v>100</v>
      </c>
    </row>
    <row r="22" spans="2:6" x14ac:dyDescent="0.3">
      <c r="B22" s="5" t="s">
        <v>30</v>
      </c>
      <c r="C22" s="46">
        <v>12169377</v>
      </c>
      <c r="D22" s="5" t="s">
        <v>60</v>
      </c>
      <c r="E22" s="5" t="s">
        <v>61</v>
      </c>
      <c r="F22" s="46">
        <v>540</v>
      </c>
    </row>
    <row r="23" spans="2:6" x14ac:dyDescent="0.3">
      <c r="B23" s="5" t="s">
        <v>31</v>
      </c>
      <c r="C23" s="46">
        <v>11111111</v>
      </c>
      <c r="D23" s="5" t="s">
        <v>55</v>
      </c>
      <c r="E23" s="5" t="s">
        <v>62</v>
      </c>
      <c r="F23" s="46">
        <v>120</v>
      </c>
    </row>
    <row r="24" spans="2:6" x14ac:dyDescent="0.3">
      <c r="B24" s="5" t="s">
        <v>32</v>
      </c>
      <c r="C24" s="46">
        <v>60018429</v>
      </c>
      <c r="D24" s="5" t="s">
        <v>63</v>
      </c>
      <c r="E24" s="5" t="s">
        <v>64</v>
      </c>
      <c r="F24" s="46">
        <v>100</v>
      </c>
    </row>
    <row r="25" spans="2:6" x14ac:dyDescent="0.3">
      <c r="B25" s="5" t="s">
        <v>33</v>
      </c>
      <c r="C25" s="46">
        <v>12210304</v>
      </c>
      <c r="D25" s="5" t="s">
        <v>65</v>
      </c>
      <c r="E25" s="5" t="s">
        <v>66</v>
      </c>
      <c r="F25" s="46">
        <v>500</v>
      </c>
    </row>
    <row r="26" spans="2:6" x14ac:dyDescent="0.3">
      <c r="B26" s="5" t="s">
        <v>34</v>
      </c>
      <c r="C26" s="46">
        <v>12148789</v>
      </c>
      <c r="D26" s="5" t="s">
        <v>67</v>
      </c>
      <c r="E26" s="5" t="s">
        <v>68</v>
      </c>
      <c r="F26" s="46">
        <v>540</v>
      </c>
    </row>
    <row r="27" spans="2:6" x14ac:dyDescent="0.3">
      <c r="B27" s="5" t="s">
        <v>35</v>
      </c>
      <c r="C27" s="46">
        <v>12151798</v>
      </c>
      <c r="D27" s="5" t="s">
        <v>3</v>
      </c>
      <c r="E27" s="5" t="s">
        <v>69</v>
      </c>
      <c r="F27" s="46">
        <v>640</v>
      </c>
    </row>
    <row r="28" spans="2:6" x14ac:dyDescent="0.3">
      <c r="B28" s="5" t="s">
        <v>72</v>
      </c>
      <c r="C28" s="46">
        <v>12224309</v>
      </c>
      <c r="D28" s="5" t="s">
        <v>81</v>
      </c>
      <c r="E28" s="5" t="s">
        <v>82</v>
      </c>
      <c r="F28" s="46">
        <v>40</v>
      </c>
    </row>
    <row r="29" spans="2:6" x14ac:dyDescent="0.3">
      <c r="B29" s="5" t="s">
        <v>73</v>
      </c>
      <c r="C29" s="46">
        <v>12218414</v>
      </c>
      <c r="D29" s="5" t="s">
        <v>83</v>
      </c>
      <c r="E29" s="5" t="s">
        <v>84</v>
      </c>
      <c r="F29" s="46">
        <v>40</v>
      </c>
    </row>
    <row r="30" spans="2:6" x14ac:dyDescent="0.3">
      <c r="B30" s="5" t="s">
        <v>74</v>
      </c>
      <c r="C30" s="46">
        <v>12176960</v>
      </c>
      <c r="D30" s="5" t="s">
        <v>85</v>
      </c>
      <c r="E30" s="5" t="s">
        <v>86</v>
      </c>
      <c r="F30" s="46">
        <v>150</v>
      </c>
    </row>
    <row r="31" spans="2:6" x14ac:dyDescent="0.3">
      <c r="B31" s="5" t="s">
        <v>75</v>
      </c>
      <c r="C31" s="46">
        <v>12030502</v>
      </c>
      <c r="D31" s="5" t="s">
        <v>65</v>
      </c>
      <c r="E31" s="5" t="s">
        <v>66</v>
      </c>
      <c r="F31" s="46">
        <v>40</v>
      </c>
    </row>
    <row r="32" spans="2:6" x14ac:dyDescent="0.3">
      <c r="B32" s="5" t="s">
        <v>76</v>
      </c>
      <c r="C32" s="46">
        <v>12209222</v>
      </c>
      <c r="D32" s="5" t="s">
        <v>87</v>
      </c>
      <c r="E32" s="5" t="s">
        <v>88</v>
      </c>
      <c r="F32" s="46">
        <v>15</v>
      </c>
    </row>
    <row r="33" spans="2:6" x14ac:dyDescent="0.3">
      <c r="B33" s="5" t="s">
        <v>77</v>
      </c>
      <c r="C33" s="46">
        <v>12224556</v>
      </c>
      <c r="D33" s="5" t="s">
        <v>58</v>
      </c>
      <c r="E33" s="5" t="s">
        <v>59</v>
      </c>
      <c r="F33" s="46">
        <v>40</v>
      </c>
    </row>
    <row r="34" spans="2:6" x14ac:dyDescent="0.3">
      <c r="B34" s="5" t="s">
        <v>78</v>
      </c>
      <c r="C34" s="46">
        <v>12218233</v>
      </c>
      <c r="D34" s="5" t="s">
        <v>89</v>
      </c>
      <c r="E34" s="5" t="s">
        <v>90</v>
      </c>
      <c r="F34" s="46">
        <v>45</v>
      </c>
    </row>
    <row r="35" spans="2:6" x14ac:dyDescent="0.3">
      <c r="B35" s="5" t="s">
        <v>79</v>
      </c>
      <c r="C35" s="46">
        <v>12150770</v>
      </c>
      <c r="D35" s="5" t="s">
        <v>67</v>
      </c>
      <c r="E35" s="5" t="s">
        <v>68</v>
      </c>
      <c r="F35" s="46">
        <v>15</v>
      </c>
    </row>
    <row r="36" spans="2:6" x14ac:dyDescent="0.3">
      <c r="B36" s="5" t="s">
        <v>80</v>
      </c>
      <c r="C36" s="46">
        <v>12224071</v>
      </c>
      <c r="D36" s="5" t="s">
        <v>91</v>
      </c>
      <c r="E36" s="5" t="s">
        <v>92</v>
      </c>
      <c r="F36" s="46">
        <v>40</v>
      </c>
    </row>
    <row r="37" spans="2:6" x14ac:dyDescent="0.3">
      <c r="B37" s="5" t="s">
        <v>24</v>
      </c>
      <c r="C37" s="46">
        <v>12148659</v>
      </c>
      <c r="D37" s="5" t="s">
        <v>51</v>
      </c>
      <c r="E37" s="5" t="s">
        <v>52</v>
      </c>
      <c r="F37" s="46">
        <v>150</v>
      </c>
    </row>
    <row r="38" spans="2:6" x14ac:dyDescent="0.3">
      <c r="B38" s="5" t="s">
        <v>25</v>
      </c>
      <c r="C38" s="46">
        <v>12137476</v>
      </c>
      <c r="D38" s="5" t="s">
        <v>53</v>
      </c>
      <c r="E38" s="5" t="s">
        <v>54</v>
      </c>
      <c r="F38" s="46">
        <v>300</v>
      </c>
    </row>
    <row r="39" spans="2:6" x14ac:dyDescent="0.3">
      <c r="B39" s="5" t="s">
        <v>26</v>
      </c>
      <c r="C39" s="46">
        <v>11111111</v>
      </c>
      <c r="D39" s="5" t="s">
        <v>55</v>
      </c>
      <c r="E39" s="5" t="s">
        <v>56</v>
      </c>
      <c r="F39" s="46">
        <v>100</v>
      </c>
    </row>
    <row r="40" spans="2:6" x14ac:dyDescent="0.3">
      <c r="B40" s="5" t="s">
        <v>27</v>
      </c>
      <c r="C40" s="46">
        <v>12152295</v>
      </c>
      <c r="D40" s="5" t="s">
        <v>53</v>
      </c>
      <c r="E40" s="5" t="s">
        <v>57</v>
      </c>
      <c r="F40" s="46">
        <v>700</v>
      </c>
    </row>
    <row r="41" spans="2:6" x14ac:dyDescent="0.3">
      <c r="B41" s="5" t="s">
        <v>28</v>
      </c>
      <c r="C41" s="46">
        <v>12214279</v>
      </c>
      <c r="D41" s="5" t="s">
        <v>58</v>
      </c>
      <c r="E41" s="5" t="s">
        <v>59</v>
      </c>
      <c r="F41" s="46">
        <v>350</v>
      </c>
    </row>
    <row r="42" spans="2:6" x14ac:dyDescent="0.3">
      <c r="B42" s="5" t="s">
        <v>29</v>
      </c>
      <c r="C42" s="46">
        <v>12196546</v>
      </c>
      <c r="D42" s="5" t="s">
        <v>53</v>
      </c>
      <c r="E42" s="5" t="s">
        <v>54</v>
      </c>
      <c r="F42" s="46">
        <v>100</v>
      </c>
    </row>
    <row r="43" spans="2:6" x14ac:dyDescent="0.3">
      <c r="B43" s="5" t="s">
        <v>30</v>
      </c>
      <c r="C43" s="46">
        <v>12169377</v>
      </c>
      <c r="D43" s="5" t="s">
        <v>60</v>
      </c>
      <c r="E43" s="5" t="s">
        <v>61</v>
      </c>
      <c r="F43" s="46">
        <v>540</v>
      </c>
    </row>
    <row r="44" spans="2:6" x14ac:dyDescent="0.3">
      <c r="B44" s="5" t="s">
        <v>31</v>
      </c>
      <c r="C44" s="46">
        <v>11111111</v>
      </c>
      <c r="D44" s="5" t="s">
        <v>55</v>
      </c>
      <c r="E44" s="5" t="s">
        <v>62</v>
      </c>
      <c r="F44" s="46">
        <v>120</v>
      </c>
    </row>
    <row r="45" spans="2:6" x14ac:dyDescent="0.3">
      <c r="B45" s="5" t="s">
        <v>32</v>
      </c>
      <c r="C45" s="46">
        <v>60018429</v>
      </c>
      <c r="D45" s="5" t="s">
        <v>63</v>
      </c>
      <c r="E45" s="5" t="s">
        <v>64</v>
      </c>
      <c r="F45" s="46">
        <v>100</v>
      </c>
    </row>
    <row r="46" spans="2:6" x14ac:dyDescent="0.3">
      <c r="B46" s="5" t="s">
        <v>33</v>
      </c>
      <c r="C46" s="46">
        <v>12210304</v>
      </c>
      <c r="D46" s="5" t="s">
        <v>65</v>
      </c>
      <c r="E46" s="5" t="s">
        <v>66</v>
      </c>
      <c r="F46" s="46">
        <v>500</v>
      </c>
    </row>
    <row r="47" spans="2:6" x14ac:dyDescent="0.3">
      <c r="B47" s="5" t="s">
        <v>34</v>
      </c>
      <c r="C47" s="46">
        <v>12148789</v>
      </c>
      <c r="D47" s="5" t="s">
        <v>67</v>
      </c>
      <c r="E47" s="5" t="s">
        <v>68</v>
      </c>
      <c r="F47" s="46">
        <v>540</v>
      </c>
    </row>
    <row r="48" spans="2:6" x14ac:dyDescent="0.3">
      <c r="B48" s="5" t="s">
        <v>35</v>
      </c>
      <c r="C48" s="46">
        <v>12151798</v>
      </c>
      <c r="D48" s="5" t="s">
        <v>3</v>
      </c>
      <c r="E48" s="5" t="s">
        <v>69</v>
      </c>
      <c r="F48" s="46">
        <v>640</v>
      </c>
    </row>
    <row r="49" spans="2:6" x14ac:dyDescent="0.3">
      <c r="B49" s="5" t="s">
        <v>72</v>
      </c>
      <c r="C49" s="46">
        <v>12224309</v>
      </c>
      <c r="D49" s="5" t="s">
        <v>81</v>
      </c>
      <c r="E49" s="5" t="s">
        <v>82</v>
      </c>
      <c r="F49" s="46">
        <v>40</v>
      </c>
    </row>
    <row r="50" spans="2:6" x14ac:dyDescent="0.3">
      <c r="B50" s="5" t="s">
        <v>73</v>
      </c>
      <c r="C50" s="46">
        <v>12218414</v>
      </c>
      <c r="D50" s="5" t="s">
        <v>83</v>
      </c>
      <c r="E50" s="5" t="s">
        <v>84</v>
      </c>
      <c r="F50" s="46">
        <v>40</v>
      </c>
    </row>
    <row r="51" spans="2:6" x14ac:dyDescent="0.3">
      <c r="B51"/>
      <c r="C51"/>
      <c r="D51"/>
      <c r="E51"/>
      <c r="F51"/>
    </row>
    <row r="52" spans="2:6" x14ac:dyDescent="0.3">
      <c r="B52"/>
      <c r="C52"/>
      <c r="D52"/>
      <c r="E52"/>
      <c r="F52"/>
    </row>
    <row r="53" spans="2:6" x14ac:dyDescent="0.3">
      <c r="B53"/>
      <c r="C53"/>
      <c r="D53"/>
      <c r="E53"/>
      <c r="F53"/>
    </row>
    <row r="54" spans="2:6" x14ac:dyDescent="0.3">
      <c r="B54"/>
      <c r="C54"/>
      <c r="D54"/>
      <c r="E54"/>
      <c r="F54"/>
    </row>
    <row r="55" spans="2:6" x14ac:dyDescent="0.3">
      <c r="B55"/>
      <c r="C55"/>
      <c r="D55"/>
      <c r="E55"/>
      <c r="F55"/>
    </row>
    <row r="56" spans="2:6" x14ac:dyDescent="0.3">
      <c r="B56"/>
      <c r="C56"/>
      <c r="D56"/>
      <c r="E56"/>
      <c r="F56"/>
    </row>
    <row r="57" spans="2:6" x14ac:dyDescent="0.3">
      <c r="B57"/>
      <c r="C57"/>
      <c r="D57"/>
      <c r="E57"/>
      <c r="F57"/>
    </row>
    <row r="58" spans="2:6" x14ac:dyDescent="0.3">
      <c r="B58"/>
      <c r="C58"/>
      <c r="D58"/>
      <c r="E58"/>
      <c r="F58"/>
    </row>
    <row r="59" spans="2:6" x14ac:dyDescent="0.3">
      <c r="B59"/>
      <c r="C59"/>
      <c r="D59"/>
      <c r="E59"/>
      <c r="F59"/>
    </row>
    <row r="60" spans="2:6" x14ac:dyDescent="0.3">
      <c r="B60"/>
      <c r="C60"/>
      <c r="D60"/>
      <c r="E60"/>
      <c r="F60"/>
    </row>
    <row r="61" spans="2:6" x14ac:dyDescent="0.3">
      <c r="B61"/>
      <c r="C61"/>
      <c r="D61"/>
      <c r="E61"/>
      <c r="F61"/>
    </row>
    <row r="62" spans="2:6" x14ac:dyDescent="0.3">
      <c r="B62"/>
      <c r="C62"/>
      <c r="D62"/>
      <c r="E62"/>
      <c r="F62"/>
    </row>
    <row r="63" spans="2:6" x14ac:dyDescent="0.3">
      <c r="B63"/>
      <c r="C63"/>
      <c r="D63"/>
      <c r="E63"/>
      <c r="F63"/>
    </row>
    <row r="64" spans="2:6" x14ac:dyDescent="0.3">
      <c r="B64"/>
      <c r="C64"/>
      <c r="D64"/>
      <c r="E64"/>
      <c r="F64"/>
    </row>
    <row r="65" spans="2:6" x14ac:dyDescent="0.3">
      <c r="B65"/>
      <c r="C65"/>
      <c r="D65"/>
      <c r="E65"/>
      <c r="F65"/>
    </row>
    <row r="66" spans="2:6" x14ac:dyDescent="0.3">
      <c r="B66"/>
      <c r="C66"/>
      <c r="D66"/>
      <c r="E66"/>
      <c r="F66"/>
    </row>
    <row r="67" spans="2:6" x14ac:dyDescent="0.3">
      <c r="B67"/>
      <c r="C67"/>
      <c r="D67"/>
      <c r="E67"/>
      <c r="F67"/>
    </row>
    <row r="68" spans="2:6" x14ac:dyDescent="0.3">
      <c r="B68"/>
      <c r="C68"/>
      <c r="D68"/>
      <c r="E68"/>
      <c r="F68"/>
    </row>
    <row r="69" spans="2:6" x14ac:dyDescent="0.3">
      <c r="B69"/>
      <c r="C69"/>
      <c r="D69"/>
      <c r="E69"/>
      <c r="F69"/>
    </row>
    <row r="70" spans="2:6" x14ac:dyDescent="0.3">
      <c r="B70"/>
      <c r="C70"/>
      <c r="D70"/>
      <c r="E70"/>
      <c r="F70"/>
    </row>
    <row r="71" spans="2:6" x14ac:dyDescent="0.3">
      <c r="B71"/>
      <c r="C71"/>
      <c r="D71"/>
      <c r="E71"/>
      <c r="F71"/>
    </row>
  </sheetData>
  <sortState xmlns:xlrd2="http://schemas.microsoft.com/office/spreadsheetml/2017/richdata2" ref="B7:F1057">
    <sortCondition ref="B7:B1057"/>
  </sortState>
  <conditionalFormatting sqref="B7:F50">
    <cfRule type="duplicateValues" dxfId="2" priority="1"/>
  </conditionalFormatting>
  <pageMargins left="0.7" right="0.7" top="0.75" bottom="0.75" header="0.3" footer="0.3"/>
  <pageSetup paperSize="9" orientation="portrait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1"/>
  <sheetViews>
    <sheetView showGridLines="0" workbookViewId="0">
      <selection activeCell="F22" sqref="F22"/>
    </sheetView>
  </sheetViews>
  <sheetFormatPr defaultColWidth="9.21875" defaultRowHeight="13.8" x14ac:dyDescent="0.3"/>
  <cols>
    <col min="1" max="16384" width="9.21875" style="31"/>
  </cols>
  <sheetData>
    <row r="1" spans="1:5" ht="18" x14ac:dyDescent="0.35">
      <c r="A1" s="45" t="s">
        <v>4</v>
      </c>
    </row>
    <row r="2" spans="1:5" ht="18" x14ac:dyDescent="0.35">
      <c r="A2" s="45"/>
    </row>
    <row r="3" spans="1:5" hidden="1" x14ac:dyDescent="0.3">
      <c r="C3" s="31">
        <v>5</v>
      </c>
    </row>
    <row r="4" spans="1:5" ht="18" x14ac:dyDescent="0.35">
      <c r="B4" s="52" t="s">
        <v>288</v>
      </c>
    </row>
    <row r="6" spans="1:5" x14ac:dyDescent="0.3">
      <c r="C6" s="47" t="s">
        <v>5</v>
      </c>
      <c r="D6" s="47">
        <v>-12</v>
      </c>
    </row>
    <row r="7" spans="1:5" x14ac:dyDescent="0.3">
      <c r="C7" s="47" t="s">
        <v>6</v>
      </c>
      <c r="D7" s="47">
        <v>8</v>
      </c>
    </row>
    <row r="8" spans="1:5" x14ac:dyDescent="0.3">
      <c r="C8" s="47" t="s">
        <v>7</v>
      </c>
      <c r="D8" s="47">
        <v>23</v>
      </c>
    </row>
    <row r="9" spans="1:5" x14ac:dyDescent="0.3">
      <c r="C9" s="47" t="s">
        <v>8</v>
      </c>
      <c r="D9" s="47">
        <v>-3</v>
      </c>
    </row>
    <row r="12" spans="1:5" hidden="1" x14ac:dyDescent="0.3">
      <c r="C12" s="31">
        <v>5</v>
      </c>
    </row>
    <row r="13" spans="1:5" ht="18" x14ac:dyDescent="0.35">
      <c r="B13" s="52" t="s">
        <v>289</v>
      </c>
    </row>
    <row r="14" spans="1:5" ht="18" x14ac:dyDescent="0.35">
      <c r="B14" s="52" t="s">
        <v>9</v>
      </c>
    </row>
    <row r="16" spans="1:5" x14ac:dyDescent="0.3">
      <c r="C16" s="31" t="s">
        <v>10</v>
      </c>
      <c r="E16" s="31">
        <f>LEN(C16)</f>
        <v>5</v>
      </c>
    </row>
    <row r="17" spans="3:5" x14ac:dyDescent="0.3">
      <c r="C17" s="33" t="s">
        <v>11</v>
      </c>
      <c r="D17" s="33"/>
      <c r="E17" s="33">
        <f t="shared" ref="E17:E20" si="0">LEN(C17)</f>
        <v>10</v>
      </c>
    </row>
    <row r="18" spans="3:5" x14ac:dyDescent="0.3">
      <c r="C18" s="31" t="s">
        <v>12</v>
      </c>
      <c r="E18" s="31">
        <f t="shared" si="0"/>
        <v>4</v>
      </c>
    </row>
    <row r="19" spans="3:5" x14ac:dyDescent="0.3">
      <c r="C19" s="31" t="s">
        <v>13</v>
      </c>
      <c r="E19" s="31">
        <f t="shared" si="0"/>
        <v>3</v>
      </c>
    </row>
    <row r="20" spans="3:5" x14ac:dyDescent="0.3">
      <c r="C20" s="33" t="s">
        <v>14</v>
      </c>
      <c r="D20" s="33"/>
      <c r="E20" s="33">
        <f t="shared" si="0"/>
        <v>8</v>
      </c>
    </row>
    <row r="21" spans="3:5" x14ac:dyDescent="0.3">
      <c r="C21" s="33"/>
      <c r="D21" s="33"/>
      <c r="E21" s="33"/>
    </row>
  </sheetData>
  <conditionalFormatting sqref="D6:D9">
    <cfRule type="cellIs" dxfId="0" priority="2" operator="greaterThan">
      <formula>0</formula>
    </cfRule>
    <cfRule type="cellIs" dxfId="1" priority="1" operator="lessThan">
      <formula>5</formula>
    </cfRule>
  </conditionalFormatting>
  <pageMargins left="0.75" right="0.75" top="1" bottom="1" header="0.5" footer="0.5"/>
  <pageSetup orientation="portrait" horizontalDpi="90" verticalDpi="9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Z169"/>
  <sheetViews>
    <sheetView showGridLines="0" tabSelected="1" topLeftCell="F1" workbookViewId="0">
      <selection activeCell="N9" sqref="N9"/>
    </sheetView>
  </sheetViews>
  <sheetFormatPr defaultColWidth="9.21875" defaultRowHeight="14.4" x14ac:dyDescent="0.3"/>
  <cols>
    <col min="1" max="1" width="38" style="17" customWidth="1"/>
    <col min="2" max="3" width="19.44140625" style="17" customWidth="1"/>
    <col min="4" max="4" width="10.44140625" style="17" customWidth="1"/>
    <col min="5" max="5" width="12.21875" style="17" customWidth="1"/>
    <col min="6" max="11" width="9.21875" style="17"/>
    <col min="12" max="12" width="10.77734375" style="17" bestFit="1" customWidth="1"/>
    <col min="13" max="13" width="7.109375" style="17" bestFit="1" customWidth="1"/>
    <col min="14" max="14" width="19" style="17" bestFit="1" customWidth="1"/>
    <col min="15" max="16" width="6" style="17" bestFit="1" customWidth="1"/>
    <col min="17" max="17" width="13.109375" style="17" bestFit="1" customWidth="1"/>
    <col min="18" max="18" width="17" style="17" bestFit="1" customWidth="1"/>
    <col min="19" max="19" width="26.5546875" style="17" bestFit="1" customWidth="1"/>
    <col min="20" max="20" width="16.44140625" style="17" bestFit="1" customWidth="1"/>
    <col min="21" max="22" width="3" style="17" bestFit="1" customWidth="1"/>
    <col min="23" max="54" width="4" style="17" bestFit="1" customWidth="1"/>
    <col min="55" max="59" width="5" style="17" bestFit="1" customWidth="1"/>
    <col min="60" max="104" width="17.33203125" style="17" bestFit="1" customWidth="1"/>
    <col min="105" max="16384" width="9.21875" style="17"/>
  </cols>
  <sheetData>
    <row r="1" spans="1:104" ht="18" x14ac:dyDescent="0.35">
      <c r="A1" s="45" t="s">
        <v>290</v>
      </c>
      <c r="B1" s="45"/>
      <c r="C1" s="45"/>
    </row>
    <row r="2" spans="1:104" ht="18" x14ac:dyDescent="0.35">
      <c r="A2" s="52" t="s">
        <v>318</v>
      </c>
      <c r="B2" s="52"/>
      <c r="C2" s="52"/>
    </row>
    <row r="4" spans="1:104" x14ac:dyDescent="0.3">
      <c r="A4" s="2" t="s">
        <v>133</v>
      </c>
      <c r="B4" s="2" t="s">
        <v>316</v>
      </c>
      <c r="C4" s="2" t="s">
        <v>317</v>
      </c>
      <c r="D4" s="2" t="s">
        <v>141</v>
      </c>
      <c r="E4" s="2" t="s">
        <v>140</v>
      </c>
    </row>
    <row r="5" spans="1:104" x14ac:dyDescent="0.3">
      <c r="A5" s="3" t="s">
        <v>134</v>
      </c>
      <c r="B5" s="72" t="s">
        <v>311</v>
      </c>
      <c r="C5" s="72" t="s">
        <v>312</v>
      </c>
      <c r="D5" s="4">
        <v>40845</v>
      </c>
      <c r="E5" s="5">
        <v>0</v>
      </c>
    </row>
    <row r="6" spans="1:104" x14ac:dyDescent="0.3">
      <c r="A6" s="3" t="s">
        <v>135</v>
      </c>
      <c r="B6" s="72" t="s">
        <v>313</v>
      </c>
      <c r="C6" s="72" t="s">
        <v>314</v>
      </c>
      <c r="D6" s="4">
        <v>40845</v>
      </c>
      <c r="E6" s="5">
        <v>0</v>
      </c>
    </row>
    <row r="7" spans="1:104" x14ac:dyDescent="0.3">
      <c r="A7" s="3" t="s">
        <v>136</v>
      </c>
      <c r="B7" s="72" t="s">
        <v>311</v>
      </c>
      <c r="C7" s="72" t="s">
        <v>315</v>
      </c>
      <c r="D7" s="4">
        <v>40850</v>
      </c>
      <c r="E7" s="5">
        <v>1083</v>
      </c>
      <c r="L7"/>
      <c r="M7"/>
    </row>
    <row r="8" spans="1:104" x14ac:dyDescent="0.3">
      <c r="A8" s="3" t="s">
        <v>135</v>
      </c>
      <c r="B8" s="72" t="s">
        <v>313</v>
      </c>
      <c r="C8" s="72" t="s">
        <v>312</v>
      </c>
      <c r="D8" s="4">
        <v>40850</v>
      </c>
      <c r="E8" s="5">
        <v>537</v>
      </c>
    </row>
    <row r="9" spans="1:104" x14ac:dyDescent="0.3">
      <c r="A9" s="3" t="s">
        <v>134</v>
      </c>
      <c r="B9" s="72" t="s">
        <v>311</v>
      </c>
      <c r="C9" s="72" t="s">
        <v>314</v>
      </c>
      <c r="D9" s="4">
        <v>40850</v>
      </c>
      <c r="E9" s="5">
        <v>245</v>
      </c>
      <c r="L9" s="85" t="s">
        <v>317</v>
      </c>
      <c r="M9" s="85" t="s">
        <v>141</v>
      </c>
      <c r="N9" s="85" t="s">
        <v>350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</row>
    <row r="10" spans="1:104" x14ac:dyDescent="0.3">
      <c r="A10" s="3" t="s">
        <v>136</v>
      </c>
      <c r="B10" s="72" t="s">
        <v>313</v>
      </c>
      <c r="C10" s="72" t="s">
        <v>315</v>
      </c>
      <c r="D10" s="4">
        <v>40851</v>
      </c>
      <c r="E10" s="5">
        <v>306</v>
      </c>
      <c r="L10" t="s">
        <v>312</v>
      </c>
      <c r="M10"/>
      <c r="N10"/>
      <c r="O10" s="87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</row>
    <row r="11" spans="1:104" x14ac:dyDescent="0.3">
      <c r="A11" s="3" t="s">
        <v>135</v>
      </c>
      <c r="B11" s="72" t="s">
        <v>311</v>
      </c>
      <c r="C11" s="72" t="s">
        <v>312</v>
      </c>
      <c r="D11" s="4">
        <v>40855</v>
      </c>
      <c r="E11" s="5">
        <v>0</v>
      </c>
      <c r="L11"/>
      <c r="M11" s="88" t="s">
        <v>342</v>
      </c>
      <c r="N11"/>
      <c r="O11" s="87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</row>
    <row r="12" spans="1:104" x14ac:dyDescent="0.3">
      <c r="A12" s="3" t="s">
        <v>135</v>
      </c>
      <c r="B12" s="72" t="s">
        <v>313</v>
      </c>
      <c r="C12" s="72" t="s">
        <v>314</v>
      </c>
      <c r="D12" s="4">
        <v>40855</v>
      </c>
      <c r="E12" s="5">
        <v>1164</v>
      </c>
      <c r="L12"/>
      <c r="M12"/>
      <c r="N12" t="s">
        <v>354</v>
      </c>
      <c r="O12" s="87">
        <v>1</v>
      </c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</row>
    <row r="13" spans="1:104" x14ac:dyDescent="0.3">
      <c r="A13" s="3" t="s">
        <v>136</v>
      </c>
      <c r="B13" s="72" t="s">
        <v>311</v>
      </c>
      <c r="C13" s="72" t="s">
        <v>315</v>
      </c>
      <c r="D13" s="4">
        <v>40856</v>
      </c>
      <c r="E13" s="5">
        <v>131</v>
      </c>
      <c r="L13"/>
      <c r="M13"/>
      <c r="N13" t="s">
        <v>340</v>
      </c>
      <c r="O13" s="86">
        <v>0</v>
      </c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</row>
    <row r="14" spans="1:104" x14ac:dyDescent="0.3">
      <c r="A14" s="3" t="s">
        <v>136</v>
      </c>
      <c r="B14" s="72" t="s">
        <v>313</v>
      </c>
      <c r="C14" s="72" t="s">
        <v>312</v>
      </c>
      <c r="D14" s="4">
        <v>40856</v>
      </c>
      <c r="E14" s="5">
        <v>78</v>
      </c>
      <c r="L14"/>
      <c r="M14" s="88" t="s">
        <v>343</v>
      </c>
      <c r="N14"/>
      <c r="O14" s="87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</row>
    <row r="15" spans="1:104" x14ac:dyDescent="0.3">
      <c r="A15" s="3" t="s">
        <v>135</v>
      </c>
      <c r="B15" s="72" t="s">
        <v>311</v>
      </c>
      <c r="C15" s="72" t="s">
        <v>314</v>
      </c>
      <c r="D15" s="4">
        <v>40856</v>
      </c>
      <c r="E15" s="5">
        <v>0</v>
      </c>
      <c r="L15"/>
      <c r="M15"/>
      <c r="N15" t="s">
        <v>354</v>
      </c>
      <c r="O15" s="87">
        <v>1</v>
      </c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</row>
    <row r="16" spans="1:104" x14ac:dyDescent="0.3">
      <c r="A16" s="3" t="s">
        <v>137</v>
      </c>
      <c r="B16" s="72" t="s">
        <v>313</v>
      </c>
      <c r="C16" s="72" t="s">
        <v>315</v>
      </c>
      <c r="D16" s="4">
        <v>40854</v>
      </c>
      <c r="E16" s="5">
        <v>713</v>
      </c>
      <c r="L16"/>
      <c r="M16"/>
      <c r="N16" t="s">
        <v>340</v>
      </c>
      <c r="O16" s="86">
        <v>324</v>
      </c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</row>
    <row r="17" spans="1:59" x14ac:dyDescent="0.3">
      <c r="A17" s="3" t="s">
        <v>137</v>
      </c>
      <c r="B17" s="72" t="s">
        <v>311</v>
      </c>
      <c r="C17" s="72" t="s">
        <v>312</v>
      </c>
      <c r="D17" s="4">
        <v>40854</v>
      </c>
      <c r="E17" s="5">
        <v>390</v>
      </c>
      <c r="L17"/>
      <c r="M17" s="88" t="s">
        <v>344</v>
      </c>
      <c r="N17"/>
      <c r="O17" s="8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</row>
    <row r="18" spans="1:59" x14ac:dyDescent="0.3">
      <c r="A18" s="3" t="s">
        <v>137</v>
      </c>
      <c r="B18" s="72" t="s">
        <v>313</v>
      </c>
      <c r="C18" s="72" t="s">
        <v>314</v>
      </c>
      <c r="D18" s="4">
        <v>40854</v>
      </c>
      <c r="E18" s="5">
        <v>0</v>
      </c>
      <c r="L18"/>
      <c r="M18"/>
      <c r="N18" t="s">
        <v>354</v>
      </c>
      <c r="O18" s="87">
        <v>1</v>
      </c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</row>
    <row r="19" spans="1:59" x14ac:dyDescent="0.3">
      <c r="A19" s="3" t="s">
        <v>137</v>
      </c>
      <c r="B19" s="72" t="s">
        <v>311</v>
      </c>
      <c r="C19" s="72" t="s">
        <v>315</v>
      </c>
      <c r="D19" s="4">
        <v>40854</v>
      </c>
      <c r="E19" s="5">
        <v>0</v>
      </c>
      <c r="L19"/>
      <c r="M19"/>
      <c r="N19" t="s">
        <v>340</v>
      </c>
      <c r="O19" s="86">
        <v>537</v>
      </c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</row>
    <row r="20" spans="1:59" x14ac:dyDescent="0.3">
      <c r="A20" s="3" t="s">
        <v>137</v>
      </c>
      <c r="B20" s="72" t="s">
        <v>313</v>
      </c>
      <c r="C20" s="72" t="s">
        <v>312</v>
      </c>
      <c r="D20" s="4">
        <v>40854</v>
      </c>
      <c r="E20" s="5">
        <v>482</v>
      </c>
      <c r="L20"/>
      <c r="M20" s="88" t="s">
        <v>345</v>
      </c>
      <c r="N20"/>
      <c r="O20" s="87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</row>
    <row r="21" spans="1:59" x14ac:dyDescent="0.3">
      <c r="A21" s="3" t="s">
        <v>137</v>
      </c>
      <c r="B21" s="72" t="s">
        <v>311</v>
      </c>
      <c r="C21" s="72" t="s">
        <v>314</v>
      </c>
      <c r="D21" s="4">
        <v>40854</v>
      </c>
      <c r="E21" s="5">
        <v>28</v>
      </c>
      <c r="L21"/>
      <c r="M21"/>
      <c r="N21" t="s">
        <v>354</v>
      </c>
      <c r="O21" s="87">
        <v>1</v>
      </c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</row>
    <row r="22" spans="1:59" x14ac:dyDescent="0.3">
      <c r="A22" s="3" t="s">
        <v>137</v>
      </c>
      <c r="B22" s="72" t="s">
        <v>313</v>
      </c>
      <c r="C22" s="72" t="s">
        <v>315</v>
      </c>
      <c r="D22" s="4">
        <v>40854</v>
      </c>
      <c r="E22" s="5">
        <v>0</v>
      </c>
      <c r="L22"/>
      <c r="M22"/>
      <c r="N22" t="s">
        <v>340</v>
      </c>
      <c r="O22" s="86">
        <v>100</v>
      </c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</row>
    <row r="23" spans="1:59" x14ac:dyDescent="0.3">
      <c r="A23" s="3" t="s">
        <v>137</v>
      </c>
      <c r="B23" s="72" t="s">
        <v>311</v>
      </c>
      <c r="C23" s="72" t="s">
        <v>312</v>
      </c>
      <c r="D23" s="4">
        <v>40854</v>
      </c>
      <c r="E23" s="5">
        <v>774</v>
      </c>
      <c r="L23"/>
      <c r="M23" s="88" t="s">
        <v>346</v>
      </c>
      <c r="N23"/>
      <c r="O23" s="87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</row>
    <row r="24" spans="1:59" x14ac:dyDescent="0.3">
      <c r="A24" s="3" t="s">
        <v>137</v>
      </c>
      <c r="B24" s="72" t="s">
        <v>313</v>
      </c>
      <c r="C24" s="72" t="s">
        <v>314</v>
      </c>
      <c r="D24" s="4">
        <v>40855</v>
      </c>
      <c r="E24" s="5">
        <v>577</v>
      </c>
      <c r="L24"/>
      <c r="M24"/>
      <c r="N24" t="s">
        <v>354</v>
      </c>
      <c r="O24" s="87">
        <v>3</v>
      </c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</row>
    <row r="25" spans="1:59" x14ac:dyDescent="0.3">
      <c r="A25" s="3" t="s">
        <v>137</v>
      </c>
      <c r="B25" s="72" t="s">
        <v>311</v>
      </c>
      <c r="C25" s="72" t="s">
        <v>315</v>
      </c>
      <c r="D25" s="4">
        <v>40855</v>
      </c>
      <c r="E25" s="5">
        <v>267</v>
      </c>
      <c r="L25"/>
      <c r="M25"/>
      <c r="N25" t="s">
        <v>340</v>
      </c>
      <c r="O25" s="86">
        <v>1646</v>
      </c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</row>
    <row r="26" spans="1:59" x14ac:dyDescent="0.3">
      <c r="A26" s="3" t="s">
        <v>137</v>
      </c>
      <c r="B26" s="72" t="s">
        <v>313</v>
      </c>
      <c r="C26" s="72" t="s">
        <v>312</v>
      </c>
      <c r="D26" s="4">
        <v>40855</v>
      </c>
      <c r="E26" s="5">
        <v>469</v>
      </c>
      <c r="L26"/>
      <c r="M26" s="88" t="s">
        <v>347</v>
      </c>
      <c r="N26"/>
      <c r="O26" s="87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</row>
    <row r="27" spans="1:59" x14ac:dyDescent="0.3">
      <c r="A27" s="3" t="s">
        <v>137</v>
      </c>
      <c r="B27" s="72" t="s">
        <v>311</v>
      </c>
      <c r="C27" s="72" t="s">
        <v>314</v>
      </c>
      <c r="D27" s="4">
        <v>40855</v>
      </c>
      <c r="E27" s="5">
        <v>99</v>
      </c>
      <c r="L27"/>
      <c r="M27"/>
      <c r="N27" t="s">
        <v>354</v>
      </c>
      <c r="O27" s="87">
        <v>2</v>
      </c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</row>
    <row r="28" spans="1:59" x14ac:dyDescent="0.3">
      <c r="A28" s="3" t="s">
        <v>137</v>
      </c>
      <c r="B28" s="72" t="s">
        <v>313</v>
      </c>
      <c r="C28" s="72" t="s">
        <v>315</v>
      </c>
      <c r="D28" s="4">
        <v>40855</v>
      </c>
      <c r="E28" s="5">
        <v>39</v>
      </c>
      <c r="L28"/>
      <c r="M28"/>
      <c r="N28" t="s">
        <v>340</v>
      </c>
      <c r="O28" s="86">
        <v>469</v>
      </c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</row>
    <row r="29" spans="1:59" x14ac:dyDescent="0.3">
      <c r="A29" s="3" t="s">
        <v>137</v>
      </c>
      <c r="B29" s="72" t="s">
        <v>311</v>
      </c>
      <c r="C29" s="72" t="s">
        <v>312</v>
      </c>
      <c r="D29" s="4">
        <v>40856</v>
      </c>
      <c r="E29" s="5">
        <v>1034</v>
      </c>
      <c r="L29"/>
      <c r="M29" s="88" t="s">
        <v>348</v>
      </c>
      <c r="N29"/>
      <c r="O29" s="87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</row>
    <row r="30" spans="1:59" x14ac:dyDescent="0.3">
      <c r="A30" s="3" t="s">
        <v>137</v>
      </c>
      <c r="B30" s="72" t="s">
        <v>313</v>
      </c>
      <c r="C30" s="72" t="s">
        <v>314</v>
      </c>
      <c r="D30" s="4">
        <v>40856</v>
      </c>
      <c r="E30" s="5">
        <v>199</v>
      </c>
      <c r="L30"/>
      <c r="M30"/>
      <c r="N30" t="s">
        <v>354</v>
      </c>
      <c r="O30" s="87">
        <v>7</v>
      </c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</row>
    <row r="31" spans="1:59" x14ac:dyDescent="0.3">
      <c r="A31" s="3" t="s">
        <v>137</v>
      </c>
      <c r="B31" s="72" t="s">
        <v>311</v>
      </c>
      <c r="C31" s="72" t="s">
        <v>315</v>
      </c>
      <c r="D31" s="4">
        <v>40856</v>
      </c>
      <c r="E31" s="5">
        <v>60</v>
      </c>
      <c r="L31"/>
      <c r="M31"/>
      <c r="N31" t="s">
        <v>340</v>
      </c>
      <c r="O31" s="86">
        <v>2565</v>
      </c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</row>
    <row r="32" spans="1:59" x14ac:dyDescent="0.3">
      <c r="A32" s="3" t="s">
        <v>137</v>
      </c>
      <c r="B32" s="72" t="s">
        <v>313</v>
      </c>
      <c r="C32" s="72" t="s">
        <v>312</v>
      </c>
      <c r="D32" s="4">
        <v>40856</v>
      </c>
      <c r="E32" s="5">
        <v>268</v>
      </c>
      <c r="L32"/>
      <c r="M32" s="88" t="s">
        <v>349</v>
      </c>
      <c r="N32"/>
      <c r="O32" s="87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</row>
    <row r="33" spans="1:59" x14ac:dyDescent="0.3">
      <c r="A33" s="3" t="s">
        <v>137</v>
      </c>
      <c r="B33" s="72" t="s">
        <v>311</v>
      </c>
      <c r="C33" s="72" t="s">
        <v>314</v>
      </c>
      <c r="D33" s="4">
        <v>40857</v>
      </c>
      <c r="E33" s="5">
        <v>146</v>
      </c>
      <c r="L33"/>
      <c r="M33"/>
      <c r="N33" t="s">
        <v>354</v>
      </c>
      <c r="O33" s="87">
        <v>3</v>
      </c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</row>
    <row r="34" spans="1:59" x14ac:dyDescent="0.3">
      <c r="A34" s="3" t="s">
        <v>137</v>
      </c>
      <c r="B34" s="72" t="s">
        <v>313</v>
      </c>
      <c r="C34" s="72" t="s">
        <v>315</v>
      </c>
      <c r="D34" s="4">
        <v>40857</v>
      </c>
      <c r="E34" s="5">
        <v>721</v>
      </c>
      <c r="L34"/>
      <c r="M34"/>
      <c r="N34" t="s">
        <v>340</v>
      </c>
      <c r="O34" s="86">
        <v>31</v>
      </c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</row>
    <row r="35" spans="1:59" x14ac:dyDescent="0.3">
      <c r="A35" s="3" t="s">
        <v>137</v>
      </c>
      <c r="B35" s="72" t="s">
        <v>311</v>
      </c>
      <c r="C35" s="72" t="s">
        <v>312</v>
      </c>
      <c r="D35" s="4">
        <v>40857</v>
      </c>
      <c r="E35" s="5">
        <v>0</v>
      </c>
      <c r="L35" t="s">
        <v>355</v>
      </c>
      <c r="M35"/>
      <c r="N35"/>
      <c r="O35" s="87">
        <v>19</v>
      </c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</row>
    <row r="36" spans="1:59" x14ac:dyDescent="0.3">
      <c r="A36" s="3" t="s">
        <v>137</v>
      </c>
      <c r="B36" s="72" t="s">
        <v>313</v>
      </c>
      <c r="C36" s="72" t="s">
        <v>314</v>
      </c>
      <c r="D36" s="4">
        <v>40857</v>
      </c>
      <c r="E36" s="5">
        <v>1003</v>
      </c>
      <c r="L36" t="s">
        <v>351</v>
      </c>
      <c r="M36"/>
      <c r="N36"/>
      <c r="O36" s="86">
        <v>5672</v>
      </c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</row>
    <row r="37" spans="1:59" x14ac:dyDescent="0.3">
      <c r="A37" s="3" t="s">
        <v>137</v>
      </c>
      <c r="B37" s="72" t="s">
        <v>311</v>
      </c>
      <c r="C37" s="72" t="s">
        <v>315</v>
      </c>
      <c r="D37" s="4">
        <v>40857</v>
      </c>
      <c r="E37" s="5">
        <v>208</v>
      </c>
      <c r="L37" t="s">
        <v>314</v>
      </c>
      <c r="M37"/>
      <c r="N37"/>
      <c r="O37" s="8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</row>
    <row r="38" spans="1:59" x14ac:dyDescent="0.3">
      <c r="A38" s="3" t="s">
        <v>137</v>
      </c>
      <c r="B38" s="72" t="s">
        <v>313</v>
      </c>
      <c r="C38" s="72" t="s">
        <v>312</v>
      </c>
      <c r="D38" s="4">
        <v>40857</v>
      </c>
      <c r="E38" s="5">
        <v>0</v>
      </c>
      <c r="L38"/>
      <c r="M38" s="88" t="s">
        <v>342</v>
      </c>
      <c r="N38"/>
      <c r="O38" s="87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:59" x14ac:dyDescent="0.3">
      <c r="A39" s="3" t="s">
        <v>137</v>
      </c>
      <c r="B39" s="72" t="s">
        <v>311</v>
      </c>
      <c r="C39" s="72" t="s">
        <v>314</v>
      </c>
      <c r="D39" s="4">
        <v>40857</v>
      </c>
      <c r="E39" s="5">
        <v>927</v>
      </c>
      <c r="L39"/>
      <c r="M39"/>
      <c r="N39" t="s">
        <v>354</v>
      </c>
      <c r="O39" s="87">
        <v>1</v>
      </c>
      <c r="P39"/>
      <c r="Q39"/>
      <c r="R39"/>
      <c r="S39"/>
      <c r="T39"/>
    </row>
    <row r="40" spans="1:59" x14ac:dyDescent="0.3">
      <c r="A40" s="3" t="s">
        <v>137</v>
      </c>
      <c r="B40" s="72" t="s">
        <v>313</v>
      </c>
      <c r="C40" s="72" t="s">
        <v>315</v>
      </c>
      <c r="D40" s="4">
        <v>40857</v>
      </c>
      <c r="E40" s="5">
        <v>264</v>
      </c>
      <c r="L40"/>
      <c r="M40"/>
      <c r="N40" t="s">
        <v>340</v>
      </c>
      <c r="O40" s="86">
        <v>0</v>
      </c>
      <c r="P40"/>
      <c r="Q40"/>
      <c r="R40"/>
      <c r="S40"/>
      <c r="T40"/>
    </row>
    <row r="41" spans="1:59" x14ac:dyDescent="0.3">
      <c r="A41" s="3" t="s">
        <v>137</v>
      </c>
      <c r="B41" s="72" t="s">
        <v>311</v>
      </c>
      <c r="C41" s="72" t="s">
        <v>312</v>
      </c>
      <c r="D41" s="4">
        <v>40857</v>
      </c>
      <c r="E41" s="5">
        <v>31</v>
      </c>
      <c r="L41"/>
      <c r="M41" s="88" t="s">
        <v>343</v>
      </c>
      <c r="N41"/>
      <c r="O41" s="87"/>
      <c r="P41"/>
      <c r="Q41"/>
      <c r="R41"/>
      <c r="S41"/>
      <c r="T41"/>
    </row>
    <row r="42" spans="1:59" x14ac:dyDescent="0.3">
      <c r="A42" s="3" t="s">
        <v>138</v>
      </c>
      <c r="B42" s="72" t="s">
        <v>313</v>
      </c>
      <c r="C42" s="72" t="s">
        <v>314</v>
      </c>
      <c r="D42" s="4">
        <v>40849</v>
      </c>
      <c r="E42" s="5">
        <v>526</v>
      </c>
      <c r="L42"/>
      <c r="M42"/>
      <c r="N42" t="s">
        <v>354</v>
      </c>
      <c r="O42" s="87">
        <v>2</v>
      </c>
      <c r="P42"/>
      <c r="Q42"/>
      <c r="R42"/>
      <c r="S42"/>
      <c r="T42"/>
    </row>
    <row r="43" spans="1:59" x14ac:dyDescent="0.3">
      <c r="A43" s="3" t="s">
        <v>138</v>
      </c>
      <c r="B43" s="72" t="s">
        <v>311</v>
      </c>
      <c r="C43" s="72" t="s">
        <v>315</v>
      </c>
      <c r="D43" s="4">
        <v>40856</v>
      </c>
      <c r="E43" s="5">
        <v>184</v>
      </c>
      <c r="L43"/>
      <c r="M43"/>
      <c r="N43" t="s">
        <v>340</v>
      </c>
      <c r="O43" s="86">
        <v>563</v>
      </c>
      <c r="P43"/>
      <c r="Q43"/>
      <c r="R43"/>
      <c r="S43"/>
      <c r="T43"/>
    </row>
    <row r="44" spans="1:59" x14ac:dyDescent="0.3">
      <c r="A44" s="3" t="s">
        <v>138</v>
      </c>
      <c r="B44" s="72" t="s">
        <v>313</v>
      </c>
      <c r="C44" s="72" t="s">
        <v>312</v>
      </c>
      <c r="D44" s="4">
        <v>40856</v>
      </c>
      <c r="E44" s="5">
        <v>118</v>
      </c>
      <c r="L44"/>
      <c r="M44" s="88" t="s">
        <v>344</v>
      </c>
      <c r="N44"/>
      <c r="O44" s="87"/>
      <c r="P44"/>
      <c r="Q44"/>
      <c r="R44"/>
      <c r="S44"/>
      <c r="T44"/>
    </row>
    <row r="45" spans="1:59" x14ac:dyDescent="0.3">
      <c r="A45" s="3" t="s">
        <v>138</v>
      </c>
      <c r="B45" s="72" t="s">
        <v>311</v>
      </c>
      <c r="C45" s="72" t="s">
        <v>314</v>
      </c>
      <c r="D45" s="4">
        <v>40856</v>
      </c>
      <c r="E45" s="5">
        <v>38</v>
      </c>
      <c r="L45"/>
      <c r="M45"/>
      <c r="N45" t="s">
        <v>354</v>
      </c>
      <c r="O45" s="87">
        <v>1</v>
      </c>
      <c r="P45"/>
      <c r="Q45"/>
      <c r="R45"/>
      <c r="S45"/>
      <c r="T45"/>
    </row>
    <row r="46" spans="1:59" x14ac:dyDescent="0.3">
      <c r="A46" s="3" t="s">
        <v>138</v>
      </c>
      <c r="B46" s="72" t="s">
        <v>313</v>
      </c>
      <c r="C46" s="72" t="s">
        <v>315</v>
      </c>
      <c r="D46" s="4">
        <v>40856</v>
      </c>
      <c r="E46" s="5">
        <v>0</v>
      </c>
      <c r="L46"/>
      <c r="M46"/>
      <c r="N46" t="s">
        <v>340</v>
      </c>
      <c r="O46" s="86">
        <v>245</v>
      </c>
      <c r="P46"/>
      <c r="Q46"/>
      <c r="R46"/>
      <c r="S46"/>
      <c r="T46"/>
    </row>
    <row r="47" spans="1:59" x14ac:dyDescent="0.3">
      <c r="A47" s="3" t="s">
        <v>138</v>
      </c>
      <c r="B47" s="72" t="s">
        <v>311</v>
      </c>
      <c r="C47" s="72" t="s">
        <v>312</v>
      </c>
      <c r="D47" s="4">
        <v>40856</v>
      </c>
      <c r="E47" s="5">
        <v>316</v>
      </c>
      <c r="L47"/>
      <c r="M47" s="88" t="s">
        <v>345</v>
      </c>
      <c r="N47"/>
      <c r="O47" s="87"/>
      <c r="P47"/>
      <c r="Q47"/>
      <c r="R47"/>
      <c r="S47"/>
      <c r="T47"/>
    </row>
    <row r="48" spans="1:59" x14ac:dyDescent="0.3">
      <c r="A48" s="3" t="s">
        <v>138</v>
      </c>
      <c r="B48" s="72" t="s">
        <v>313</v>
      </c>
      <c r="C48" s="72" t="s">
        <v>314</v>
      </c>
      <c r="D48" s="4">
        <v>40856</v>
      </c>
      <c r="E48" s="5">
        <v>165</v>
      </c>
      <c r="L48"/>
      <c r="M48"/>
      <c r="N48" t="s">
        <v>354</v>
      </c>
      <c r="O48" s="87">
        <v>1</v>
      </c>
      <c r="P48"/>
      <c r="Q48"/>
      <c r="R48"/>
      <c r="S48"/>
      <c r="T48"/>
    </row>
    <row r="49" spans="1:20" x14ac:dyDescent="0.3">
      <c r="A49" s="3" t="s">
        <v>138</v>
      </c>
      <c r="B49" s="72" t="s">
        <v>311</v>
      </c>
      <c r="C49" s="72" t="s">
        <v>315</v>
      </c>
      <c r="D49" s="4">
        <v>40856</v>
      </c>
      <c r="E49" s="5">
        <v>942</v>
      </c>
      <c r="L49"/>
      <c r="M49"/>
      <c r="N49" t="s">
        <v>340</v>
      </c>
      <c r="O49" s="86">
        <v>188</v>
      </c>
      <c r="P49"/>
      <c r="Q49"/>
      <c r="R49"/>
      <c r="S49"/>
      <c r="T49"/>
    </row>
    <row r="50" spans="1:20" x14ac:dyDescent="0.3">
      <c r="A50" s="3" t="s">
        <v>138</v>
      </c>
      <c r="B50" s="72" t="s">
        <v>313</v>
      </c>
      <c r="C50" s="72" t="s">
        <v>312</v>
      </c>
      <c r="D50" s="4">
        <v>40856</v>
      </c>
      <c r="E50" s="5">
        <v>37</v>
      </c>
      <c r="L50"/>
      <c r="M50" s="88" t="s">
        <v>346</v>
      </c>
      <c r="N50"/>
      <c r="O50" s="87"/>
      <c r="P50"/>
      <c r="Q50"/>
      <c r="R50"/>
      <c r="S50"/>
      <c r="T50"/>
    </row>
    <row r="51" spans="1:20" x14ac:dyDescent="0.3">
      <c r="A51" s="3" t="s">
        <v>138</v>
      </c>
      <c r="B51" s="72" t="s">
        <v>311</v>
      </c>
      <c r="C51" s="72" t="s">
        <v>314</v>
      </c>
      <c r="D51" s="4">
        <v>40856</v>
      </c>
      <c r="E51" s="5">
        <v>122</v>
      </c>
      <c r="L51"/>
      <c r="M51"/>
      <c r="N51" t="s">
        <v>354</v>
      </c>
      <c r="O51" s="87">
        <v>2</v>
      </c>
      <c r="P51"/>
      <c r="Q51"/>
      <c r="R51"/>
      <c r="S51"/>
      <c r="T51"/>
    </row>
    <row r="52" spans="1:20" x14ac:dyDescent="0.3">
      <c r="A52" s="3" t="s">
        <v>138</v>
      </c>
      <c r="B52" s="72" t="s">
        <v>313</v>
      </c>
      <c r="C52" s="72" t="s">
        <v>315</v>
      </c>
      <c r="D52" s="4">
        <v>40856</v>
      </c>
      <c r="E52" s="5">
        <v>474</v>
      </c>
      <c r="L52"/>
      <c r="M52"/>
      <c r="N52" t="s">
        <v>340</v>
      </c>
      <c r="O52" s="86">
        <v>28</v>
      </c>
      <c r="P52"/>
      <c r="Q52"/>
      <c r="R52"/>
      <c r="S52"/>
      <c r="T52"/>
    </row>
    <row r="53" spans="1:20" x14ac:dyDescent="0.3">
      <c r="A53" s="3" t="s">
        <v>138</v>
      </c>
      <c r="B53" s="72" t="s">
        <v>311</v>
      </c>
      <c r="C53" s="72" t="s">
        <v>312</v>
      </c>
      <c r="D53" s="4">
        <v>40856</v>
      </c>
      <c r="E53" s="5">
        <v>714</v>
      </c>
      <c r="L53"/>
      <c r="M53" s="88" t="s">
        <v>347</v>
      </c>
      <c r="N53"/>
      <c r="O53" s="87"/>
      <c r="P53"/>
      <c r="Q53"/>
      <c r="R53"/>
      <c r="S53"/>
      <c r="T53"/>
    </row>
    <row r="54" spans="1:20" x14ac:dyDescent="0.3">
      <c r="A54" s="3" t="s">
        <v>138</v>
      </c>
      <c r="B54" s="72" t="s">
        <v>313</v>
      </c>
      <c r="C54" s="72" t="s">
        <v>314</v>
      </c>
      <c r="D54" s="4">
        <v>40856</v>
      </c>
      <c r="E54" s="5">
        <v>1124</v>
      </c>
      <c r="L54"/>
      <c r="M54"/>
      <c r="N54" t="s">
        <v>354</v>
      </c>
      <c r="O54" s="87">
        <v>3</v>
      </c>
      <c r="P54"/>
      <c r="Q54"/>
      <c r="R54"/>
      <c r="S54"/>
      <c r="T54"/>
    </row>
    <row r="55" spans="1:20" x14ac:dyDescent="0.3">
      <c r="A55" s="3" t="s">
        <v>138</v>
      </c>
      <c r="B55" s="72" t="s">
        <v>311</v>
      </c>
      <c r="C55" s="72" t="s">
        <v>315</v>
      </c>
      <c r="D55" s="4">
        <v>40856</v>
      </c>
      <c r="E55" s="5">
        <v>371</v>
      </c>
      <c r="L55"/>
      <c r="M55"/>
      <c r="N55" t="s">
        <v>340</v>
      </c>
      <c r="O55" s="86">
        <v>1840</v>
      </c>
      <c r="P55"/>
      <c r="Q55"/>
      <c r="R55"/>
      <c r="S55"/>
      <c r="T55"/>
    </row>
    <row r="56" spans="1:20" x14ac:dyDescent="0.3">
      <c r="A56" s="3" t="s">
        <v>139</v>
      </c>
      <c r="B56" s="72" t="s">
        <v>313</v>
      </c>
      <c r="C56" s="72" t="s">
        <v>312</v>
      </c>
      <c r="D56" s="4">
        <v>40849</v>
      </c>
      <c r="E56" s="5">
        <v>324</v>
      </c>
      <c r="L56"/>
      <c r="M56" s="88" t="s">
        <v>348</v>
      </c>
      <c r="N56"/>
      <c r="O56" s="87"/>
      <c r="P56"/>
      <c r="Q56"/>
      <c r="R56"/>
      <c r="S56"/>
      <c r="T56"/>
    </row>
    <row r="57" spans="1:20" x14ac:dyDescent="0.3">
      <c r="A57" s="3" t="s">
        <v>139</v>
      </c>
      <c r="B57" s="72" t="s">
        <v>311</v>
      </c>
      <c r="C57" s="72" t="s">
        <v>314</v>
      </c>
      <c r="D57" s="4">
        <v>40849</v>
      </c>
      <c r="E57" s="5">
        <v>37</v>
      </c>
      <c r="L57"/>
      <c r="M57"/>
      <c r="N57" t="s">
        <v>354</v>
      </c>
      <c r="O57" s="87">
        <v>6</v>
      </c>
      <c r="P57"/>
      <c r="Q57"/>
      <c r="R57"/>
      <c r="S57"/>
      <c r="T57"/>
    </row>
    <row r="58" spans="1:20" x14ac:dyDescent="0.3">
      <c r="A58" s="3" t="s">
        <v>139</v>
      </c>
      <c r="B58" s="72" t="s">
        <v>313</v>
      </c>
      <c r="C58" s="72" t="s">
        <v>315</v>
      </c>
      <c r="D58" s="4">
        <v>40849</v>
      </c>
      <c r="E58" s="5">
        <v>290</v>
      </c>
      <c r="L58"/>
      <c r="M58"/>
      <c r="N58" t="s">
        <v>340</v>
      </c>
      <c r="O58" s="86">
        <v>1648</v>
      </c>
      <c r="P58"/>
      <c r="Q58"/>
      <c r="R58"/>
      <c r="S58"/>
      <c r="T58"/>
    </row>
    <row r="59" spans="1:20" x14ac:dyDescent="0.3">
      <c r="A59" s="3" t="s">
        <v>139</v>
      </c>
      <c r="B59" s="72" t="s">
        <v>311</v>
      </c>
      <c r="C59" s="72" t="s">
        <v>312</v>
      </c>
      <c r="D59" s="4">
        <v>40851</v>
      </c>
      <c r="E59" s="5">
        <v>100</v>
      </c>
      <c r="L59"/>
      <c r="M59" s="88" t="s">
        <v>349</v>
      </c>
      <c r="N59"/>
      <c r="O59" s="87"/>
      <c r="P59"/>
      <c r="Q59"/>
      <c r="R59"/>
      <c r="S59"/>
      <c r="T59"/>
    </row>
    <row r="60" spans="1:20" x14ac:dyDescent="0.3">
      <c r="A60" s="3" t="s">
        <v>139</v>
      </c>
      <c r="B60" s="72" t="s">
        <v>313</v>
      </c>
      <c r="C60" s="72" t="s">
        <v>314</v>
      </c>
      <c r="D60" s="4">
        <v>40851</v>
      </c>
      <c r="E60" s="5">
        <v>188</v>
      </c>
      <c r="L60"/>
      <c r="M60"/>
      <c r="N60" t="s">
        <v>354</v>
      </c>
      <c r="O60" s="87">
        <v>3</v>
      </c>
      <c r="P60"/>
      <c r="Q60"/>
      <c r="R60"/>
      <c r="S60"/>
      <c r="T60"/>
    </row>
    <row r="61" spans="1:20" x14ac:dyDescent="0.3">
      <c r="L61"/>
      <c r="M61"/>
      <c r="N61" t="s">
        <v>340</v>
      </c>
      <c r="O61" s="86">
        <v>2076</v>
      </c>
      <c r="P61"/>
      <c r="Q61"/>
      <c r="R61"/>
      <c r="S61"/>
      <c r="T61"/>
    </row>
    <row r="62" spans="1:20" x14ac:dyDescent="0.3">
      <c r="L62" t="s">
        <v>356</v>
      </c>
      <c r="M62"/>
      <c r="N62"/>
      <c r="O62" s="87">
        <v>19</v>
      </c>
      <c r="P62"/>
      <c r="Q62"/>
      <c r="R62"/>
      <c r="S62"/>
      <c r="T62"/>
    </row>
    <row r="63" spans="1:20" x14ac:dyDescent="0.3">
      <c r="L63" t="s">
        <v>352</v>
      </c>
      <c r="M63"/>
      <c r="N63"/>
      <c r="O63" s="86">
        <v>6588</v>
      </c>
      <c r="P63"/>
      <c r="Q63"/>
      <c r="R63"/>
      <c r="S63"/>
      <c r="T63"/>
    </row>
    <row r="64" spans="1:20" x14ac:dyDescent="0.3">
      <c r="L64" t="s">
        <v>315</v>
      </c>
      <c r="M64"/>
      <c r="N64"/>
      <c r="O64" s="87"/>
      <c r="P64"/>
      <c r="Q64"/>
      <c r="R64"/>
      <c r="S64"/>
      <c r="T64"/>
    </row>
    <row r="65" spans="12:20" x14ac:dyDescent="0.3">
      <c r="L65"/>
      <c r="M65" s="88" t="s">
        <v>343</v>
      </c>
      <c r="N65"/>
      <c r="O65" s="87"/>
      <c r="P65"/>
      <c r="Q65"/>
      <c r="R65"/>
      <c r="S65"/>
      <c r="T65"/>
    </row>
    <row r="66" spans="12:20" x14ac:dyDescent="0.3">
      <c r="L66"/>
      <c r="M66"/>
      <c r="N66" t="s">
        <v>354</v>
      </c>
      <c r="O66" s="87">
        <v>1</v>
      </c>
      <c r="P66"/>
      <c r="Q66"/>
      <c r="R66"/>
      <c r="S66"/>
      <c r="T66"/>
    </row>
    <row r="67" spans="12:20" x14ac:dyDescent="0.3">
      <c r="L67"/>
      <c r="M67"/>
      <c r="N67" t="s">
        <v>340</v>
      </c>
      <c r="O67" s="86">
        <v>290</v>
      </c>
      <c r="P67"/>
      <c r="Q67"/>
      <c r="R67"/>
      <c r="S67"/>
      <c r="T67"/>
    </row>
    <row r="68" spans="12:20" x14ac:dyDescent="0.3">
      <c r="L68"/>
      <c r="M68" s="88" t="s">
        <v>344</v>
      </c>
      <c r="N68"/>
      <c r="O68" s="87"/>
      <c r="P68"/>
      <c r="Q68"/>
      <c r="R68"/>
      <c r="S68"/>
      <c r="T68"/>
    </row>
    <row r="69" spans="12:20" x14ac:dyDescent="0.3">
      <c r="L69"/>
      <c r="M69"/>
      <c r="N69" t="s">
        <v>354</v>
      </c>
      <c r="O69" s="87">
        <v>1</v>
      </c>
      <c r="P69"/>
      <c r="Q69"/>
      <c r="R69"/>
      <c r="S69"/>
      <c r="T69"/>
    </row>
    <row r="70" spans="12:20" x14ac:dyDescent="0.3">
      <c r="L70"/>
      <c r="M70"/>
      <c r="N70" t="s">
        <v>340</v>
      </c>
      <c r="O70" s="86">
        <v>1083</v>
      </c>
      <c r="P70"/>
      <c r="Q70"/>
      <c r="R70"/>
      <c r="S70"/>
      <c r="T70"/>
    </row>
    <row r="71" spans="12:20" x14ac:dyDescent="0.3">
      <c r="L71"/>
      <c r="M71" s="88" t="s">
        <v>345</v>
      </c>
      <c r="N71"/>
      <c r="O71" s="87"/>
      <c r="P71"/>
      <c r="Q71"/>
      <c r="R71"/>
      <c r="S71"/>
      <c r="T71"/>
    </row>
    <row r="72" spans="12:20" x14ac:dyDescent="0.3">
      <c r="L72"/>
      <c r="M72"/>
      <c r="N72" t="s">
        <v>354</v>
      </c>
      <c r="O72" s="87">
        <v>1</v>
      </c>
      <c r="P72"/>
      <c r="Q72"/>
      <c r="R72"/>
      <c r="S72"/>
      <c r="T72"/>
    </row>
    <row r="73" spans="12:20" x14ac:dyDescent="0.3">
      <c r="L73"/>
      <c r="M73"/>
      <c r="N73" t="s">
        <v>340</v>
      </c>
      <c r="O73" s="86">
        <v>306</v>
      </c>
      <c r="P73"/>
      <c r="Q73"/>
      <c r="R73"/>
      <c r="S73"/>
      <c r="T73"/>
    </row>
    <row r="74" spans="12:20" x14ac:dyDescent="0.3">
      <c r="L74"/>
      <c r="M74" s="88" t="s">
        <v>346</v>
      </c>
      <c r="N74"/>
      <c r="O74" s="87"/>
      <c r="P74"/>
      <c r="Q74"/>
      <c r="R74"/>
      <c r="S74"/>
      <c r="T74"/>
    </row>
    <row r="75" spans="12:20" x14ac:dyDescent="0.3">
      <c r="L75"/>
      <c r="M75"/>
      <c r="N75" t="s">
        <v>354</v>
      </c>
      <c r="O75" s="87">
        <v>3</v>
      </c>
      <c r="P75"/>
      <c r="Q75"/>
      <c r="R75"/>
      <c r="S75"/>
      <c r="T75"/>
    </row>
    <row r="76" spans="12:20" x14ac:dyDescent="0.3">
      <c r="L76"/>
      <c r="M76"/>
      <c r="N76" t="s">
        <v>340</v>
      </c>
      <c r="O76" s="86">
        <v>713</v>
      </c>
      <c r="P76"/>
      <c r="Q76"/>
      <c r="R76"/>
      <c r="S76"/>
      <c r="T76"/>
    </row>
    <row r="77" spans="12:20" x14ac:dyDescent="0.3">
      <c r="L77"/>
      <c r="M77" s="88" t="s">
        <v>347</v>
      </c>
      <c r="N77"/>
      <c r="O77" s="87"/>
      <c r="P77"/>
      <c r="Q77"/>
      <c r="R77"/>
      <c r="S77"/>
      <c r="T77"/>
    </row>
    <row r="78" spans="12:20" x14ac:dyDescent="0.3">
      <c r="L78"/>
      <c r="M78"/>
      <c r="N78" t="s">
        <v>354</v>
      </c>
      <c r="O78" s="87">
        <v>2</v>
      </c>
      <c r="P78"/>
      <c r="Q78"/>
      <c r="R78"/>
      <c r="S78"/>
      <c r="T78"/>
    </row>
    <row r="79" spans="12:20" x14ac:dyDescent="0.3">
      <c r="L79"/>
      <c r="M79"/>
      <c r="N79" t="s">
        <v>340</v>
      </c>
      <c r="O79" s="86">
        <v>306</v>
      </c>
      <c r="P79"/>
      <c r="Q79"/>
      <c r="R79"/>
      <c r="S79"/>
      <c r="T79"/>
    </row>
    <row r="80" spans="12:20" x14ac:dyDescent="0.3">
      <c r="L80"/>
      <c r="M80" s="88" t="s">
        <v>348</v>
      </c>
      <c r="N80"/>
      <c r="O80" s="87"/>
      <c r="P80"/>
      <c r="Q80"/>
      <c r="R80"/>
      <c r="S80"/>
      <c r="T80"/>
    </row>
    <row r="81" spans="12:20" x14ac:dyDescent="0.3">
      <c r="L81"/>
      <c r="M81"/>
      <c r="N81" t="s">
        <v>354</v>
      </c>
      <c r="O81" s="87">
        <v>7</v>
      </c>
      <c r="P81"/>
      <c r="Q81"/>
      <c r="R81"/>
      <c r="S81"/>
      <c r="T81"/>
    </row>
    <row r="82" spans="12:20" x14ac:dyDescent="0.3">
      <c r="L82"/>
      <c r="M82"/>
      <c r="N82" t="s">
        <v>340</v>
      </c>
      <c r="O82" s="86">
        <v>2162</v>
      </c>
      <c r="P82"/>
      <c r="Q82"/>
      <c r="R82"/>
      <c r="S82"/>
      <c r="T82"/>
    </row>
    <row r="83" spans="12:20" x14ac:dyDescent="0.3">
      <c r="L83"/>
      <c r="M83" s="88" t="s">
        <v>349</v>
      </c>
      <c r="N83"/>
      <c r="O83" s="87"/>
      <c r="P83"/>
      <c r="Q83"/>
      <c r="R83"/>
      <c r="S83"/>
      <c r="T83"/>
    </row>
    <row r="84" spans="12:20" x14ac:dyDescent="0.3">
      <c r="L84"/>
      <c r="M84"/>
      <c r="N84" t="s">
        <v>354</v>
      </c>
      <c r="O84" s="87">
        <v>3</v>
      </c>
      <c r="P84"/>
      <c r="Q84"/>
      <c r="R84"/>
      <c r="S84"/>
      <c r="T84"/>
    </row>
    <row r="85" spans="12:20" x14ac:dyDescent="0.3">
      <c r="L85"/>
      <c r="M85"/>
      <c r="N85" t="s">
        <v>340</v>
      </c>
      <c r="O85" s="86">
        <v>1193</v>
      </c>
      <c r="P85"/>
      <c r="Q85"/>
      <c r="R85"/>
      <c r="S85"/>
      <c r="T85"/>
    </row>
    <row r="86" spans="12:20" x14ac:dyDescent="0.3">
      <c r="L86" t="s">
        <v>357</v>
      </c>
      <c r="M86"/>
      <c r="N86"/>
      <c r="O86" s="87">
        <v>18</v>
      </c>
      <c r="P86"/>
      <c r="Q86"/>
      <c r="R86"/>
      <c r="S86"/>
      <c r="T86"/>
    </row>
    <row r="87" spans="12:20" x14ac:dyDescent="0.3">
      <c r="L87" t="s">
        <v>353</v>
      </c>
      <c r="M87"/>
      <c r="N87"/>
      <c r="O87" s="86">
        <v>6053</v>
      </c>
      <c r="P87"/>
      <c r="Q87"/>
      <c r="R87"/>
      <c r="S87"/>
      <c r="T87"/>
    </row>
    <row r="88" spans="12:20" x14ac:dyDescent="0.3">
      <c r="L88" t="s">
        <v>358</v>
      </c>
      <c r="M88"/>
      <c r="N88"/>
      <c r="O88" s="87">
        <v>56</v>
      </c>
      <c r="P88"/>
      <c r="Q88"/>
      <c r="R88"/>
      <c r="S88"/>
      <c r="T88"/>
    </row>
    <row r="89" spans="12:20" x14ac:dyDescent="0.3">
      <c r="L89" t="s">
        <v>341</v>
      </c>
      <c r="M89"/>
      <c r="N89"/>
      <c r="O89" s="86">
        <v>18313</v>
      </c>
      <c r="P89"/>
      <c r="Q89"/>
      <c r="R89"/>
      <c r="S89"/>
      <c r="T89"/>
    </row>
    <row r="90" spans="12:20" x14ac:dyDescent="0.3">
      <c r="L90"/>
      <c r="M90"/>
      <c r="N90"/>
      <c r="O90"/>
      <c r="P90"/>
      <c r="Q90"/>
      <c r="R90"/>
      <c r="S90"/>
      <c r="T90"/>
    </row>
    <row r="91" spans="12:20" x14ac:dyDescent="0.3">
      <c r="L91"/>
      <c r="M91"/>
      <c r="N91"/>
      <c r="O91"/>
      <c r="P91"/>
      <c r="Q91"/>
      <c r="R91"/>
      <c r="S91"/>
      <c r="T91"/>
    </row>
    <row r="92" spans="12:20" x14ac:dyDescent="0.3">
      <c r="L92"/>
      <c r="M92"/>
      <c r="N92"/>
      <c r="O92"/>
      <c r="P92"/>
      <c r="Q92"/>
      <c r="R92"/>
      <c r="S92"/>
      <c r="T92"/>
    </row>
    <row r="93" spans="12:20" x14ac:dyDescent="0.3">
      <c r="L93"/>
      <c r="M93"/>
      <c r="N93"/>
      <c r="O93"/>
      <c r="P93"/>
      <c r="Q93"/>
      <c r="R93"/>
      <c r="S93"/>
      <c r="T93"/>
    </row>
    <row r="94" spans="12:20" x14ac:dyDescent="0.3">
      <c r="L94"/>
      <c r="M94"/>
      <c r="N94"/>
      <c r="O94"/>
      <c r="P94"/>
      <c r="Q94"/>
      <c r="R94"/>
      <c r="S94"/>
      <c r="T94"/>
    </row>
    <row r="95" spans="12:20" x14ac:dyDescent="0.3">
      <c r="L95"/>
      <c r="M95"/>
      <c r="N95"/>
      <c r="O95"/>
      <c r="P95"/>
      <c r="Q95"/>
      <c r="R95"/>
      <c r="S95"/>
      <c r="T95"/>
    </row>
    <row r="96" spans="12:20" x14ac:dyDescent="0.3">
      <c r="L96"/>
      <c r="M96"/>
      <c r="N96"/>
      <c r="O96"/>
      <c r="P96"/>
      <c r="Q96"/>
      <c r="R96"/>
      <c r="S96"/>
      <c r="T96"/>
    </row>
    <row r="97" spans="12:20" x14ac:dyDescent="0.3">
      <c r="L97"/>
      <c r="M97"/>
      <c r="N97"/>
      <c r="O97"/>
      <c r="P97"/>
      <c r="Q97"/>
      <c r="R97"/>
      <c r="S97"/>
      <c r="T97"/>
    </row>
    <row r="98" spans="12:20" x14ac:dyDescent="0.3">
      <c r="L98"/>
      <c r="M98"/>
      <c r="N98"/>
      <c r="O98"/>
      <c r="P98"/>
      <c r="Q98"/>
      <c r="R98"/>
      <c r="S98"/>
      <c r="T98"/>
    </row>
    <row r="99" spans="12:20" x14ac:dyDescent="0.3">
      <c r="L99"/>
      <c r="M99"/>
      <c r="N99"/>
      <c r="O99"/>
      <c r="P99"/>
      <c r="Q99"/>
      <c r="R99"/>
      <c r="S99"/>
      <c r="T99"/>
    </row>
    <row r="100" spans="12:20" x14ac:dyDescent="0.3">
      <c r="L100"/>
      <c r="M100"/>
      <c r="N100"/>
      <c r="O100"/>
      <c r="P100"/>
      <c r="Q100"/>
      <c r="R100"/>
      <c r="S100"/>
      <c r="T100"/>
    </row>
    <row r="101" spans="12:20" x14ac:dyDescent="0.3">
      <c r="L101"/>
      <c r="M101"/>
      <c r="N101"/>
      <c r="O101"/>
      <c r="P101"/>
      <c r="Q101"/>
      <c r="R101"/>
      <c r="S101"/>
      <c r="T101"/>
    </row>
    <row r="102" spans="12:20" x14ac:dyDescent="0.3">
      <c r="L102"/>
      <c r="M102"/>
      <c r="N102"/>
      <c r="O102"/>
      <c r="P102"/>
      <c r="Q102"/>
      <c r="R102"/>
      <c r="S102"/>
      <c r="T102"/>
    </row>
    <row r="103" spans="12:20" x14ac:dyDescent="0.3">
      <c r="L103"/>
      <c r="M103"/>
      <c r="N103"/>
      <c r="O103"/>
      <c r="P103"/>
      <c r="Q103"/>
      <c r="R103"/>
      <c r="S103"/>
      <c r="T103"/>
    </row>
    <row r="104" spans="12:20" x14ac:dyDescent="0.3">
      <c r="L104"/>
      <c r="M104"/>
      <c r="N104"/>
      <c r="O104"/>
      <c r="P104"/>
      <c r="Q104"/>
      <c r="R104"/>
      <c r="S104"/>
      <c r="T104"/>
    </row>
    <row r="105" spans="12:20" x14ac:dyDescent="0.3">
      <c r="L105"/>
      <c r="M105"/>
      <c r="N105"/>
      <c r="O105"/>
      <c r="P105"/>
      <c r="Q105"/>
      <c r="R105"/>
      <c r="S105"/>
      <c r="T105"/>
    </row>
    <row r="106" spans="12:20" x14ac:dyDescent="0.3">
      <c r="L106"/>
      <c r="M106"/>
      <c r="N106"/>
      <c r="O106"/>
      <c r="P106"/>
      <c r="Q106"/>
      <c r="R106"/>
      <c r="S106"/>
      <c r="T106"/>
    </row>
    <row r="107" spans="12:20" x14ac:dyDescent="0.3">
      <c r="L107"/>
      <c r="M107"/>
      <c r="N107"/>
      <c r="O107"/>
      <c r="P107"/>
      <c r="Q107"/>
      <c r="R107"/>
      <c r="S107"/>
      <c r="T107"/>
    </row>
    <row r="108" spans="12:20" x14ac:dyDescent="0.3">
      <c r="L108"/>
      <c r="M108"/>
      <c r="N108"/>
      <c r="O108"/>
      <c r="P108"/>
      <c r="Q108"/>
      <c r="R108"/>
      <c r="S108"/>
      <c r="T108"/>
    </row>
    <row r="109" spans="12:20" x14ac:dyDescent="0.3">
      <c r="L109"/>
      <c r="M109"/>
      <c r="N109"/>
      <c r="O109"/>
      <c r="P109"/>
      <c r="Q109"/>
      <c r="R109"/>
      <c r="S109"/>
      <c r="T109"/>
    </row>
    <row r="110" spans="12:20" x14ac:dyDescent="0.3">
      <c r="L110"/>
      <c r="M110"/>
      <c r="N110"/>
      <c r="O110"/>
      <c r="P110"/>
      <c r="Q110"/>
      <c r="R110"/>
      <c r="S110"/>
      <c r="T110"/>
    </row>
    <row r="111" spans="12:20" x14ac:dyDescent="0.3">
      <c r="L111"/>
      <c r="M111"/>
      <c r="N111"/>
      <c r="O111"/>
      <c r="P111"/>
      <c r="Q111"/>
      <c r="R111"/>
      <c r="S111"/>
      <c r="T111"/>
    </row>
    <row r="112" spans="12:20" x14ac:dyDescent="0.3">
      <c r="L112"/>
      <c r="M112"/>
      <c r="N112"/>
      <c r="O112"/>
      <c r="P112"/>
      <c r="Q112"/>
      <c r="R112"/>
      <c r="S112"/>
      <c r="T112"/>
    </row>
    <row r="113" spans="12:20" x14ac:dyDescent="0.3">
      <c r="L113"/>
      <c r="M113"/>
      <c r="N113"/>
      <c r="O113"/>
      <c r="P113"/>
      <c r="Q113"/>
      <c r="R113"/>
      <c r="S113"/>
      <c r="T113"/>
    </row>
    <row r="114" spans="12:20" x14ac:dyDescent="0.3">
      <c r="L114"/>
      <c r="M114"/>
      <c r="N114"/>
      <c r="O114"/>
      <c r="P114"/>
      <c r="Q114"/>
      <c r="R114"/>
      <c r="S114"/>
      <c r="T114"/>
    </row>
    <row r="115" spans="12:20" x14ac:dyDescent="0.3">
      <c r="L115"/>
      <c r="M115"/>
      <c r="N115"/>
      <c r="O115"/>
      <c r="P115"/>
      <c r="Q115"/>
      <c r="R115"/>
      <c r="S115"/>
      <c r="T115"/>
    </row>
    <row r="116" spans="12:20" x14ac:dyDescent="0.3">
      <c r="L116"/>
      <c r="M116"/>
      <c r="N116"/>
      <c r="O116"/>
      <c r="P116"/>
      <c r="Q116"/>
      <c r="R116"/>
      <c r="S116"/>
      <c r="T116"/>
    </row>
    <row r="117" spans="12:20" x14ac:dyDescent="0.3">
      <c r="L117"/>
      <c r="M117"/>
      <c r="N117"/>
      <c r="O117"/>
      <c r="P117"/>
      <c r="Q117"/>
      <c r="R117"/>
      <c r="S117"/>
      <c r="T117"/>
    </row>
    <row r="118" spans="12:20" x14ac:dyDescent="0.3">
      <c r="L118"/>
      <c r="M118"/>
      <c r="N118"/>
      <c r="O118"/>
    </row>
    <row r="119" spans="12:20" x14ac:dyDescent="0.3">
      <c r="L119"/>
      <c r="M119"/>
      <c r="N119"/>
      <c r="O119"/>
    </row>
    <row r="120" spans="12:20" x14ac:dyDescent="0.3">
      <c r="L120"/>
      <c r="M120"/>
      <c r="N120"/>
      <c r="O120"/>
    </row>
    <row r="121" spans="12:20" x14ac:dyDescent="0.3">
      <c r="L121"/>
      <c r="M121"/>
      <c r="N121"/>
      <c r="O121"/>
    </row>
    <row r="122" spans="12:20" x14ac:dyDescent="0.3">
      <c r="L122"/>
      <c r="M122"/>
      <c r="N122"/>
      <c r="O122"/>
    </row>
    <row r="123" spans="12:20" x14ac:dyDescent="0.3">
      <c r="L123"/>
      <c r="M123"/>
      <c r="N123"/>
      <c r="O123"/>
    </row>
    <row r="124" spans="12:20" x14ac:dyDescent="0.3">
      <c r="L124"/>
      <c r="M124"/>
      <c r="N124"/>
      <c r="O124"/>
    </row>
    <row r="125" spans="12:20" x14ac:dyDescent="0.3">
      <c r="L125"/>
      <c r="M125"/>
      <c r="N125"/>
      <c r="O125"/>
    </row>
    <row r="126" spans="12:20" x14ac:dyDescent="0.3">
      <c r="L126"/>
      <c r="M126"/>
      <c r="N126"/>
      <c r="O126"/>
    </row>
    <row r="127" spans="12:20" x14ac:dyDescent="0.3">
      <c r="L127"/>
      <c r="M127"/>
      <c r="N127"/>
      <c r="O127"/>
    </row>
    <row r="128" spans="12:20" x14ac:dyDescent="0.3">
      <c r="L128"/>
      <c r="M128"/>
      <c r="N128"/>
      <c r="O128"/>
    </row>
    <row r="129" spans="12:15" x14ac:dyDescent="0.3">
      <c r="L129"/>
      <c r="M129"/>
      <c r="N129"/>
      <c r="O129"/>
    </row>
    <row r="130" spans="12:15" x14ac:dyDescent="0.3">
      <c r="L130"/>
      <c r="M130"/>
      <c r="N130"/>
      <c r="O130"/>
    </row>
    <row r="131" spans="12:15" x14ac:dyDescent="0.3">
      <c r="L131"/>
      <c r="M131"/>
      <c r="N131"/>
      <c r="O131"/>
    </row>
    <row r="132" spans="12:15" x14ac:dyDescent="0.3">
      <c r="L132"/>
      <c r="M132"/>
      <c r="N132"/>
      <c r="O132"/>
    </row>
    <row r="133" spans="12:15" x14ac:dyDescent="0.3">
      <c r="L133"/>
      <c r="M133"/>
      <c r="N133"/>
      <c r="O133"/>
    </row>
    <row r="134" spans="12:15" x14ac:dyDescent="0.3">
      <c r="L134"/>
      <c r="M134"/>
      <c r="N134"/>
      <c r="O134"/>
    </row>
    <row r="135" spans="12:15" x14ac:dyDescent="0.3">
      <c r="L135"/>
      <c r="M135"/>
      <c r="N135"/>
      <c r="O135"/>
    </row>
    <row r="136" spans="12:15" x14ac:dyDescent="0.3">
      <c r="L136"/>
      <c r="M136"/>
      <c r="N136"/>
      <c r="O136"/>
    </row>
    <row r="137" spans="12:15" x14ac:dyDescent="0.3">
      <c r="L137"/>
      <c r="M137"/>
      <c r="N137"/>
      <c r="O137"/>
    </row>
    <row r="138" spans="12:15" x14ac:dyDescent="0.3">
      <c r="L138"/>
      <c r="M138"/>
      <c r="N138"/>
      <c r="O138"/>
    </row>
    <row r="139" spans="12:15" x14ac:dyDescent="0.3">
      <c r="L139"/>
      <c r="M139"/>
      <c r="N139"/>
      <c r="O139"/>
    </row>
    <row r="140" spans="12:15" x14ac:dyDescent="0.3">
      <c r="L140"/>
      <c r="M140"/>
      <c r="N140"/>
      <c r="O140"/>
    </row>
    <row r="141" spans="12:15" x14ac:dyDescent="0.3">
      <c r="L141"/>
      <c r="M141"/>
      <c r="N141"/>
      <c r="O141"/>
    </row>
    <row r="142" spans="12:15" x14ac:dyDescent="0.3">
      <c r="L142"/>
      <c r="M142"/>
      <c r="N142"/>
      <c r="O142"/>
    </row>
    <row r="143" spans="12:15" x14ac:dyDescent="0.3">
      <c r="L143"/>
      <c r="M143"/>
      <c r="N143"/>
      <c r="O143"/>
    </row>
    <row r="144" spans="12:15" x14ac:dyDescent="0.3">
      <c r="L144"/>
      <c r="M144"/>
      <c r="N144"/>
      <c r="O144"/>
    </row>
    <row r="145" spans="12:15" x14ac:dyDescent="0.3">
      <c r="L145"/>
      <c r="M145"/>
      <c r="N145"/>
      <c r="O145"/>
    </row>
    <row r="146" spans="12:15" x14ac:dyDescent="0.3">
      <c r="L146"/>
      <c r="M146"/>
      <c r="N146"/>
      <c r="O146"/>
    </row>
    <row r="147" spans="12:15" x14ac:dyDescent="0.3">
      <c r="L147"/>
      <c r="M147"/>
      <c r="N147"/>
      <c r="O147"/>
    </row>
    <row r="148" spans="12:15" x14ac:dyDescent="0.3">
      <c r="L148"/>
      <c r="M148"/>
      <c r="N148"/>
      <c r="O148"/>
    </row>
    <row r="149" spans="12:15" x14ac:dyDescent="0.3">
      <c r="L149"/>
      <c r="M149"/>
      <c r="N149"/>
      <c r="O149"/>
    </row>
    <row r="150" spans="12:15" x14ac:dyDescent="0.3">
      <c r="L150"/>
      <c r="M150"/>
      <c r="N150"/>
      <c r="O150"/>
    </row>
    <row r="151" spans="12:15" x14ac:dyDescent="0.3">
      <c r="L151"/>
      <c r="M151"/>
      <c r="N151"/>
      <c r="O151"/>
    </row>
    <row r="152" spans="12:15" x14ac:dyDescent="0.3">
      <c r="L152"/>
      <c r="M152"/>
      <c r="N152"/>
      <c r="O152"/>
    </row>
    <row r="153" spans="12:15" x14ac:dyDescent="0.3">
      <c r="L153"/>
      <c r="M153"/>
      <c r="N153"/>
      <c r="O153"/>
    </row>
    <row r="154" spans="12:15" x14ac:dyDescent="0.3">
      <c r="L154"/>
      <c r="M154"/>
      <c r="N154"/>
      <c r="O154"/>
    </row>
    <row r="155" spans="12:15" x14ac:dyDescent="0.3">
      <c r="L155"/>
      <c r="M155"/>
      <c r="N155"/>
      <c r="O155"/>
    </row>
    <row r="156" spans="12:15" x14ac:dyDescent="0.3">
      <c r="L156"/>
      <c r="M156"/>
      <c r="N156"/>
      <c r="O156"/>
    </row>
    <row r="157" spans="12:15" x14ac:dyDescent="0.3">
      <c r="L157"/>
      <c r="M157"/>
      <c r="N157"/>
      <c r="O157"/>
    </row>
    <row r="158" spans="12:15" x14ac:dyDescent="0.3">
      <c r="L158"/>
      <c r="M158"/>
      <c r="N158"/>
      <c r="O158"/>
    </row>
    <row r="159" spans="12:15" x14ac:dyDescent="0.3">
      <c r="L159"/>
      <c r="M159"/>
      <c r="N159"/>
      <c r="O159"/>
    </row>
    <row r="160" spans="12:15" x14ac:dyDescent="0.3">
      <c r="L160"/>
      <c r="M160"/>
      <c r="N160"/>
      <c r="O160"/>
    </row>
    <row r="161" spans="12:15" x14ac:dyDescent="0.3">
      <c r="L161"/>
      <c r="M161"/>
      <c r="N161"/>
      <c r="O161"/>
    </row>
    <row r="162" spans="12:15" x14ac:dyDescent="0.3">
      <c r="L162"/>
      <c r="M162"/>
      <c r="N162"/>
      <c r="O162"/>
    </row>
    <row r="163" spans="12:15" x14ac:dyDescent="0.3">
      <c r="L163"/>
      <c r="M163"/>
      <c r="N163"/>
      <c r="O163"/>
    </row>
    <row r="164" spans="12:15" x14ac:dyDescent="0.3">
      <c r="L164"/>
      <c r="M164"/>
      <c r="N164"/>
      <c r="O164"/>
    </row>
    <row r="165" spans="12:15" x14ac:dyDescent="0.3">
      <c r="L165"/>
      <c r="M165"/>
      <c r="N165"/>
      <c r="O165"/>
    </row>
    <row r="166" spans="12:15" x14ac:dyDescent="0.3">
      <c r="L166"/>
      <c r="M166"/>
      <c r="N166"/>
      <c r="O166"/>
    </row>
    <row r="167" spans="12:15" x14ac:dyDescent="0.3">
      <c r="L167"/>
      <c r="M167"/>
      <c r="N167"/>
      <c r="O167"/>
    </row>
    <row r="168" spans="12:15" x14ac:dyDescent="0.3">
      <c r="L168"/>
      <c r="M168"/>
      <c r="N168"/>
      <c r="O168"/>
    </row>
    <row r="169" spans="12:15" x14ac:dyDescent="0.3">
      <c r="L169"/>
      <c r="M169"/>
      <c r="N169"/>
      <c r="O169"/>
    </row>
  </sheetData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95"/>
  <sheetViews>
    <sheetView showGridLines="0" workbookViewId="0"/>
  </sheetViews>
  <sheetFormatPr defaultColWidth="9.21875" defaultRowHeight="14.4" x14ac:dyDescent="0.3"/>
  <cols>
    <col min="1" max="1" width="9.21875" style="34"/>
    <col min="2" max="2" width="6.21875" style="34" bestFit="1" customWidth="1"/>
    <col min="3" max="3" width="9" style="34" bestFit="1" customWidth="1"/>
    <col min="4" max="4" width="12.21875" style="34" bestFit="1" customWidth="1"/>
    <col min="5" max="5" width="9.44140625" style="34" bestFit="1" customWidth="1"/>
    <col min="6" max="6" width="14.21875" style="34" bestFit="1" customWidth="1"/>
    <col min="7" max="7" width="12.44140625" style="34" bestFit="1" customWidth="1"/>
    <col min="8" max="8" width="23.21875" style="34" bestFit="1" customWidth="1"/>
    <col min="9" max="10" width="9.21875" style="34"/>
    <col min="11" max="11" width="18.77734375" style="34" bestFit="1" customWidth="1"/>
    <col min="12" max="12" width="17.21875" style="34" bestFit="1" customWidth="1"/>
    <col min="13" max="13" width="17.5546875" style="34" bestFit="1" customWidth="1"/>
    <col min="14" max="14" width="25" style="34" bestFit="1" customWidth="1"/>
    <col min="15" max="19" width="9.21875" style="34"/>
    <col min="20" max="20" width="9.21875" style="34" hidden="1" customWidth="1"/>
    <col min="21" max="16384" width="9.21875" style="34"/>
  </cols>
  <sheetData>
    <row r="1" spans="1:20" ht="18" x14ac:dyDescent="0.35">
      <c r="A1" s="30" t="s">
        <v>319</v>
      </c>
    </row>
    <row r="2" spans="1:20" ht="18" x14ac:dyDescent="0.35">
      <c r="A2" s="52" t="s">
        <v>291</v>
      </c>
      <c r="B2" s="52"/>
      <c r="J2" s="55" t="s">
        <v>294</v>
      </c>
      <c r="T2" s="34">
        <v>4</v>
      </c>
    </row>
    <row r="4" spans="1:20" x14ac:dyDescent="0.3">
      <c r="B4" s="6" t="s">
        <v>143</v>
      </c>
      <c r="C4" s="7" t="s">
        <v>144</v>
      </c>
      <c r="D4" s="8" t="s">
        <v>145</v>
      </c>
      <c r="E4" s="9" t="s">
        <v>146</v>
      </c>
      <c r="F4" s="9" t="s">
        <v>147</v>
      </c>
      <c r="G4" s="7" t="s">
        <v>148</v>
      </c>
      <c r="H4" s="10" t="s">
        <v>149</v>
      </c>
      <c r="K4" s="16" t="s">
        <v>144</v>
      </c>
      <c r="L4" s="16" t="s">
        <v>250</v>
      </c>
      <c r="M4" s="16" t="s">
        <v>251</v>
      </c>
      <c r="N4" s="16" t="s">
        <v>252</v>
      </c>
    </row>
    <row r="5" spans="1:20" x14ac:dyDescent="0.3">
      <c r="B5" s="49">
        <v>1</v>
      </c>
      <c r="C5" s="11" t="s">
        <v>150</v>
      </c>
      <c r="D5" s="12">
        <v>166400</v>
      </c>
      <c r="E5" s="13">
        <v>65</v>
      </c>
      <c r="F5" s="13">
        <v>52</v>
      </c>
      <c r="G5" s="50">
        <v>308</v>
      </c>
      <c r="H5" s="51" t="s">
        <v>151</v>
      </c>
      <c r="K5" s="15" t="s">
        <v>150</v>
      </c>
      <c r="L5" s="48"/>
      <c r="M5" s="48"/>
      <c r="N5" s="48"/>
    </row>
    <row r="6" spans="1:20" x14ac:dyDescent="0.3">
      <c r="B6" s="49">
        <v>2</v>
      </c>
      <c r="C6" s="11" t="s">
        <v>152</v>
      </c>
      <c r="D6" s="12">
        <v>437400</v>
      </c>
      <c r="E6" s="13">
        <v>52</v>
      </c>
      <c r="F6" s="13">
        <v>82</v>
      </c>
      <c r="G6" s="50">
        <v>364</v>
      </c>
      <c r="H6" s="51" t="s">
        <v>153</v>
      </c>
      <c r="K6" s="15" t="s">
        <v>152</v>
      </c>
      <c r="L6" s="48"/>
      <c r="M6" s="48"/>
      <c r="N6" s="48"/>
    </row>
    <row r="7" spans="1:20" x14ac:dyDescent="0.3">
      <c r="B7" s="49">
        <v>3</v>
      </c>
      <c r="C7" s="11" t="s">
        <v>150</v>
      </c>
      <c r="D7" s="12">
        <v>172800</v>
      </c>
      <c r="E7" s="13">
        <v>43</v>
      </c>
      <c r="F7" s="13">
        <v>24</v>
      </c>
      <c r="G7" s="50">
        <v>335</v>
      </c>
      <c r="H7" s="51" t="s">
        <v>154</v>
      </c>
      <c r="K7" s="15" t="s">
        <v>155</v>
      </c>
      <c r="L7" s="48"/>
      <c r="M7" s="48"/>
      <c r="N7" s="48"/>
    </row>
    <row r="8" spans="1:20" x14ac:dyDescent="0.3">
      <c r="B8" s="49">
        <v>4</v>
      </c>
      <c r="C8" s="11" t="s">
        <v>155</v>
      </c>
      <c r="D8" s="12">
        <v>137779.20000000001</v>
      </c>
      <c r="E8" s="13">
        <v>26</v>
      </c>
      <c r="F8" s="13">
        <v>164</v>
      </c>
      <c r="G8" s="50">
        <v>168</v>
      </c>
      <c r="H8" s="51" t="s">
        <v>156</v>
      </c>
      <c r="K8" s="15" t="s">
        <v>158</v>
      </c>
      <c r="L8" s="48"/>
      <c r="M8" s="48"/>
      <c r="N8" s="48"/>
    </row>
    <row r="9" spans="1:20" x14ac:dyDescent="0.3">
      <c r="B9" s="49">
        <v>5</v>
      </c>
      <c r="C9" s="11" t="s">
        <v>152</v>
      </c>
      <c r="D9" s="12">
        <v>6043.7</v>
      </c>
      <c r="E9" s="13">
        <v>10</v>
      </c>
      <c r="F9" s="13">
        <v>96</v>
      </c>
      <c r="G9" s="50">
        <v>693</v>
      </c>
      <c r="H9" s="51" t="s">
        <v>157</v>
      </c>
      <c r="K9" s="15" t="s">
        <v>161</v>
      </c>
      <c r="L9" s="48"/>
      <c r="M9" s="48"/>
      <c r="N9" s="48"/>
    </row>
    <row r="10" spans="1:20" x14ac:dyDescent="0.3">
      <c r="B10" s="49">
        <v>6</v>
      </c>
      <c r="C10" s="11" t="s">
        <v>158</v>
      </c>
      <c r="D10" s="12">
        <v>164000</v>
      </c>
      <c r="E10" s="13">
        <v>44</v>
      </c>
      <c r="F10" s="13">
        <v>114</v>
      </c>
      <c r="G10" s="50">
        <v>455</v>
      </c>
      <c r="H10" s="14" t="s">
        <v>159</v>
      </c>
      <c r="K10" s="15" t="s">
        <v>163</v>
      </c>
      <c r="L10" s="48"/>
      <c r="M10" s="48"/>
      <c r="N10" s="48"/>
    </row>
    <row r="11" spans="1:20" x14ac:dyDescent="0.3">
      <c r="B11" s="49">
        <v>7</v>
      </c>
      <c r="C11" s="11" t="s">
        <v>158</v>
      </c>
      <c r="D11" s="12">
        <v>5008</v>
      </c>
      <c r="E11" s="13">
        <v>77</v>
      </c>
      <c r="F11" s="13">
        <v>30</v>
      </c>
      <c r="G11" s="50">
        <v>917</v>
      </c>
      <c r="H11" s="51" t="s">
        <v>160</v>
      </c>
      <c r="K11" s="15" t="s">
        <v>169</v>
      </c>
      <c r="L11" s="48"/>
      <c r="M11" s="48"/>
      <c r="N11" s="48"/>
    </row>
    <row r="12" spans="1:20" x14ac:dyDescent="0.3">
      <c r="B12" s="49">
        <v>8</v>
      </c>
      <c r="C12" s="11" t="s">
        <v>161</v>
      </c>
      <c r="D12" s="12">
        <v>898646</v>
      </c>
      <c r="E12" s="13">
        <v>29</v>
      </c>
      <c r="F12" s="13">
        <v>154</v>
      </c>
      <c r="G12" s="50">
        <v>2520</v>
      </c>
      <c r="H12" s="51" t="s">
        <v>162</v>
      </c>
      <c r="K12" s="15" t="s">
        <v>175</v>
      </c>
      <c r="L12" s="48"/>
      <c r="M12" s="48"/>
      <c r="N12" s="48"/>
    </row>
    <row r="13" spans="1:20" x14ac:dyDescent="0.3">
      <c r="B13" s="49">
        <v>9</v>
      </c>
      <c r="C13" s="11" t="s">
        <v>163</v>
      </c>
      <c r="D13" s="12">
        <v>997312</v>
      </c>
      <c r="E13" s="13">
        <v>80</v>
      </c>
      <c r="F13" s="13">
        <v>22</v>
      </c>
      <c r="G13" s="50">
        <v>922</v>
      </c>
      <c r="H13" s="51" t="s">
        <v>164</v>
      </c>
      <c r="K13" s="15" t="s">
        <v>183</v>
      </c>
      <c r="L13" s="48"/>
      <c r="M13" s="48"/>
      <c r="N13" s="48"/>
    </row>
    <row r="14" spans="1:20" x14ac:dyDescent="0.3">
      <c r="B14" s="49">
        <v>10</v>
      </c>
      <c r="C14" s="11" t="s">
        <v>158</v>
      </c>
      <c r="D14" s="12">
        <v>7500</v>
      </c>
      <c r="E14" s="13">
        <v>10</v>
      </c>
      <c r="F14" s="13">
        <v>30</v>
      </c>
      <c r="G14" s="50">
        <v>707</v>
      </c>
      <c r="H14" s="51" t="s">
        <v>165</v>
      </c>
    </row>
    <row r="15" spans="1:20" x14ac:dyDescent="0.3">
      <c r="B15" s="49">
        <v>11</v>
      </c>
      <c r="C15" s="11" t="s">
        <v>161</v>
      </c>
      <c r="D15" s="12">
        <v>163488</v>
      </c>
      <c r="E15" s="13">
        <v>79</v>
      </c>
      <c r="F15" s="13">
        <v>148</v>
      </c>
      <c r="G15" s="50">
        <v>256.25</v>
      </c>
      <c r="H15" s="51" t="s">
        <v>166</v>
      </c>
    </row>
    <row r="16" spans="1:20" ht="18" x14ac:dyDescent="0.35">
      <c r="B16" s="49">
        <v>12</v>
      </c>
      <c r="C16" s="11" t="s">
        <v>158</v>
      </c>
      <c r="D16" s="12">
        <v>18000</v>
      </c>
      <c r="E16" s="13">
        <v>59</v>
      </c>
      <c r="F16" s="13">
        <v>24</v>
      </c>
      <c r="G16" s="50">
        <v>231</v>
      </c>
      <c r="H16" s="51" t="s">
        <v>167</v>
      </c>
      <c r="J16" s="55"/>
      <c r="T16" s="34">
        <v>4</v>
      </c>
    </row>
    <row r="17" spans="2:20" x14ac:dyDescent="0.3">
      <c r="B17" s="49">
        <v>13</v>
      </c>
      <c r="C17" s="11" t="s">
        <v>150</v>
      </c>
      <c r="D17" s="12">
        <v>146000</v>
      </c>
      <c r="E17" s="13">
        <v>51</v>
      </c>
      <c r="F17" s="13">
        <v>22</v>
      </c>
      <c r="G17" s="50">
        <v>3297</v>
      </c>
      <c r="H17" s="51" t="s">
        <v>168</v>
      </c>
    </row>
    <row r="18" spans="2:20" x14ac:dyDescent="0.3">
      <c r="B18" s="49">
        <v>14</v>
      </c>
      <c r="C18" s="11" t="s">
        <v>169</v>
      </c>
      <c r="D18" s="12">
        <v>840000</v>
      </c>
      <c r="E18" s="13">
        <v>31</v>
      </c>
      <c r="F18" s="13">
        <v>38</v>
      </c>
      <c r="G18" s="50">
        <v>848</v>
      </c>
      <c r="H18" s="14" t="s">
        <v>170</v>
      </c>
    </row>
    <row r="19" spans="2:20" x14ac:dyDescent="0.3">
      <c r="B19" s="49">
        <v>15</v>
      </c>
      <c r="C19" s="11" t="s">
        <v>163</v>
      </c>
      <c r="D19" s="12">
        <v>166784</v>
      </c>
      <c r="E19" s="13">
        <v>29</v>
      </c>
      <c r="F19" s="13">
        <v>94</v>
      </c>
      <c r="G19" s="50">
        <v>944.5</v>
      </c>
      <c r="H19" s="51" t="s">
        <v>171</v>
      </c>
    </row>
    <row r="20" spans="2:20" x14ac:dyDescent="0.3">
      <c r="B20" s="49">
        <v>16</v>
      </c>
      <c r="C20" s="11" t="s">
        <v>150</v>
      </c>
      <c r="D20" s="12">
        <v>360900</v>
      </c>
      <c r="E20" s="13">
        <v>11</v>
      </c>
      <c r="F20" s="13">
        <v>144</v>
      </c>
      <c r="G20" s="50">
        <v>630</v>
      </c>
      <c r="H20" s="51" t="s">
        <v>172</v>
      </c>
    </row>
    <row r="21" spans="2:20" x14ac:dyDescent="0.3">
      <c r="B21" s="49">
        <v>17</v>
      </c>
      <c r="C21" s="11" t="s">
        <v>152</v>
      </c>
      <c r="D21" s="12">
        <v>7000</v>
      </c>
      <c r="E21" s="13">
        <v>52</v>
      </c>
      <c r="F21" s="13">
        <v>72</v>
      </c>
      <c r="G21" s="50">
        <v>1153.4700000000005</v>
      </c>
      <c r="H21" s="14" t="s">
        <v>173</v>
      </c>
    </row>
    <row r="22" spans="2:20" x14ac:dyDescent="0.3">
      <c r="B22" s="49">
        <v>18</v>
      </c>
      <c r="C22" s="11" t="s">
        <v>155</v>
      </c>
      <c r="D22" s="12">
        <v>74000</v>
      </c>
      <c r="E22" s="13">
        <v>61</v>
      </c>
      <c r="F22" s="13">
        <v>92</v>
      </c>
      <c r="G22" s="50">
        <v>679</v>
      </c>
      <c r="H22" s="51" t="s">
        <v>174</v>
      </c>
    </row>
    <row r="23" spans="2:20" x14ac:dyDescent="0.3">
      <c r="B23" s="49">
        <v>19</v>
      </c>
      <c r="C23" s="11" t="s">
        <v>175</v>
      </c>
      <c r="D23" s="12">
        <v>1110336</v>
      </c>
      <c r="E23" s="13">
        <v>54</v>
      </c>
      <c r="F23" s="13">
        <v>114</v>
      </c>
      <c r="G23" s="50">
        <v>295</v>
      </c>
      <c r="H23" s="51" t="s">
        <v>176</v>
      </c>
    </row>
    <row r="24" spans="2:20" x14ac:dyDescent="0.3">
      <c r="B24" s="49">
        <v>20</v>
      </c>
      <c r="C24" s="11" t="s">
        <v>152</v>
      </c>
      <c r="D24" s="12">
        <v>1136704</v>
      </c>
      <c r="E24" s="13">
        <v>22</v>
      </c>
      <c r="F24" s="13">
        <v>34</v>
      </c>
      <c r="G24" s="50">
        <v>217</v>
      </c>
      <c r="H24" s="51" t="s">
        <v>177</v>
      </c>
    </row>
    <row r="25" spans="2:20" x14ac:dyDescent="0.3">
      <c r="B25" s="49">
        <v>21</v>
      </c>
      <c r="C25" s="11" t="s">
        <v>158</v>
      </c>
      <c r="D25" s="12">
        <v>57000</v>
      </c>
      <c r="E25" s="13">
        <v>15</v>
      </c>
      <c r="F25" s="13">
        <v>150</v>
      </c>
      <c r="G25" s="50">
        <v>182</v>
      </c>
      <c r="H25" s="51" t="s">
        <v>178</v>
      </c>
    </row>
    <row r="26" spans="2:20" x14ac:dyDescent="0.3">
      <c r="B26" s="49">
        <v>22</v>
      </c>
      <c r="C26" s="11" t="s">
        <v>150</v>
      </c>
      <c r="D26" s="12">
        <v>26900</v>
      </c>
      <c r="E26" s="13">
        <v>43</v>
      </c>
      <c r="F26" s="13">
        <v>156</v>
      </c>
      <c r="G26" s="50">
        <v>287</v>
      </c>
      <c r="H26" s="51" t="s">
        <v>179</v>
      </c>
    </row>
    <row r="27" spans="2:20" x14ac:dyDescent="0.3">
      <c r="B27" s="49">
        <v>23</v>
      </c>
      <c r="C27" s="11" t="s">
        <v>175</v>
      </c>
      <c r="D27" s="12">
        <v>4000</v>
      </c>
      <c r="E27" s="13">
        <v>59</v>
      </c>
      <c r="F27" s="13">
        <v>110</v>
      </c>
      <c r="G27" s="50">
        <v>322</v>
      </c>
      <c r="H27" s="51" t="s">
        <v>180</v>
      </c>
    </row>
    <row r="28" spans="2:20" x14ac:dyDescent="0.3">
      <c r="B28" s="49">
        <v>24</v>
      </c>
      <c r="C28" s="11" t="s">
        <v>150</v>
      </c>
      <c r="D28" s="12">
        <v>49690</v>
      </c>
      <c r="E28" s="13">
        <v>42</v>
      </c>
      <c r="F28" s="13">
        <v>98</v>
      </c>
      <c r="G28" s="50">
        <v>2758</v>
      </c>
      <c r="H28" s="51" t="s">
        <v>181</v>
      </c>
    </row>
    <row r="29" spans="2:20" ht="18" x14ac:dyDescent="0.35">
      <c r="B29" s="49">
        <v>25</v>
      </c>
      <c r="C29" s="11" t="s">
        <v>169</v>
      </c>
      <c r="D29" s="12">
        <v>192000</v>
      </c>
      <c r="E29" s="13">
        <v>60</v>
      </c>
      <c r="F29" s="13">
        <v>56</v>
      </c>
      <c r="G29" s="50">
        <v>313</v>
      </c>
      <c r="H29" s="51" t="s">
        <v>182</v>
      </c>
      <c r="J29" s="55"/>
      <c r="T29" s="34">
        <v>4</v>
      </c>
    </row>
    <row r="30" spans="2:20" x14ac:dyDescent="0.3">
      <c r="B30" s="49">
        <v>26</v>
      </c>
      <c r="C30" s="11" t="s">
        <v>183</v>
      </c>
      <c r="D30" s="12">
        <v>30350</v>
      </c>
      <c r="E30" s="13">
        <v>64</v>
      </c>
      <c r="F30" s="13">
        <v>98</v>
      </c>
      <c r="G30" s="50">
        <v>1358.5</v>
      </c>
      <c r="H30" s="51" t="s">
        <v>184</v>
      </c>
    </row>
    <row r="31" spans="2:20" x14ac:dyDescent="0.3">
      <c r="B31" s="49">
        <v>27</v>
      </c>
      <c r="C31" s="11" t="s">
        <v>163</v>
      </c>
      <c r="D31" s="12">
        <v>4952</v>
      </c>
      <c r="E31" s="13">
        <v>13</v>
      </c>
      <c r="F31" s="13">
        <v>76</v>
      </c>
      <c r="G31" s="50">
        <v>230</v>
      </c>
      <c r="H31" s="51" t="s">
        <v>185</v>
      </c>
    </row>
    <row r="32" spans="2:20" x14ac:dyDescent="0.3">
      <c r="B32" s="49">
        <v>28</v>
      </c>
      <c r="C32" s="11" t="s">
        <v>152</v>
      </c>
      <c r="D32" s="12">
        <v>56600</v>
      </c>
      <c r="E32" s="13">
        <v>77</v>
      </c>
      <c r="F32" s="13">
        <v>132</v>
      </c>
      <c r="G32" s="50">
        <v>3453.5</v>
      </c>
      <c r="H32" s="51" t="s">
        <v>186</v>
      </c>
    </row>
    <row r="33" spans="2:8" x14ac:dyDescent="0.3">
      <c r="B33" s="49">
        <v>29</v>
      </c>
      <c r="C33" s="11" t="s">
        <v>175</v>
      </c>
      <c r="D33" s="12">
        <v>167564.80000000002</v>
      </c>
      <c r="E33" s="13">
        <v>58</v>
      </c>
      <c r="F33" s="13">
        <v>52</v>
      </c>
      <c r="G33" s="50">
        <v>224</v>
      </c>
      <c r="H33" s="14" t="s">
        <v>187</v>
      </c>
    </row>
    <row r="34" spans="2:8" x14ac:dyDescent="0.3">
      <c r="B34" s="49">
        <v>30</v>
      </c>
      <c r="C34" s="11" t="s">
        <v>183</v>
      </c>
      <c r="D34" s="12">
        <v>81024</v>
      </c>
      <c r="E34" s="13">
        <v>76</v>
      </c>
      <c r="F34" s="13">
        <v>42</v>
      </c>
      <c r="G34" s="50">
        <v>1354.5</v>
      </c>
      <c r="H34" s="51" t="s">
        <v>188</v>
      </c>
    </row>
    <row r="35" spans="2:8" x14ac:dyDescent="0.3">
      <c r="B35" s="49">
        <v>31</v>
      </c>
      <c r="C35" s="11" t="s">
        <v>175</v>
      </c>
      <c r="D35" s="12">
        <v>57700</v>
      </c>
      <c r="E35" s="13">
        <v>70</v>
      </c>
      <c r="F35" s="13">
        <v>106</v>
      </c>
      <c r="G35" s="50">
        <v>997.5</v>
      </c>
      <c r="H35" s="51" t="s">
        <v>189</v>
      </c>
    </row>
    <row r="36" spans="2:8" x14ac:dyDescent="0.3">
      <c r="B36" s="49">
        <v>32</v>
      </c>
      <c r="C36" s="11" t="s">
        <v>183</v>
      </c>
      <c r="D36" s="12">
        <v>6155.5</v>
      </c>
      <c r="E36" s="13">
        <v>65</v>
      </c>
      <c r="F36" s="13">
        <v>78</v>
      </c>
      <c r="G36" s="50">
        <v>484</v>
      </c>
      <c r="H36" s="51" t="s">
        <v>190</v>
      </c>
    </row>
    <row r="37" spans="2:8" x14ac:dyDescent="0.3">
      <c r="B37" s="49">
        <v>33</v>
      </c>
      <c r="C37" s="11" t="s">
        <v>155</v>
      </c>
      <c r="D37" s="12">
        <v>81000</v>
      </c>
      <c r="E37" s="13">
        <v>67</v>
      </c>
      <c r="F37" s="13">
        <v>160</v>
      </c>
      <c r="G37" s="50">
        <v>1337</v>
      </c>
      <c r="H37" s="51" t="s">
        <v>191</v>
      </c>
    </row>
    <row r="38" spans="2:8" x14ac:dyDescent="0.3">
      <c r="B38" s="49">
        <v>34</v>
      </c>
      <c r="C38" s="11" t="s">
        <v>150</v>
      </c>
      <c r="D38" s="12">
        <v>189824</v>
      </c>
      <c r="E38" s="13">
        <v>23</v>
      </c>
      <c r="F38" s="13">
        <v>28</v>
      </c>
      <c r="G38" s="50">
        <v>2110.5</v>
      </c>
      <c r="H38" s="51" t="s">
        <v>192</v>
      </c>
    </row>
    <row r="39" spans="2:8" x14ac:dyDescent="0.3">
      <c r="B39" s="49">
        <v>35</v>
      </c>
      <c r="C39" s="11" t="s">
        <v>158</v>
      </c>
      <c r="D39" s="12">
        <v>27000</v>
      </c>
      <c r="E39" s="13">
        <v>10</v>
      </c>
      <c r="F39" s="13">
        <v>124</v>
      </c>
      <c r="G39" s="50">
        <v>644</v>
      </c>
      <c r="H39" s="14" t="s">
        <v>193</v>
      </c>
    </row>
    <row r="40" spans="2:8" x14ac:dyDescent="0.3">
      <c r="B40" s="49">
        <v>36</v>
      </c>
      <c r="C40" s="11" t="s">
        <v>161</v>
      </c>
      <c r="D40" s="12">
        <v>116400</v>
      </c>
      <c r="E40" s="13">
        <v>68</v>
      </c>
      <c r="F40" s="13">
        <v>112</v>
      </c>
      <c r="G40" s="50">
        <v>322</v>
      </c>
      <c r="H40" s="14" t="s">
        <v>194</v>
      </c>
    </row>
    <row r="41" spans="2:8" x14ac:dyDescent="0.3">
      <c r="B41" s="49">
        <v>37</v>
      </c>
      <c r="C41" s="11" t="s">
        <v>150</v>
      </c>
      <c r="D41" s="12">
        <v>23359</v>
      </c>
      <c r="E41" s="13">
        <v>74</v>
      </c>
      <c r="F41" s="13">
        <v>150</v>
      </c>
      <c r="G41" s="50">
        <v>163</v>
      </c>
      <c r="H41" s="51" t="s">
        <v>195</v>
      </c>
    </row>
    <row r="42" spans="2:8" x14ac:dyDescent="0.3">
      <c r="B42" s="49">
        <v>38</v>
      </c>
      <c r="C42" s="11" t="s">
        <v>155</v>
      </c>
      <c r="D42" s="12">
        <v>81088</v>
      </c>
      <c r="E42" s="13">
        <v>60</v>
      </c>
      <c r="F42" s="13">
        <v>146</v>
      </c>
      <c r="G42" s="50">
        <v>5234.83</v>
      </c>
      <c r="H42" s="51" t="s">
        <v>196</v>
      </c>
    </row>
    <row r="43" spans="2:8" x14ac:dyDescent="0.3">
      <c r="B43" s="49">
        <v>39</v>
      </c>
      <c r="C43" s="11" t="s">
        <v>175</v>
      </c>
      <c r="D43" s="12">
        <v>5102</v>
      </c>
      <c r="E43" s="13">
        <v>28</v>
      </c>
      <c r="F43" s="13">
        <v>92</v>
      </c>
      <c r="G43" s="50">
        <v>735</v>
      </c>
      <c r="H43" s="14" t="s">
        <v>197</v>
      </c>
    </row>
    <row r="44" spans="2:8" x14ac:dyDescent="0.3">
      <c r="B44" s="49">
        <v>40</v>
      </c>
      <c r="C44" s="11" t="s">
        <v>150</v>
      </c>
      <c r="D44" s="12">
        <v>23200</v>
      </c>
      <c r="E44" s="13">
        <v>46</v>
      </c>
      <c r="F44" s="13">
        <v>60</v>
      </c>
      <c r="G44" s="50">
        <v>493.5</v>
      </c>
      <c r="H44" s="51" t="s">
        <v>198</v>
      </c>
    </row>
    <row r="45" spans="2:8" x14ac:dyDescent="0.3">
      <c r="B45" s="49">
        <v>41</v>
      </c>
      <c r="C45" s="11" t="s">
        <v>161</v>
      </c>
      <c r="D45" s="12">
        <v>63400</v>
      </c>
      <c r="E45" s="13">
        <v>31</v>
      </c>
      <c r="F45" s="13">
        <v>72</v>
      </c>
      <c r="G45" s="50">
        <v>456</v>
      </c>
      <c r="H45" s="51" t="s">
        <v>199</v>
      </c>
    </row>
    <row r="46" spans="2:8" x14ac:dyDescent="0.3">
      <c r="B46" s="49">
        <v>42</v>
      </c>
      <c r="C46" s="11" t="s">
        <v>155</v>
      </c>
      <c r="D46" s="12">
        <v>10302</v>
      </c>
      <c r="E46" s="13">
        <v>51</v>
      </c>
      <c r="F46" s="13">
        <v>22</v>
      </c>
      <c r="G46" s="50">
        <v>2146</v>
      </c>
      <c r="H46" s="51" t="s">
        <v>200</v>
      </c>
    </row>
    <row r="47" spans="2:8" x14ac:dyDescent="0.3">
      <c r="B47" s="49">
        <v>43</v>
      </c>
      <c r="C47" s="11" t="s">
        <v>163</v>
      </c>
      <c r="D47" s="12">
        <v>52000</v>
      </c>
      <c r="E47" s="13">
        <v>84</v>
      </c>
      <c r="F47" s="13">
        <v>126</v>
      </c>
      <c r="G47" s="50">
        <v>217</v>
      </c>
      <c r="H47" s="51" t="s">
        <v>201</v>
      </c>
    </row>
    <row r="48" spans="2:8" x14ac:dyDescent="0.3">
      <c r="B48" s="49">
        <v>44</v>
      </c>
      <c r="C48" s="11" t="s">
        <v>169</v>
      </c>
      <c r="D48" s="12">
        <v>37000</v>
      </c>
      <c r="E48" s="13">
        <v>78</v>
      </c>
      <c r="F48" s="13">
        <v>42</v>
      </c>
      <c r="G48" s="50">
        <v>2557</v>
      </c>
      <c r="H48" s="51" t="s">
        <v>202</v>
      </c>
    </row>
    <row r="49" spans="2:8" x14ac:dyDescent="0.3">
      <c r="B49" s="49">
        <v>45</v>
      </c>
      <c r="C49" s="11" t="s">
        <v>150</v>
      </c>
      <c r="D49" s="12">
        <v>36000</v>
      </c>
      <c r="E49" s="13">
        <v>12</v>
      </c>
      <c r="F49" s="13">
        <v>140</v>
      </c>
      <c r="G49" s="50">
        <v>196</v>
      </c>
      <c r="H49" s="51" t="s">
        <v>203</v>
      </c>
    </row>
    <row r="50" spans="2:8" x14ac:dyDescent="0.3">
      <c r="B50" s="49">
        <v>46</v>
      </c>
      <c r="C50" s="11" t="s">
        <v>158</v>
      </c>
      <c r="D50" s="12">
        <v>89088</v>
      </c>
      <c r="E50" s="13">
        <v>58</v>
      </c>
      <c r="F50" s="13">
        <v>36</v>
      </c>
      <c r="G50" s="50">
        <v>1652</v>
      </c>
      <c r="H50" s="51" t="s">
        <v>204</v>
      </c>
    </row>
    <row r="51" spans="2:8" x14ac:dyDescent="0.3">
      <c r="B51" s="49">
        <v>47</v>
      </c>
      <c r="C51" s="11" t="s">
        <v>158</v>
      </c>
      <c r="D51" s="12">
        <v>30900</v>
      </c>
      <c r="E51" s="13">
        <v>51</v>
      </c>
      <c r="F51" s="13">
        <v>32</v>
      </c>
      <c r="G51" s="50">
        <v>517.83999999999992</v>
      </c>
      <c r="H51" s="51" t="s">
        <v>205</v>
      </c>
    </row>
    <row r="52" spans="2:8" x14ac:dyDescent="0.3">
      <c r="B52" s="49">
        <v>48</v>
      </c>
      <c r="C52" s="11" t="s">
        <v>175</v>
      </c>
      <c r="D52" s="12">
        <v>258432</v>
      </c>
      <c r="E52" s="13">
        <v>15</v>
      </c>
      <c r="F52" s="13">
        <v>150</v>
      </c>
      <c r="G52" s="50">
        <v>539</v>
      </c>
      <c r="H52" s="14" t="s">
        <v>206</v>
      </c>
    </row>
    <row r="53" spans="2:8" x14ac:dyDescent="0.3">
      <c r="B53" s="49">
        <v>49</v>
      </c>
      <c r="C53" s="11" t="s">
        <v>158</v>
      </c>
      <c r="D53" s="12">
        <v>500400</v>
      </c>
      <c r="E53" s="13">
        <v>36</v>
      </c>
      <c r="F53" s="13">
        <v>118</v>
      </c>
      <c r="G53" s="50">
        <v>4337</v>
      </c>
      <c r="H53" s="51" t="s">
        <v>207</v>
      </c>
    </row>
    <row r="54" spans="2:8" x14ac:dyDescent="0.3">
      <c r="B54" s="49">
        <v>50</v>
      </c>
      <c r="C54" s="11" t="s">
        <v>161</v>
      </c>
      <c r="D54" s="12">
        <v>46000</v>
      </c>
      <c r="E54" s="13">
        <v>19</v>
      </c>
      <c r="F54" s="13">
        <v>130</v>
      </c>
      <c r="G54" s="50">
        <v>392</v>
      </c>
      <c r="H54" s="51" t="s">
        <v>208</v>
      </c>
    </row>
    <row r="55" spans="2:8" x14ac:dyDescent="0.3">
      <c r="B55" s="49">
        <v>51</v>
      </c>
      <c r="C55" s="11" t="s">
        <v>155</v>
      </c>
      <c r="D55" s="12">
        <v>8000</v>
      </c>
      <c r="E55" s="13">
        <v>81</v>
      </c>
      <c r="F55" s="13">
        <v>92</v>
      </c>
      <c r="G55" s="50">
        <v>1919</v>
      </c>
      <c r="H55" s="51" t="s">
        <v>209</v>
      </c>
    </row>
    <row r="56" spans="2:8" x14ac:dyDescent="0.3">
      <c r="B56" s="49">
        <v>52</v>
      </c>
      <c r="C56" s="11" t="s">
        <v>158</v>
      </c>
      <c r="D56" s="12">
        <v>367705</v>
      </c>
      <c r="E56" s="13">
        <v>72</v>
      </c>
      <c r="F56" s="13">
        <v>112</v>
      </c>
      <c r="G56" s="50">
        <v>2154.71</v>
      </c>
      <c r="H56" s="51" t="s">
        <v>210</v>
      </c>
    </row>
    <row r="57" spans="2:8" x14ac:dyDescent="0.3">
      <c r="B57" s="49">
        <v>53</v>
      </c>
      <c r="C57" s="11" t="s">
        <v>155</v>
      </c>
      <c r="D57" s="12">
        <v>183616</v>
      </c>
      <c r="E57" s="13">
        <v>11</v>
      </c>
      <c r="F57" s="13">
        <v>150</v>
      </c>
      <c r="G57" s="50">
        <v>965</v>
      </c>
      <c r="H57" s="14" t="s">
        <v>211</v>
      </c>
    </row>
    <row r="58" spans="2:8" x14ac:dyDescent="0.3">
      <c r="B58" s="49">
        <v>54</v>
      </c>
      <c r="C58" s="11" t="s">
        <v>152</v>
      </c>
      <c r="D58" s="12">
        <v>134035.20000000001</v>
      </c>
      <c r="E58" s="13">
        <v>44</v>
      </c>
      <c r="F58" s="13">
        <v>36</v>
      </c>
      <c r="G58" s="50">
        <v>168</v>
      </c>
      <c r="H58" s="51" t="s">
        <v>212</v>
      </c>
    </row>
    <row r="59" spans="2:8" x14ac:dyDescent="0.3">
      <c r="B59" s="49">
        <v>55</v>
      </c>
      <c r="C59" s="11" t="s">
        <v>150</v>
      </c>
      <c r="D59" s="12">
        <v>834400</v>
      </c>
      <c r="E59" s="13">
        <v>29</v>
      </c>
      <c r="F59" s="13">
        <v>102</v>
      </c>
      <c r="G59" s="50">
        <v>1320</v>
      </c>
      <c r="H59" s="51" t="s">
        <v>213</v>
      </c>
    </row>
    <row r="60" spans="2:8" x14ac:dyDescent="0.3">
      <c r="B60" s="49">
        <v>56</v>
      </c>
      <c r="C60" s="11" t="s">
        <v>158</v>
      </c>
      <c r="D60" s="12">
        <v>27700</v>
      </c>
      <c r="E60" s="13">
        <v>16</v>
      </c>
      <c r="F60" s="13">
        <v>30</v>
      </c>
      <c r="G60" s="50">
        <v>1489</v>
      </c>
      <c r="H60" s="51" t="s">
        <v>214</v>
      </c>
    </row>
    <row r="61" spans="2:8" x14ac:dyDescent="0.3">
      <c r="B61" s="49">
        <v>57</v>
      </c>
      <c r="C61" s="11" t="s">
        <v>175</v>
      </c>
      <c r="D61" s="12">
        <v>30700</v>
      </c>
      <c r="E61" s="13">
        <v>45</v>
      </c>
      <c r="F61" s="13">
        <v>24</v>
      </c>
      <c r="G61" s="50">
        <v>728</v>
      </c>
      <c r="H61" s="51" t="s">
        <v>215</v>
      </c>
    </row>
    <row r="62" spans="2:8" x14ac:dyDescent="0.3">
      <c r="B62" s="49">
        <v>58</v>
      </c>
      <c r="C62" s="11" t="s">
        <v>158</v>
      </c>
      <c r="D62" s="12">
        <v>1276160</v>
      </c>
      <c r="E62" s="13">
        <v>39</v>
      </c>
      <c r="F62" s="13">
        <v>108</v>
      </c>
      <c r="G62" s="50">
        <v>588</v>
      </c>
      <c r="H62" s="51" t="s">
        <v>216</v>
      </c>
    </row>
    <row r="63" spans="2:8" x14ac:dyDescent="0.3">
      <c r="B63" s="49">
        <v>59</v>
      </c>
      <c r="C63" s="11" t="s">
        <v>158</v>
      </c>
      <c r="D63" s="12">
        <v>8259</v>
      </c>
      <c r="E63" s="13">
        <v>23</v>
      </c>
      <c r="F63" s="13">
        <v>50</v>
      </c>
      <c r="G63" s="50">
        <v>1568</v>
      </c>
      <c r="H63" s="51" t="s">
        <v>217</v>
      </c>
    </row>
    <row r="64" spans="2:8" x14ac:dyDescent="0.3">
      <c r="B64" s="49">
        <v>60</v>
      </c>
      <c r="C64" s="11" t="s">
        <v>163</v>
      </c>
      <c r="D64" s="12">
        <v>68400</v>
      </c>
      <c r="E64" s="13">
        <v>10</v>
      </c>
      <c r="F64" s="13">
        <v>92</v>
      </c>
      <c r="G64" s="50">
        <v>2583</v>
      </c>
      <c r="H64" s="51" t="s">
        <v>218</v>
      </c>
    </row>
    <row r="65" spans="2:8" x14ac:dyDescent="0.3">
      <c r="B65" s="49">
        <v>61</v>
      </c>
      <c r="C65" s="11" t="s">
        <v>175</v>
      </c>
      <c r="D65" s="12">
        <v>208512</v>
      </c>
      <c r="E65" s="13">
        <v>76</v>
      </c>
      <c r="F65" s="13">
        <v>58</v>
      </c>
      <c r="G65" s="50">
        <v>190</v>
      </c>
      <c r="H65" s="51" t="s">
        <v>219</v>
      </c>
    </row>
    <row r="66" spans="2:8" x14ac:dyDescent="0.3">
      <c r="B66" s="49">
        <v>62</v>
      </c>
      <c r="C66" s="11" t="s">
        <v>150</v>
      </c>
      <c r="D66" s="12">
        <v>154169.60000000001</v>
      </c>
      <c r="E66" s="13">
        <v>44</v>
      </c>
      <c r="F66" s="13">
        <v>64</v>
      </c>
      <c r="G66" s="50">
        <v>676</v>
      </c>
      <c r="H66" s="51" t="s">
        <v>220</v>
      </c>
    </row>
    <row r="67" spans="2:8" x14ac:dyDescent="0.3">
      <c r="B67" s="49">
        <v>63</v>
      </c>
      <c r="C67" s="11" t="s">
        <v>150</v>
      </c>
      <c r="D67" s="12">
        <v>50761</v>
      </c>
      <c r="E67" s="13">
        <v>84</v>
      </c>
      <c r="F67" s="13">
        <v>148</v>
      </c>
      <c r="G67" s="50">
        <v>629.5</v>
      </c>
      <c r="H67" s="51" t="s">
        <v>221</v>
      </c>
    </row>
    <row r="68" spans="2:8" x14ac:dyDescent="0.3">
      <c r="B68" s="49">
        <v>64</v>
      </c>
      <c r="C68" s="11" t="s">
        <v>175</v>
      </c>
      <c r="D68" s="12">
        <v>553440</v>
      </c>
      <c r="E68" s="13">
        <v>53</v>
      </c>
      <c r="F68" s="13">
        <v>50</v>
      </c>
      <c r="G68" s="50">
        <v>308</v>
      </c>
      <c r="H68" s="51" t="s">
        <v>222</v>
      </c>
    </row>
    <row r="69" spans="2:8" x14ac:dyDescent="0.3">
      <c r="B69" s="49">
        <v>65</v>
      </c>
      <c r="C69" s="11" t="s">
        <v>152</v>
      </c>
      <c r="D69" s="12">
        <v>45276</v>
      </c>
      <c r="E69" s="13">
        <v>65</v>
      </c>
      <c r="F69" s="13">
        <v>126</v>
      </c>
      <c r="G69" s="50">
        <v>2289</v>
      </c>
      <c r="H69" s="51" t="s">
        <v>223</v>
      </c>
    </row>
    <row r="70" spans="2:8" x14ac:dyDescent="0.3">
      <c r="B70" s="49">
        <v>66</v>
      </c>
      <c r="C70" s="11" t="s">
        <v>155</v>
      </c>
      <c r="D70" s="12">
        <v>38700</v>
      </c>
      <c r="E70" s="13">
        <v>38</v>
      </c>
      <c r="F70" s="13">
        <v>112</v>
      </c>
      <c r="G70" s="50">
        <v>497</v>
      </c>
      <c r="H70" s="51" t="s">
        <v>224</v>
      </c>
    </row>
    <row r="71" spans="2:8" x14ac:dyDescent="0.3">
      <c r="B71" s="49">
        <v>67</v>
      </c>
      <c r="C71" s="11" t="s">
        <v>175</v>
      </c>
      <c r="D71" s="12">
        <v>833268</v>
      </c>
      <c r="E71" s="13">
        <v>11</v>
      </c>
      <c r="F71" s="13">
        <v>156</v>
      </c>
      <c r="G71" s="50">
        <v>4166.05</v>
      </c>
      <c r="H71" s="51" t="s">
        <v>225</v>
      </c>
    </row>
    <row r="72" spans="2:8" x14ac:dyDescent="0.3">
      <c r="B72" s="49">
        <v>68</v>
      </c>
      <c r="C72" s="11" t="s">
        <v>175</v>
      </c>
      <c r="D72" s="12">
        <v>38639</v>
      </c>
      <c r="E72" s="13">
        <v>19</v>
      </c>
      <c r="F72" s="13">
        <v>86</v>
      </c>
      <c r="G72" s="50">
        <v>2255</v>
      </c>
      <c r="H72" s="14" t="s">
        <v>226</v>
      </c>
    </row>
    <row r="73" spans="2:8" x14ac:dyDescent="0.3">
      <c r="B73" s="49">
        <v>69</v>
      </c>
      <c r="C73" s="11" t="s">
        <v>150</v>
      </c>
      <c r="D73" s="12">
        <v>154240</v>
      </c>
      <c r="E73" s="13">
        <v>31</v>
      </c>
      <c r="F73" s="13">
        <v>94</v>
      </c>
      <c r="G73" s="50">
        <v>1176.2000000000005</v>
      </c>
      <c r="H73" s="14" t="s">
        <v>227</v>
      </c>
    </row>
    <row r="74" spans="2:8" x14ac:dyDescent="0.3">
      <c r="B74" s="49">
        <v>70</v>
      </c>
      <c r="C74" s="11" t="s">
        <v>161</v>
      </c>
      <c r="D74" s="12">
        <v>106666.66666666667</v>
      </c>
      <c r="E74" s="13">
        <v>42</v>
      </c>
      <c r="F74" s="13">
        <v>160</v>
      </c>
      <c r="G74" s="50">
        <v>420</v>
      </c>
      <c r="H74" s="14" t="s">
        <v>228</v>
      </c>
    </row>
    <row r="75" spans="2:8" x14ac:dyDescent="0.3">
      <c r="B75" s="49">
        <v>71</v>
      </c>
      <c r="C75" s="11" t="s">
        <v>175</v>
      </c>
      <c r="D75" s="12">
        <v>19100</v>
      </c>
      <c r="E75" s="13">
        <v>46</v>
      </c>
      <c r="F75" s="13">
        <v>96</v>
      </c>
      <c r="G75" s="50">
        <v>399</v>
      </c>
      <c r="H75" s="14" t="s">
        <v>229</v>
      </c>
    </row>
    <row r="76" spans="2:8" x14ac:dyDescent="0.3">
      <c r="B76" s="49">
        <v>72</v>
      </c>
      <c r="C76" s="11" t="s">
        <v>150</v>
      </c>
      <c r="D76" s="12">
        <v>114400</v>
      </c>
      <c r="E76" s="13">
        <v>62</v>
      </c>
      <c r="F76" s="13">
        <v>88</v>
      </c>
      <c r="G76" s="50">
        <v>189</v>
      </c>
      <c r="H76" s="14" t="s">
        <v>230</v>
      </c>
    </row>
    <row r="77" spans="2:8" x14ac:dyDescent="0.3">
      <c r="B77" s="49">
        <v>73</v>
      </c>
      <c r="C77" s="11" t="s">
        <v>163</v>
      </c>
      <c r="D77" s="12">
        <v>56600</v>
      </c>
      <c r="E77" s="13">
        <v>64</v>
      </c>
      <c r="F77" s="13">
        <v>162</v>
      </c>
      <c r="G77" s="50">
        <v>210.5</v>
      </c>
      <c r="H77" s="14" t="s">
        <v>231</v>
      </c>
    </row>
    <row r="78" spans="2:8" x14ac:dyDescent="0.3">
      <c r="B78" s="49">
        <v>74</v>
      </c>
      <c r="C78" s="11" t="s">
        <v>158</v>
      </c>
      <c r="D78" s="12">
        <v>32000</v>
      </c>
      <c r="E78" s="13">
        <v>33</v>
      </c>
      <c r="F78" s="13">
        <v>142</v>
      </c>
      <c r="G78" s="50">
        <v>1768.5</v>
      </c>
      <c r="H78" s="51" t="s">
        <v>232</v>
      </c>
    </row>
    <row r="79" spans="2:8" x14ac:dyDescent="0.3">
      <c r="B79" s="49">
        <v>75</v>
      </c>
      <c r="C79" s="11" t="s">
        <v>175</v>
      </c>
      <c r="D79" s="12">
        <v>6000</v>
      </c>
      <c r="E79" s="13">
        <v>70</v>
      </c>
      <c r="F79" s="13">
        <v>48</v>
      </c>
      <c r="G79" s="50">
        <v>168</v>
      </c>
      <c r="H79" s="14" t="s">
        <v>233</v>
      </c>
    </row>
    <row r="80" spans="2:8" x14ac:dyDescent="0.3">
      <c r="B80" s="49">
        <v>76</v>
      </c>
      <c r="C80" s="11" t="s">
        <v>161</v>
      </c>
      <c r="D80" s="12">
        <v>92000</v>
      </c>
      <c r="E80" s="13">
        <v>64</v>
      </c>
      <c r="F80" s="13">
        <v>30</v>
      </c>
      <c r="G80" s="50">
        <v>406</v>
      </c>
      <c r="H80" s="14" t="s">
        <v>234</v>
      </c>
    </row>
    <row r="81" spans="2:8" x14ac:dyDescent="0.3">
      <c r="B81" s="49">
        <v>77</v>
      </c>
      <c r="C81" s="11" t="s">
        <v>152</v>
      </c>
      <c r="D81" s="12">
        <v>28000</v>
      </c>
      <c r="E81" s="13">
        <v>30</v>
      </c>
      <c r="F81" s="13">
        <v>58</v>
      </c>
      <c r="G81" s="50">
        <v>1015</v>
      </c>
      <c r="H81" s="51" t="s">
        <v>235</v>
      </c>
    </row>
    <row r="82" spans="2:8" x14ac:dyDescent="0.3">
      <c r="B82" s="49">
        <v>78</v>
      </c>
      <c r="C82" s="11" t="s">
        <v>152</v>
      </c>
      <c r="D82" s="12">
        <v>166400</v>
      </c>
      <c r="E82" s="13">
        <v>83</v>
      </c>
      <c r="F82" s="13">
        <v>62</v>
      </c>
      <c r="G82" s="50">
        <v>2062</v>
      </c>
      <c r="H82" s="14" t="s">
        <v>236</v>
      </c>
    </row>
    <row r="83" spans="2:8" x14ac:dyDescent="0.3">
      <c r="B83" s="49">
        <v>79</v>
      </c>
      <c r="C83" s="11" t="s">
        <v>152</v>
      </c>
      <c r="D83" s="12">
        <v>59200</v>
      </c>
      <c r="E83" s="13">
        <v>80</v>
      </c>
      <c r="F83" s="13">
        <v>136</v>
      </c>
      <c r="G83" s="50">
        <v>378</v>
      </c>
      <c r="H83" s="14" t="s">
        <v>237</v>
      </c>
    </row>
    <row r="84" spans="2:8" x14ac:dyDescent="0.3">
      <c r="B84" s="49">
        <v>80</v>
      </c>
      <c r="C84" s="11" t="s">
        <v>158</v>
      </c>
      <c r="D84" s="12">
        <v>5806</v>
      </c>
      <c r="E84" s="13">
        <v>66</v>
      </c>
      <c r="F84" s="13">
        <v>146</v>
      </c>
      <c r="G84" s="50">
        <v>329</v>
      </c>
      <c r="H84" s="14" t="s">
        <v>238</v>
      </c>
    </row>
    <row r="85" spans="2:8" x14ac:dyDescent="0.3">
      <c r="B85" s="49">
        <v>81</v>
      </c>
      <c r="C85" s="11" t="s">
        <v>150</v>
      </c>
      <c r="D85" s="12">
        <v>79679</v>
      </c>
      <c r="E85" s="13">
        <v>25</v>
      </c>
      <c r="F85" s="13">
        <v>142</v>
      </c>
      <c r="G85" s="50">
        <v>991</v>
      </c>
      <c r="H85" s="51" t="s">
        <v>239</v>
      </c>
    </row>
    <row r="86" spans="2:8" x14ac:dyDescent="0.3">
      <c r="B86" s="49">
        <v>82</v>
      </c>
      <c r="C86" s="11" t="s">
        <v>163</v>
      </c>
      <c r="D86" s="12">
        <v>5410</v>
      </c>
      <c r="E86" s="13">
        <v>29</v>
      </c>
      <c r="F86" s="13">
        <v>36</v>
      </c>
      <c r="G86" s="50">
        <v>5178.6000000000004</v>
      </c>
      <c r="H86" s="51" t="s">
        <v>240</v>
      </c>
    </row>
    <row r="87" spans="2:8" x14ac:dyDescent="0.3">
      <c r="B87" s="49">
        <v>83</v>
      </c>
      <c r="C87" s="11" t="s">
        <v>169</v>
      </c>
      <c r="D87" s="12">
        <v>19100</v>
      </c>
      <c r="E87" s="13">
        <v>22</v>
      </c>
      <c r="F87" s="13">
        <v>96</v>
      </c>
      <c r="G87" s="50">
        <v>441</v>
      </c>
      <c r="H87" s="14" t="s">
        <v>241</v>
      </c>
    </row>
    <row r="88" spans="2:8" x14ac:dyDescent="0.3">
      <c r="B88" s="49">
        <v>84</v>
      </c>
      <c r="C88" s="11" t="s">
        <v>152</v>
      </c>
      <c r="D88" s="12">
        <v>21666.666666666668</v>
      </c>
      <c r="E88" s="13">
        <v>67</v>
      </c>
      <c r="F88" s="13">
        <v>92</v>
      </c>
      <c r="G88" s="50">
        <v>3160.5</v>
      </c>
      <c r="H88" s="51" t="s">
        <v>242</v>
      </c>
    </row>
    <row r="89" spans="2:8" x14ac:dyDescent="0.3">
      <c r="B89" s="49">
        <v>85</v>
      </c>
      <c r="C89" s="11" t="s">
        <v>183</v>
      </c>
      <c r="D89" s="12">
        <v>169984</v>
      </c>
      <c r="E89" s="13">
        <v>39</v>
      </c>
      <c r="F89" s="13">
        <v>152</v>
      </c>
      <c r="G89" s="50">
        <v>566.78000000000009</v>
      </c>
      <c r="H89" s="51" t="s">
        <v>243</v>
      </c>
    </row>
    <row r="90" spans="2:8" x14ac:dyDescent="0.3">
      <c r="B90" s="49">
        <v>86</v>
      </c>
      <c r="C90" s="11" t="s">
        <v>152</v>
      </c>
      <c r="D90" s="12">
        <v>90000</v>
      </c>
      <c r="E90" s="13">
        <v>12</v>
      </c>
      <c r="F90" s="13">
        <v>60</v>
      </c>
      <c r="G90" s="50">
        <v>929</v>
      </c>
      <c r="H90" s="51" t="s">
        <v>244</v>
      </c>
    </row>
    <row r="91" spans="2:8" x14ac:dyDescent="0.3">
      <c r="B91" s="49">
        <v>87</v>
      </c>
      <c r="C91" s="11" t="s">
        <v>163</v>
      </c>
      <c r="D91" s="12">
        <v>64700</v>
      </c>
      <c r="E91" s="13">
        <v>67</v>
      </c>
      <c r="F91" s="13">
        <v>94</v>
      </c>
      <c r="G91" s="50">
        <v>784</v>
      </c>
      <c r="H91" s="51" t="s">
        <v>245</v>
      </c>
    </row>
    <row r="92" spans="2:8" x14ac:dyDescent="0.3">
      <c r="B92" s="49">
        <v>88</v>
      </c>
      <c r="C92" s="11" t="s">
        <v>152</v>
      </c>
      <c r="D92" s="12">
        <v>86272</v>
      </c>
      <c r="E92" s="13">
        <v>84</v>
      </c>
      <c r="F92" s="13">
        <v>62</v>
      </c>
      <c r="G92" s="50">
        <v>1484.5</v>
      </c>
      <c r="H92" s="51" t="s">
        <v>246</v>
      </c>
    </row>
    <row r="93" spans="2:8" x14ac:dyDescent="0.3">
      <c r="B93" s="49">
        <v>89</v>
      </c>
      <c r="C93" s="11" t="s">
        <v>183</v>
      </c>
      <c r="D93" s="12">
        <v>12810</v>
      </c>
      <c r="E93" s="13">
        <v>56</v>
      </c>
      <c r="F93" s="13">
        <v>76</v>
      </c>
      <c r="G93" s="50">
        <v>1594</v>
      </c>
      <c r="H93" s="14" t="s">
        <v>247</v>
      </c>
    </row>
    <row r="94" spans="2:8" x14ac:dyDescent="0.3">
      <c r="B94" s="49">
        <v>90</v>
      </c>
      <c r="C94" s="11" t="s">
        <v>150</v>
      </c>
      <c r="D94" s="12">
        <v>35400</v>
      </c>
      <c r="E94" s="13">
        <v>72</v>
      </c>
      <c r="F94" s="13">
        <v>74</v>
      </c>
      <c r="G94" s="50">
        <v>2786.5</v>
      </c>
      <c r="H94" s="51" t="s">
        <v>248</v>
      </c>
    </row>
    <row r="95" spans="2:8" x14ac:dyDescent="0.3">
      <c r="B95" s="49">
        <v>91</v>
      </c>
      <c r="C95" s="11" t="s">
        <v>158</v>
      </c>
      <c r="D95" s="12">
        <v>33284</v>
      </c>
      <c r="E95" s="13">
        <v>35</v>
      </c>
      <c r="F95" s="13">
        <v>114</v>
      </c>
      <c r="G95" s="50">
        <v>588</v>
      </c>
      <c r="H95" s="51" t="s">
        <v>249</v>
      </c>
    </row>
  </sheetData>
  <conditionalFormatting sqref="H5:H95">
    <cfRule type="expression" dxfId="5" priority="13" stopIfTrue="1">
      <formula>IF($F5&lt;&gt;"",1,0)</formula>
    </cfRule>
  </conditionalFormatting>
  <conditionalFormatting sqref="K5:K13">
    <cfRule type="expression" dxfId="4" priority="12" stopIfTrue="1">
      <formula>IF($F5&lt;&gt;"",1,0)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75"/>
  <sheetViews>
    <sheetView showGridLines="0" workbookViewId="0"/>
  </sheetViews>
  <sheetFormatPr defaultColWidth="8.77734375" defaultRowHeight="10.199999999999999" x14ac:dyDescent="0.2"/>
  <cols>
    <col min="1" max="1" width="20.77734375" style="66" bestFit="1" customWidth="1"/>
    <col min="2" max="2" width="11.77734375" style="66" bestFit="1" customWidth="1"/>
    <col min="3" max="3" width="20.77734375" style="66" bestFit="1" customWidth="1"/>
    <col min="4" max="5" width="10.5546875" style="66" customWidth="1"/>
    <col min="6" max="16384" width="8.77734375" style="66"/>
  </cols>
  <sheetData>
    <row r="1" spans="1:9" ht="14.4" x14ac:dyDescent="0.3">
      <c r="A1" s="28" t="s">
        <v>302</v>
      </c>
      <c r="B1" s="65"/>
      <c r="C1" s="65"/>
      <c r="D1" s="28"/>
      <c r="E1" s="65"/>
      <c r="F1" s="65"/>
      <c r="G1" s="65"/>
      <c r="H1" s="65"/>
      <c r="I1" s="65"/>
    </row>
    <row r="2" spans="1:9" ht="14.4" x14ac:dyDescent="0.3">
      <c r="A2" s="28" t="s">
        <v>303</v>
      </c>
      <c r="B2" s="65"/>
      <c r="C2" s="65"/>
      <c r="D2" s="65"/>
      <c r="E2" s="65"/>
      <c r="F2" s="65"/>
      <c r="G2" s="65"/>
      <c r="H2" s="65"/>
      <c r="I2" s="65"/>
    </row>
    <row r="3" spans="1:9" ht="14.4" x14ac:dyDescent="0.3">
      <c r="A3" s="65" t="s">
        <v>304</v>
      </c>
      <c r="B3" s="65"/>
      <c r="C3" s="65"/>
      <c r="D3" s="65"/>
      <c r="E3" s="65"/>
      <c r="F3" s="65"/>
      <c r="G3" s="65"/>
      <c r="H3" s="65"/>
      <c r="I3" s="65"/>
    </row>
    <row r="4" spans="1:9" ht="14.4" x14ac:dyDescent="0.3">
      <c r="A4" s="65" t="s">
        <v>305</v>
      </c>
      <c r="B4" s="65"/>
      <c r="C4" s="67" t="s">
        <v>149</v>
      </c>
      <c r="D4" s="68" t="s">
        <v>309</v>
      </c>
      <c r="E4" s="68" t="s">
        <v>310</v>
      </c>
      <c r="F4" s="65"/>
      <c r="G4" s="65"/>
      <c r="H4" s="65"/>
      <c r="I4" s="65"/>
    </row>
    <row r="5" spans="1:9" ht="14.4" x14ac:dyDescent="0.3">
      <c r="A5" s="65" t="s">
        <v>306</v>
      </c>
      <c r="B5" s="65"/>
      <c r="C5" s="69" t="s">
        <v>213</v>
      </c>
      <c r="D5" s="70">
        <v>1015</v>
      </c>
      <c r="E5" s="70"/>
      <c r="F5" s="65"/>
      <c r="G5" s="65"/>
      <c r="H5" s="65"/>
      <c r="I5" s="65"/>
    </row>
    <row r="6" spans="1:9" ht="14.4" x14ac:dyDescent="0.3">
      <c r="A6" s="65" t="s">
        <v>307</v>
      </c>
      <c r="B6" s="65"/>
      <c r="C6" s="69" t="s">
        <v>188</v>
      </c>
      <c r="D6" s="70">
        <v>493.5</v>
      </c>
      <c r="E6" s="70"/>
      <c r="F6" s="65"/>
      <c r="G6" s="65"/>
      <c r="H6" s="65"/>
      <c r="I6" s="65"/>
    </row>
    <row r="7" spans="1:9" ht="14.4" x14ac:dyDescent="0.3">
      <c r="A7" s="65" t="s">
        <v>308</v>
      </c>
      <c r="B7" s="65"/>
      <c r="C7" s="71" t="s">
        <v>211</v>
      </c>
      <c r="D7" s="70">
        <v>991</v>
      </c>
      <c r="E7" s="70"/>
      <c r="F7" s="65"/>
      <c r="G7" s="65"/>
      <c r="H7" s="65"/>
      <c r="I7" s="65"/>
    </row>
    <row r="8" spans="1:9" ht="14.4" x14ac:dyDescent="0.3">
      <c r="C8" s="69" t="s">
        <v>162</v>
      </c>
      <c r="D8" s="70">
        <v>217</v>
      </c>
      <c r="E8" s="70"/>
      <c r="F8" s="65"/>
      <c r="G8" s="65"/>
      <c r="H8" s="65"/>
      <c r="I8" s="65"/>
    </row>
    <row r="9" spans="1:9" ht="14.4" x14ac:dyDescent="0.3">
      <c r="C9" s="69" t="s">
        <v>218</v>
      </c>
      <c r="D9" s="70">
        <v>1354.5</v>
      </c>
      <c r="E9" s="70"/>
      <c r="F9" s="65"/>
      <c r="G9" s="65"/>
      <c r="H9" s="65"/>
      <c r="I9" s="65"/>
    </row>
    <row r="10" spans="1:9" ht="14.4" x14ac:dyDescent="0.3">
      <c r="C10" s="69" t="s">
        <v>167</v>
      </c>
      <c r="D10" s="70">
        <v>256.25</v>
      </c>
      <c r="E10" s="70"/>
      <c r="F10" s="65"/>
      <c r="G10" s="65"/>
      <c r="H10" s="65"/>
      <c r="I10" s="65"/>
    </row>
    <row r="11" spans="1:9" ht="14.4" x14ac:dyDescent="0.3">
      <c r="C11" s="71" t="s">
        <v>187</v>
      </c>
      <c r="D11" s="70">
        <v>484</v>
      </c>
      <c r="E11" s="70"/>
      <c r="F11" s="65"/>
      <c r="G11" s="65"/>
      <c r="H11" s="65"/>
      <c r="I11" s="65"/>
    </row>
    <row r="12" spans="1:9" ht="14.4" x14ac:dyDescent="0.3">
      <c r="C12" s="69" t="s">
        <v>196</v>
      </c>
      <c r="D12" s="70">
        <v>630</v>
      </c>
      <c r="E12" s="70"/>
      <c r="F12" s="65"/>
      <c r="G12" s="65"/>
      <c r="H12" s="65"/>
      <c r="I12" s="65"/>
    </row>
    <row r="13" spans="1:9" ht="14.4" x14ac:dyDescent="0.3">
      <c r="C13" s="69" t="s">
        <v>156</v>
      </c>
      <c r="D13" s="70">
        <v>189</v>
      </c>
      <c r="E13" s="70"/>
      <c r="F13" s="65"/>
      <c r="G13" s="65"/>
      <c r="H13" s="65"/>
      <c r="I13" s="65"/>
    </row>
    <row r="14" spans="1:9" ht="14.4" x14ac:dyDescent="0.3">
      <c r="C14" s="71" t="s">
        <v>194</v>
      </c>
      <c r="D14" s="70">
        <v>588</v>
      </c>
      <c r="E14" s="70"/>
      <c r="F14" s="65"/>
      <c r="G14" s="65"/>
      <c r="H14" s="65"/>
      <c r="I14" s="65"/>
    </row>
    <row r="15" spans="1:9" ht="14.4" x14ac:dyDescent="0.3">
      <c r="C15" s="69" t="s">
        <v>178</v>
      </c>
      <c r="D15" s="70">
        <v>378</v>
      </c>
      <c r="E15" s="70"/>
      <c r="F15" s="65"/>
      <c r="G15" s="65"/>
      <c r="H15" s="65"/>
      <c r="I15" s="65"/>
    </row>
    <row r="16" spans="1:9" ht="14.4" x14ac:dyDescent="0.3">
      <c r="C16" s="71" t="s">
        <v>170</v>
      </c>
      <c r="D16" s="70">
        <v>295</v>
      </c>
      <c r="E16" s="70"/>
      <c r="F16" s="65"/>
      <c r="G16" s="65"/>
      <c r="H16" s="65"/>
      <c r="I16" s="65"/>
    </row>
    <row r="17" spans="3:9" ht="14.4" x14ac:dyDescent="0.3">
      <c r="C17" s="69" t="s">
        <v>190</v>
      </c>
      <c r="D17" s="70">
        <v>517.83999999999992</v>
      </c>
      <c r="E17" s="70"/>
      <c r="F17" s="65"/>
      <c r="G17" s="65"/>
      <c r="H17" s="65"/>
      <c r="I17" s="65"/>
    </row>
    <row r="18" spans="3:9" ht="14.4" x14ac:dyDescent="0.3">
      <c r="C18" s="69" t="s">
        <v>219</v>
      </c>
      <c r="D18" s="70">
        <v>1358.5</v>
      </c>
      <c r="E18" s="70"/>
      <c r="F18" s="65"/>
      <c r="G18" s="65"/>
      <c r="H18" s="65"/>
      <c r="I18" s="65"/>
    </row>
    <row r="19" spans="3:9" ht="14.4" x14ac:dyDescent="0.3">
      <c r="C19" s="69" t="s">
        <v>166</v>
      </c>
      <c r="D19" s="70">
        <v>231</v>
      </c>
      <c r="E19" s="70"/>
      <c r="F19" s="65"/>
      <c r="G19" s="65"/>
      <c r="H19" s="65"/>
      <c r="I19" s="65"/>
    </row>
    <row r="20" spans="3:9" ht="14.4" x14ac:dyDescent="0.3">
      <c r="C20" s="69" t="s">
        <v>182</v>
      </c>
      <c r="D20" s="70">
        <v>420</v>
      </c>
      <c r="E20" s="70"/>
      <c r="F20" s="65"/>
      <c r="G20" s="65"/>
      <c r="H20" s="65"/>
      <c r="I20" s="65"/>
    </row>
    <row r="21" spans="3:9" ht="14.4" x14ac:dyDescent="0.3">
      <c r="C21" s="69" t="s">
        <v>215</v>
      </c>
      <c r="D21" s="70">
        <v>1176.2000000000005</v>
      </c>
      <c r="E21" s="70"/>
      <c r="F21" s="65"/>
      <c r="G21" s="65"/>
      <c r="H21" s="65"/>
      <c r="I21" s="65"/>
    </row>
    <row r="22" spans="3:9" ht="14.4" x14ac:dyDescent="0.3">
      <c r="C22" s="69" t="s">
        <v>189</v>
      </c>
      <c r="D22" s="70">
        <v>497</v>
      </c>
      <c r="E22" s="70"/>
      <c r="F22" s="65"/>
      <c r="G22" s="65"/>
      <c r="H22" s="65"/>
      <c r="I22" s="65"/>
    </row>
    <row r="23" spans="3:9" ht="14.4" x14ac:dyDescent="0.3">
      <c r="C23" s="69" t="s">
        <v>177</v>
      </c>
      <c r="D23" s="70">
        <v>364</v>
      </c>
      <c r="E23" s="70"/>
      <c r="F23" s="65"/>
      <c r="G23" s="65"/>
      <c r="H23" s="65"/>
      <c r="I23" s="65"/>
    </row>
    <row r="24" spans="3:9" ht="14.4" x14ac:dyDescent="0.3">
      <c r="C24" s="69" t="s">
        <v>214</v>
      </c>
      <c r="D24" s="70">
        <v>1153.4700000000005</v>
      </c>
      <c r="E24" s="70"/>
      <c r="F24" s="65"/>
      <c r="G24" s="65"/>
      <c r="H24" s="65"/>
      <c r="I24" s="65"/>
    </row>
    <row r="25" spans="3:9" ht="14.4" x14ac:dyDescent="0.3">
      <c r="C25" s="69" t="s">
        <v>181</v>
      </c>
      <c r="D25" s="70">
        <v>406</v>
      </c>
      <c r="E25" s="70"/>
      <c r="F25" s="65"/>
      <c r="G25" s="65"/>
      <c r="H25" s="65"/>
      <c r="I25" s="65"/>
    </row>
    <row r="26" spans="3:9" ht="14.4" x14ac:dyDescent="0.3">
      <c r="C26" s="69" t="s">
        <v>200</v>
      </c>
      <c r="D26" s="70">
        <v>693</v>
      </c>
      <c r="E26" s="70"/>
      <c r="F26" s="65"/>
      <c r="G26" s="65"/>
      <c r="H26" s="65"/>
      <c r="I26" s="65"/>
    </row>
    <row r="27" spans="3:9" ht="14.4" x14ac:dyDescent="0.3">
      <c r="C27" s="69" t="s">
        <v>171</v>
      </c>
      <c r="D27" s="70">
        <v>308</v>
      </c>
      <c r="E27" s="70"/>
      <c r="F27" s="65"/>
      <c r="G27" s="65"/>
      <c r="H27" s="65"/>
      <c r="I27" s="65"/>
    </row>
    <row r="28" spans="3:9" ht="14.4" x14ac:dyDescent="0.3">
      <c r="C28" s="69" t="s">
        <v>221</v>
      </c>
      <c r="D28" s="70">
        <v>1489</v>
      </c>
      <c r="E28" s="70"/>
      <c r="F28" s="65"/>
      <c r="G28" s="65"/>
      <c r="H28" s="65"/>
      <c r="I28" s="65"/>
    </row>
    <row r="29" spans="3:9" ht="14.4" x14ac:dyDescent="0.3">
      <c r="C29" s="69" t="s">
        <v>165</v>
      </c>
      <c r="D29" s="70">
        <v>230</v>
      </c>
      <c r="E29" s="70"/>
      <c r="F29" s="65"/>
      <c r="G29" s="65"/>
      <c r="H29" s="65"/>
      <c r="I29" s="65"/>
    </row>
    <row r="30" spans="3:9" ht="14.4" x14ac:dyDescent="0.3">
      <c r="C30" s="69" t="s">
        <v>202</v>
      </c>
      <c r="D30" s="70">
        <v>728</v>
      </c>
      <c r="E30" s="70"/>
      <c r="F30" s="65"/>
      <c r="G30" s="65"/>
      <c r="H30" s="65"/>
      <c r="I30" s="65"/>
    </row>
    <row r="31" spans="3:9" ht="14.4" x14ac:dyDescent="0.3">
      <c r="C31" s="69" t="s">
        <v>210</v>
      </c>
      <c r="D31" s="70">
        <v>965</v>
      </c>
      <c r="E31" s="70"/>
      <c r="F31" s="65"/>
      <c r="G31" s="65"/>
      <c r="H31" s="65"/>
      <c r="I31" s="65"/>
    </row>
    <row r="32" spans="3:9" ht="14.4" x14ac:dyDescent="0.3">
      <c r="C32" s="69" t="s">
        <v>179</v>
      </c>
      <c r="D32" s="70">
        <v>392</v>
      </c>
      <c r="E32" s="70"/>
      <c r="F32" s="65"/>
      <c r="G32" s="65"/>
      <c r="H32" s="65"/>
      <c r="I32" s="65"/>
    </row>
    <row r="33" spans="3:9" ht="14.4" x14ac:dyDescent="0.3">
      <c r="C33" s="69" t="s">
        <v>207</v>
      </c>
      <c r="D33" s="70">
        <v>922</v>
      </c>
      <c r="E33" s="70"/>
      <c r="F33" s="65"/>
      <c r="G33" s="65"/>
      <c r="H33" s="65"/>
      <c r="I33" s="65"/>
    </row>
    <row r="34" spans="3:9" ht="14.4" x14ac:dyDescent="0.3">
      <c r="C34" s="69" t="s">
        <v>164</v>
      </c>
      <c r="D34" s="70">
        <v>224</v>
      </c>
      <c r="E34" s="70"/>
      <c r="F34" s="65"/>
      <c r="G34" s="65"/>
      <c r="H34" s="65"/>
      <c r="I34" s="65"/>
    </row>
    <row r="35" spans="3:9" ht="14.4" x14ac:dyDescent="0.3">
      <c r="C35" s="69" t="s">
        <v>199</v>
      </c>
      <c r="D35" s="70">
        <v>679</v>
      </c>
      <c r="E35" s="70"/>
      <c r="F35" s="65"/>
      <c r="G35" s="65"/>
      <c r="H35" s="65"/>
      <c r="I35" s="65"/>
    </row>
    <row r="36" spans="3:9" ht="14.4" x14ac:dyDescent="0.3">
      <c r="C36" s="69" t="s">
        <v>220</v>
      </c>
      <c r="D36" s="70">
        <v>1484.5</v>
      </c>
      <c r="E36" s="70"/>
      <c r="F36" s="65"/>
      <c r="G36" s="65"/>
      <c r="H36" s="65"/>
      <c r="I36" s="65"/>
    </row>
    <row r="37" spans="3:9" ht="14.4" x14ac:dyDescent="0.3">
      <c r="C37" s="69" t="s">
        <v>154</v>
      </c>
      <c r="D37" s="70">
        <v>182</v>
      </c>
      <c r="E37" s="70"/>
      <c r="F37" s="65"/>
      <c r="G37" s="65"/>
      <c r="H37" s="65"/>
      <c r="I37" s="65"/>
    </row>
    <row r="38" spans="3:9" ht="14.4" x14ac:dyDescent="0.3">
      <c r="C38" s="69" t="s">
        <v>174</v>
      </c>
      <c r="D38" s="70">
        <v>329</v>
      </c>
      <c r="E38" s="70"/>
      <c r="F38" s="65"/>
      <c r="G38" s="65"/>
      <c r="H38" s="65"/>
      <c r="I38" s="65"/>
    </row>
    <row r="39" spans="3:9" ht="14.4" x14ac:dyDescent="0.3">
      <c r="C39" s="69" t="s">
        <v>192</v>
      </c>
      <c r="D39" s="70">
        <v>566.78000000000009</v>
      </c>
      <c r="E39" s="70"/>
      <c r="F39" s="65"/>
      <c r="G39" s="65"/>
      <c r="H39" s="65"/>
      <c r="I39" s="65"/>
    </row>
    <row r="40" spans="3:9" ht="14.4" x14ac:dyDescent="0.3">
      <c r="C40" s="69" t="s">
        <v>151</v>
      </c>
      <c r="D40" s="70">
        <v>163</v>
      </c>
      <c r="E40" s="70"/>
      <c r="F40" s="65"/>
      <c r="G40" s="65"/>
      <c r="H40" s="65"/>
      <c r="I40" s="65"/>
    </row>
    <row r="41" spans="3:9" ht="14.4" x14ac:dyDescent="0.3">
      <c r="C41" s="69" t="s">
        <v>203</v>
      </c>
      <c r="D41" s="70">
        <v>735</v>
      </c>
      <c r="E41" s="70"/>
      <c r="F41" s="65"/>
      <c r="G41" s="65"/>
      <c r="H41" s="65"/>
      <c r="I41" s="65"/>
    </row>
    <row r="42" spans="3:9" ht="14.4" x14ac:dyDescent="0.3">
      <c r="C42" s="69" t="s">
        <v>184</v>
      </c>
      <c r="D42" s="70">
        <v>441</v>
      </c>
      <c r="E42" s="70"/>
      <c r="F42" s="65"/>
      <c r="G42" s="65"/>
      <c r="H42" s="65"/>
      <c r="I42" s="65"/>
    </row>
    <row r="43" spans="3:9" ht="14.4" x14ac:dyDescent="0.3">
      <c r="C43" s="69" t="s">
        <v>186</v>
      </c>
      <c r="D43" s="70">
        <v>456</v>
      </c>
      <c r="E43" s="70"/>
      <c r="F43" s="65"/>
      <c r="G43" s="65"/>
      <c r="H43" s="65"/>
      <c r="I43" s="65"/>
    </row>
    <row r="44" spans="3:9" ht="14.4" x14ac:dyDescent="0.3">
      <c r="C44" s="69" t="s">
        <v>176</v>
      </c>
      <c r="D44" s="70">
        <v>335</v>
      </c>
      <c r="E44" s="70"/>
      <c r="F44" s="65"/>
      <c r="G44" s="65"/>
      <c r="H44" s="65"/>
      <c r="I44" s="65"/>
    </row>
    <row r="45" spans="3:9" ht="14.4" x14ac:dyDescent="0.3">
      <c r="C45" s="69" t="s">
        <v>168</v>
      </c>
      <c r="D45" s="70">
        <v>287</v>
      </c>
      <c r="E45" s="70"/>
      <c r="F45" s="65"/>
      <c r="G45" s="65"/>
      <c r="H45" s="65"/>
      <c r="I45" s="65"/>
    </row>
    <row r="46" spans="3:9" ht="14.4" x14ac:dyDescent="0.3">
      <c r="C46" s="69" t="s">
        <v>217</v>
      </c>
      <c r="D46" s="70">
        <v>1337</v>
      </c>
      <c r="E46" s="70"/>
      <c r="F46" s="65"/>
      <c r="G46" s="65"/>
      <c r="H46" s="65"/>
      <c r="I46" s="65"/>
    </row>
    <row r="47" spans="3:9" ht="14.4" x14ac:dyDescent="0.3">
      <c r="C47" s="69" t="s">
        <v>209</v>
      </c>
      <c r="D47" s="70">
        <v>944.5</v>
      </c>
      <c r="E47" s="70"/>
      <c r="F47" s="65"/>
      <c r="G47" s="65"/>
      <c r="H47" s="65"/>
      <c r="I47" s="65"/>
    </row>
    <row r="48" spans="3:9" ht="14.4" x14ac:dyDescent="0.3">
      <c r="C48" s="69" t="s">
        <v>204</v>
      </c>
      <c r="D48" s="70">
        <v>784</v>
      </c>
      <c r="E48" s="70"/>
      <c r="F48" s="65"/>
      <c r="G48" s="65"/>
      <c r="H48" s="65"/>
      <c r="I48" s="65"/>
    </row>
    <row r="49" spans="3:9" ht="14.4" x14ac:dyDescent="0.3">
      <c r="C49" s="69" t="s">
        <v>201</v>
      </c>
      <c r="D49" s="70">
        <v>707</v>
      </c>
      <c r="E49" s="70"/>
      <c r="F49" s="65"/>
      <c r="G49" s="65"/>
      <c r="H49" s="65"/>
      <c r="I49" s="65"/>
    </row>
    <row r="50" spans="3:9" ht="14.4" x14ac:dyDescent="0.3">
      <c r="C50" s="69" t="s">
        <v>208</v>
      </c>
      <c r="D50" s="70">
        <v>929</v>
      </c>
      <c r="E50" s="70"/>
      <c r="F50" s="65"/>
      <c r="G50" s="65"/>
      <c r="H50" s="65"/>
      <c r="I50" s="65"/>
    </row>
    <row r="51" spans="3:9" ht="14.4" x14ac:dyDescent="0.3">
      <c r="C51" s="69" t="s">
        <v>172</v>
      </c>
      <c r="D51" s="70">
        <v>313</v>
      </c>
      <c r="E51" s="70"/>
      <c r="F51" s="65"/>
      <c r="G51" s="65"/>
      <c r="H51" s="65"/>
      <c r="I51" s="65"/>
    </row>
    <row r="52" spans="3:9" ht="14.4" x14ac:dyDescent="0.3">
      <c r="C52" s="69" t="s">
        <v>212</v>
      </c>
      <c r="D52" s="70">
        <v>997.5</v>
      </c>
      <c r="E52" s="70"/>
      <c r="F52" s="65"/>
      <c r="G52" s="65"/>
      <c r="H52" s="65"/>
      <c r="I52" s="65"/>
    </row>
    <row r="53" spans="3:9" ht="14.4" x14ac:dyDescent="0.3">
      <c r="C53" s="69" t="s">
        <v>153</v>
      </c>
      <c r="D53" s="70">
        <v>168</v>
      </c>
      <c r="E53" s="70"/>
      <c r="F53" s="65"/>
      <c r="G53" s="65"/>
      <c r="H53" s="65"/>
      <c r="I53" s="65"/>
    </row>
    <row r="54" spans="3:9" ht="14.4" x14ac:dyDescent="0.3">
      <c r="C54" s="69" t="s">
        <v>216</v>
      </c>
      <c r="D54" s="70">
        <v>1320</v>
      </c>
      <c r="E54" s="70"/>
      <c r="F54" s="65"/>
      <c r="G54" s="65"/>
      <c r="H54" s="65"/>
      <c r="I54" s="65"/>
    </row>
    <row r="55" spans="3:9" ht="14.4" x14ac:dyDescent="0.3">
      <c r="C55" s="69" t="s">
        <v>222</v>
      </c>
      <c r="D55" s="70">
        <v>1568</v>
      </c>
      <c r="E55" s="70"/>
      <c r="F55" s="65"/>
      <c r="G55" s="65"/>
      <c r="H55" s="65"/>
      <c r="I55" s="65"/>
    </row>
    <row r="56" spans="3:9" ht="14.4" x14ac:dyDescent="0.3">
      <c r="C56" s="69" t="s">
        <v>180</v>
      </c>
      <c r="D56" s="70">
        <v>399</v>
      </c>
      <c r="E56" s="70"/>
      <c r="F56" s="65"/>
      <c r="G56" s="65"/>
      <c r="H56" s="65"/>
      <c r="I56" s="65"/>
    </row>
    <row r="57" spans="3:9" ht="14.4" x14ac:dyDescent="0.3">
      <c r="C57" s="69" t="s">
        <v>157</v>
      </c>
      <c r="D57" s="70">
        <v>190</v>
      </c>
      <c r="E57" s="70"/>
      <c r="F57" s="65"/>
      <c r="G57" s="65"/>
      <c r="H57" s="65"/>
      <c r="I57" s="65"/>
    </row>
    <row r="58" spans="3:9" ht="14.4" x14ac:dyDescent="0.3">
      <c r="C58" s="71" t="s">
        <v>173</v>
      </c>
      <c r="D58" s="70">
        <v>322</v>
      </c>
      <c r="E58" s="70"/>
      <c r="F58" s="65"/>
      <c r="G58" s="65"/>
      <c r="H58" s="65"/>
      <c r="I58" s="65"/>
    </row>
    <row r="59" spans="3:9" ht="14.4" x14ac:dyDescent="0.3">
      <c r="C59" s="71" t="s">
        <v>206</v>
      </c>
      <c r="D59" s="70">
        <v>917</v>
      </c>
      <c r="E59" s="70"/>
      <c r="F59" s="65"/>
      <c r="G59" s="65"/>
      <c r="H59" s="65"/>
      <c r="I59" s="65"/>
    </row>
    <row r="60" spans="3:9" ht="14.4" x14ac:dyDescent="0.3">
      <c r="C60" s="71" t="s">
        <v>197</v>
      </c>
      <c r="D60" s="70">
        <v>644</v>
      </c>
      <c r="E60" s="70"/>
      <c r="F60" s="65"/>
      <c r="G60" s="65"/>
      <c r="H60" s="65"/>
      <c r="I60" s="65"/>
    </row>
    <row r="61" spans="3:9" ht="14.4" x14ac:dyDescent="0.3">
      <c r="C61" s="71" t="s">
        <v>159</v>
      </c>
      <c r="D61" s="70">
        <v>196</v>
      </c>
      <c r="E61" s="70"/>
      <c r="F61" s="65"/>
      <c r="G61" s="65"/>
      <c r="H61" s="65"/>
      <c r="I61" s="65"/>
    </row>
    <row r="62" spans="3:9" ht="14.4" x14ac:dyDescent="0.3">
      <c r="C62" s="69" t="s">
        <v>205</v>
      </c>
      <c r="D62" s="70">
        <v>848</v>
      </c>
      <c r="E62" s="70"/>
      <c r="F62" s="65"/>
      <c r="G62" s="65"/>
      <c r="H62" s="65"/>
      <c r="I62" s="65"/>
    </row>
    <row r="63" spans="3:9" ht="14.4" x14ac:dyDescent="0.3">
      <c r="C63" s="71" t="s">
        <v>193</v>
      </c>
      <c r="D63" s="70">
        <v>588</v>
      </c>
      <c r="E63" s="70"/>
      <c r="F63" s="65"/>
      <c r="G63" s="65"/>
      <c r="H63" s="65"/>
      <c r="I63" s="65"/>
    </row>
    <row r="64" spans="3:9" ht="14.4" x14ac:dyDescent="0.3">
      <c r="C64" s="69" t="s">
        <v>198</v>
      </c>
      <c r="D64" s="70">
        <v>676</v>
      </c>
      <c r="E64" s="70"/>
      <c r="F64" s="65"/>
      <c r="G64" s="65"/>
      <c r="H64" s="65"/>
      <c r="I64" s="65"/>
    </row>
    <row r="65" spans="1:9" ht="14.4" x14ac:dyDescent="0.3">
      <c r="C65" s="69" t="s">
        <v>160</v>
      </c>
      <c r="D65" s="70">
        <v>210.5</v>
      </c>
      <c r="E65" s="70"/>
      <c r="F65" s="65"/>
      <c r="G65" s="65"/>
      <c r="H65" s="65"/>
      <c r="I65" s="65"/>
    </row>
    <row r="66" spans="1:9" ht="14.4" x14ac:dyDescent="0.3">
      <c r="C66" s="69" t="s">
        <v>191</v>
      </c>
      <c r="D66" s="70">
        <v>539</v>
      </c>
      <c r="E66" s="70"/>
      <c r="F66" s="65"/>
      <c r="G66" s="65"/>
      <c r="H66" s="65"/>
      <c r="I66" s="65"/>
    </row>
    <row r="67" spans="1:9" ht="14.4" x14ac:dyDescent="0.3">
      <c r="C67" s="69" t="s">
        <v>195</v>
      </c>
      <c r="D67" s="70">
        <v>629.5</v>
      </c>
      <c r="E67" s="70"/>
      <c r="F67" s="65"/>
      <c r="G67" s="65"/>
      <c r="H67" s="65"/>
      <c r="I67" s="65"/>
    </row>
    <row r="68" spans="1:9" ht="14.4" x14ac:dyDescent="0.3">
      <c r="C68" s="69" t="s">
        <v>185</v>
      </c>
      <c r="D68" s="70">
        <v>455</v>
      </c>
      <c r="E68" s="70"/>
      <c r="F68" s="65"/>
      <c r="G68" s="65"/>
      <c r="H68" s="65"/>
      <c r="I68" s="65"/>
    </row>
    <row r="69" spans="1:9" ht="14.4" x14ac:dyDescent="0.3">
      <c r="D69" s="65"/>
      <c r="E69" s="65"/>
      <c r="F69" s="65"/>
      <c r="G69" s="65"/>
      <c r="H69" s="65"/>
      <c r="I69" s="65"/>
    </row>
    <row r="70" spans="1:9" ht="14.4" x14ac:dyDescent="0.3">
      <c r="D70" s="65"/>
      <c r="E70" s="65"/>
      <c r="F70" s="65"/>
      <c r="G70" s="65"/>
      <c r="H70" s="65"/>
      <c r="I70" s="65"/>
    </row>
    <row r="71" spans="1:9" ht="14.4" x14ac:dyDescent="0.3">
      <c r="D71" s="65"/>
      <c r="E71" s="65"/>
      <c r="F71" s="65"/>
      <c r="G71" s="65"/>
      <c r="H71" s="65"/>
      <c r="I71" s="65"/>
    </row>
    <row r="72" spans="1:9" ht="14.4" x14ac:dyDescent="0.3">
      <c r="D72" s="65"/>
      <c r="E72" s="65"/>
      <c r="F72" s="65"/>
      <c r="G72" s="65"/>
      <c r="H72" s="65"/>
      <c r="I72" s="65"/>
    </row>
    <row r="73" spans="1:9" ht="14.4" x14ac:dyDescent="0.3">
      <c r="A73" s="65"/>
      <c r="B73" s="65"/>
      <c r="C73" s="65"/>
      <c r="D73" s="65"/>
      <c r="E73" s="65"/>
      <c r="F73" s="65"/>
      <c r="G73" s="65"/>
      <c r="H73" s="65"/>
      <c r="I73" s="65"/>
    </row>
    <row r="74" spans="1:9" ht="14.4" x14ac:dyDescent="0.3">
      <c r="A74" s="65"/>
      <c r="B74" s="65"/>
      <c r="C74" s="65"/>
      <c r="D74" s="65"/>
      <c r="E74" s="65"/>
      <c r="F74" s="65"/>
      <c r="G74" s="65"/>
      <c r="H74" s="65"/>
      <c r="I74" s="65"/>
    </row>
    <row r="75" spans="1:9" ht="14.4" x14ac:dyDescent="0.3">
      <c r="A75" s="65"/>
      <c r="B75" s="65"/>
      <c r="C75" s="65"/>
      <c r="D75" s="65"/>
      <c r="E75" s="65"/>
      <c r="F75" s="65"/>
      <c r="G75" s="65"/>
      <c r="H75" s="65"/>
      <c r="I75" s="65"/>
    </row>
  </sheetData>
  <conditionalFormatting sqref="C5:C68">
    <cfRule type="expression" dxfId="3" priority="1" stopIfTrue="1">
      <formula>IF($F9&lt;&gt;"",1,0)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Text &amp; Date Functions</vt:lpstr>
      <vt:lpstr>Vlookup-Index Match Exercise</vt:lpstr>
      <vt:lpstr>Highlight Duplicate Excercise 1</vt:lpstr>
      <vt:lpstr>CondFormat Exercises 1</vt:lpstr>
      <vt:lpstr>Pivot Table Excercises 1</vt:lpstr>
      <vt:lpstr>Data Consolidate 2</vt:lpstr>
      <vt:lpstr>Nested If Condition</vt:lpstr>
    </vt:vector>
  </TitlesOfParts>
  <Company>KPMG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praveen1</dc:creator>
  <cp:lastModifiedBy>Manjunath S</cp:lastModifiedBy>
  <dcterms:created xsi:type="dcterms:W3CDTF">2011-11-14T08:03:48Z</dcterms:created>
  <dcterms:modified xsi:type="dcterms:W3CDTF">2022-04-25T10:18:48Z</dcterms:modified>
</cp:coreProperties>
</file>