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Chetan\Downloads\"/>
    </mc:Choice>
  </mc:AlternateContent>
  <xr:revisionPtr revIDLastSave="0" documentId="13_ncr:1_{04FB8D4A-D73F-4390-8C23-79409F5791B6}" xr6:coauthVersionLast="47" xr6:coauthVersionMax="47" xr10:uidLastSave="{00000000-0000-0000-0000-000000000000}"/>
  <bookViews>
    <workbookView xWindow="-108" yWindow="-108" windowWidth="23256" windowHeight="12456" tabRatio="853" activeTab="6" xr2:uid="{8BA415D3-A32E-4DB5-B937-FFBD8F23B2E5}"/>
  </bookViews>
  <sheets>
    <sheet name="Summary" sheetId="1" r:id="rId1"/>
    <sheet name="Text Functions" sheetId="3" r:id="rId2"/>
    <sheet name="Formatting" sheetId="2" r:id="rId3"/>
    <sheet name="Data-Pivot Table" sheetId="4" r:id="rId4"/>
    <sheet name="Charts" sheetId="6" r:id="rId5"/>
    <sheet name="Formulas" sheetId="8" r:id="rId6"/>
    <sheet name="Vlookup" sheetId="7" r:id="rId7"/>
  </sheets>
  <definedNames>
    <definedName name="_xlnm._FilterDatabase" localSheetId="3" hidden="1">'Data-Pivot Table'!$B$5:$J$504</definedName>
    <definedName name="Slicer_Department">#N/A</definedName>
    <definedName name="Slicer_Leave_Statu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3" l="1"/>
  <c r="F13" i="3"/>
  <c r="F14" i="3"/>
  <c r="F15" i="3"/>
  <c r="F16" i="3"/>
  <c r="F17" i="3"/>
  <c r="F18" i="3"/>
  <c r="F19" i="3"/>
  <c r="F11" i="3"/>
  <c r="E15" i="2"/>
  <c r="E16" i="2"/>
  <c r="E17" i="2"/>
  <c r="E18" i="2"/>
  <c r="E19" i="2"/>
  <c r="E20" i="2"/>
  <c r="E21" i="2"/>
  <c r="E22" i="2"/>
  <c r="E14" i="2"/>
  <c r="K13" i="8"/>
  <c r="K11" i="8"/>
  <c r="K9" i="8"/>
  <c r="K10" i="8"/>
  <c r="K8" i="8"/>
  <c r="K6" i="8"/>
  <c r="K7" i="8"/>
  <c r="K5" i="8"/>
  <c r="K4" i="8"/>
  <c r="G12" i="3"/>
  <c r="G13" i="3"/>
  <c r="G14" i="3"/>
  <c r="G15" i="3"/>
  <c r="G16" i="3"/>
  <c r="G17" i="3"/>
  <c r="G18" i="3"/>
  <c r="G19" i="3"/>
  <c r="G11" i="3"/>
  <c r="E13" i="1"/>
  <c r="D13" i="1"/>
  <c r="E7" i="6" l="1"/>
  <c r="E8" i="6"/>
  <c r="E9" i="6"/>
  <c r="E10" i="6"/>
  <c r="E6" i="6"/>
</calcChain>
</file>

<file path=xl/sharedStrings.xml><?xml version="1.0" encoding="utf-8"?>
<sst xmlns="http://schemas.openxmlformats.org/spreadsheetml/2006/main" count="2305" uniqueCount="279">
  <si>
    <t>Emplpoyee Name</t>
  </si>
  <si>
    <t>Anusha</t>
  </si>
  <si>
    <t>Date of joining</t>
  </si>
  <si>
    <t>Department</t>
  </si>
  <si>
    <t>First Name</t>
  </si>
  <si>
    <t>Last Name</t>
  </si>
  <si>
    <t>anusha srinivas</t>
  </si>
  <si>
    <t>kirthan srini</t>
  </si>
  <si>
    <t>mahesh kumar</t>
  </si>
  <si>
    <t>hema venkatesh</t>
  </si>
  <si>
    <t>kannnan suresh</t>
  </si>
  <si>
    <t>mohammed rafiq</t>
  </si>
  <si>
    <t>caroline paul</t>
  </si>
  <si>
    <t>meenakshi m</t>
  </si>
  <si>
    <t>ashish ranjan</t>
  </si>
  <si>
    <t>raj jandoo</t>
  </si>
  <si>
    <t>Email-ID</t>
  </si>
  <si>
    <t>Srinivas</t>
  </si>
  <si>
    <t>anushasrinivas@xyz.com</t>
  </si>
  <si>
    <t>Example :</t>
  </si>
  <si>
    <t>Employee Tenure</t>
  </si>
  <si>
    <t xml:space="preserve">Write Formula to extract below </t>
  </si>
  <si>
    <t>1. Format date ex: 5/24/2010 as 24-May-2021</t>
  </si>
  <si>
    <t>16 Years 2 Months</t>
  </si>
  <si>
    <t>2. "First Name", "Last Name" &amp; convert into sentence case</t>
  </si>
  <si>
    <t>3. Combine First Name,Last name and to populate Email-ID by combining with text "xyz.com"</t>
  </si>
  <si>
    <t>4. Calculate employee Tenurity using Date of joining</t>
  </si>
  <si>
    <t>Name</t>
  </si>
  <si>
    <t>Target</t>
  </si>
  <si>
    <t>Curly Sue</t>
  </si>
  <si>
    <t>Hugh Jass</t>
  </si>
  <si>
    <t>Altaf Ahmed</t>
  </si>
  <si>
    <t>Ivor Comodo</t>
  </si>
  <si>
    <t>Carol Criag</t>
  </si>
  <si>
    <t>Wendy Wen</t>
  </si>
  <si>
    <t>Qing Zhou</t>
  </si>
  <si>
    <t>Arthur Silling</t>
  </si>
  <si>
    <t>Achieved</t>
  </si>
  <si>
    <t>Percentage</t>
  </si>
  <si>
    <t>Sales Representative - Monthly Summary</t>
  </si>
  <si>
    <t>Pereform below task on table below</t>
  </si>
  <si>
    <t>1. Highlight duplicate names, if any repeated</t>
  </si>
  <si>
    <t xml:space="preserve">2. Calculated the Percentage </t>
  </si>
  <si>
    <t>3. Apply Conditional Formatting</t>
  </si>
  <si>
    <t>Employee Number</t>
  </si>
  <si>
    <t>Leave Date</t>
  </si>
  <si>
    <t>Leave_Status</t>
  </si>
  <si>
    <t>Leave_type</t>
  </si>
  <si>
    <t>Leave Start Date</t>
  </si>
  <si>
    <t>Hour On Leave Start Date</t>
  </si>
  <si>
    <t>Leave End Date</t>
  </si>
  <si>
    <t>Matta, Vijay Chandar</t>
  </si>
  <si>
    <t>APPROVED</t>
  </si>
  <si>
    <t>AL</t>
  </si>
  <si>
    <t>Daniel, Rose</t>
  </si>
  <si>
    <t>Technology Risk Management</t>
  </si>
  <si>
    <t>Reddy, Chethana</t>
  </si>
  <si>
    <t>SL</t>
  </si>
  <si>
    <t>Chauhan, Richa</t>
  </si>
  <si>
    <t>PENDING</t>
  </si>
  <si>
    <t>Unnikrishnan, Suria</t>
  </si>
  <si>
    <t>Chhabria, Kishin</t>
  </si>
  <si>
    <t>Pattanshetti, Sapna N</t>
  </si>
  <si>
    <t>Jayaramareddy, Premavathi</t>
  </si>
  <si>
    <t>Medhora, Karl A</t>
  </si>
  <si>
    <t>Venkiteswaran, Lakshmi</t>
  </si>
  <si>
    <t>Kanwar, Parth</t>
  </si>
  <si>
    <t>Modelling &amp; Valuation</t>
  </si>
  <si>
    <t>Sivapuram, Mahesh</t>
  </si>
  <si>
    <t>Singh, Pooja</t>
  </si>
  <si>
    <t>Madan, Rachit</t>
  </si>
  <si>
    <t>Rajan, Rakesh</t>
  </si>
  <si>
    <t>Mittal, Abhishek</t>
  </si>
  <si>
    <t>Sampartak, Sangay</t>
  </si>
  <si>
    <t>Singh, Kuljeet</t>
  </si>
  <si>
    <t>Ahmed, Shayan</t>
  </si>
  <si>
    <t>Agarwal, Aparna</t>
  </si>
  <si>
    <t>Rastogi, Nandita</t>
  </si>
  <si>
    <t>Satija, Vinny</t>
  </si>
  <si>
    <t>Gairola, Amit</t>
  </si>
  <si>
    <t>Mohta, Kanishka</t>
  </si>
  <si>
    <t>Malhotra, Shreya</t>
  </si>
  <si>
    <t>FS Regulatory &amp; Compliance Risk</t>
  </si>
  <si>
    <t>Braggs, Vanisha Hezil</t>
  </si>
  <si>
    <t>Cordeiro, NAVYA</t>
  </si>
  <si>
    <t>KHUAL, CHIN KHAN</t>
  </si>
  <si>
    <t>M, ARJUN</t>
  </si>
  <si>
    <t>Vasudevan, Swetha</t>
  </si>
  <si>
    <t>Biswas, Sandipan</t>
  </si>
  <si>
    <t>Potepalli, Nageswara Rao</t>
  </si>
  <si>
    <t>Prakash, Satya</t>
  </si>
  <si>
    <t>SMITA, S</t>
  </si>
  <si>
    <t>NAIR, SHRUTI</t>
  </si>
  <si>
    <t>Sharma, Bhavya</t>
  </si>
  <si>
    <t>Chanana, Shreya</t>
  </si>
  <si>
    <t>Loganathan, Deepan</t>
  </si>
  <si>
    <t>Muslay, Ashwin Naresh</t>
  </si>
  <si>
    <t>BVVS, Chinmaya</t>
  </si>
  <si>
    <t>Thinakaran, Karthika</t>
  </si>
  <si>
    <t>Madhok, Aastha</t>
  </si>
  <si>
    <t>Palaniswamy, Gurubaran</t>
  </si>
  <si>
    <t>Ramesh Babu, Santosh</t>
  </si>
  <si>
    <t>Arya, Agnisha</t>
  </si>
  <si>
    <t>Kashyap, Prerna</t>
  </si>
  <si>
    <t>Goyal, Akash</t>
  </si>
  <si>
    <t>Chawla, Yatin</t>
  </si>
  <si>
    <t>Raja, Arjun</t>
  </si>
  <si>
    <t>Bansal, Akriti</t>
  </si>
  <si>
    <t>CL</t>
  </si>
  <si>
    <t>Shastry, Abhinava</t>
  </si>
  <si>
    <t>David, Vineet</t>
  </si>
  <si>
    <t>A, Sunil</t>
  </si>
  <si>
    <t>Dhupia, Minal</t>
  </si>
  <si>
    <t>Mahanty, Ankita</t>
  </si>
  <si>
    <t>Pal, Rinila</t>
  </si>
  <si>
    <t>Kaur, Supreet</t>
  </si>
  <si>
    <t>George, Swetha</t>
  </si>
  <si>
    <t>Jain, Aman</t>
  </si>
  <si>
    <t>Jain, Nishchay</t>
  </si>
  <si>
    <t>Bisht, Roma</t>
  </si>
  <si>
    <t>Jain, Rishab</t>
  </si>
  <si>
    <t>Subramanian V, Ganapathy</t>
  </si>
  <si>
    <t>Bhargava, Vertika</t>
  </si>
  <si>
    <t>Nandyala, Anil</t>
  </si>
  <si>
    <t>Misra, Anshumali</t>
  </si>
  <si>
    <t>Agarwal, Kritika</t>
  </si>
  <si>
    <t>Chandrachoodan, Aparna</t>
  </si>
  <si>
    <t>ML</t>
  </si>
  <si>
    <t>Gupta, Prakhar</t>
  </si>
  <si>
    <t>Bajaj, Varun</t>
  </si>
  <si>
    <t>Sharma, Vibha</t>
  </si>
  <si>
    <t>Pai, Raghunath J</t>
  </si>
  <si>
    <t>Arora, Ankit</t>
  </si>
  <si>
    <t>Malakar, Harshitta</t>
  </si>
  <si>
    <t>Abraham, Alexander</t>
  </si>
  <si>
    <t>PL</t>
  </si>
  <si>
    <t>K, Shantha K</t>
  </si>
  <si>
    <t>Modi, Gaurav</t>
  </si>
  <si>
    <t>P, Chezhian</t>
  </si>
  <si>
    <t>Khatri, Devesh</t>
  </si>
  <si>
    <t>Gupta, Ruchi</t>
  </si>
  <si>
    <t>Sharma, Aarushi</t>
  </si>
  <si>
    <t>Fathima, Talath</t>
  </si>
  <si>
    <t>RC-Management</t>
  </si>
  <si>
    <t>Arora, Kapil</t>
  </si>
  <si>
    <t>Ramachandran, Ramya</t>
  </si>
  <si>
    <t>Aqueel, Aisha</t>
  </si>
  <si>
    <t>Maheshwari, Geetika</t>
  </si>
  <si>
    <t>Month</t>
  </si>
  <si>
    <t>1. Create a Pivot Table with below leave history and produces same as image</t>
  </si>
  <si>
    <t>Jan</t>
  </si>
  <si>
    <t>Feb</t>
  </si>
  <si>
    <t>Mar</t>
  </si>
  <si>
    <t>April</t>
  </si>
  <si>
    <t>May</t>
  </si>
  <si>
    <t>Quality score</t>
  </si>
  <si>
    <t>Pass</t>
  </si>
  <si>
    <t>Fail</t>
  </si>
  <si>
    <t>Excersie 1</t>
  </si>
  <si>
    <t>Create chart as per image with below data</t>
  </si>
  <si>
    <t>Did It Progress</t>
  </si>
  <si>
    <t>ToDate</t>
  </si>
  <si>
    <t>Progressed</t>
  </si>
  <si>
    <t>Back To Party A</t>
  </si>
  <si>
    <t>8-Mar</t>
  </si>
  <si>
    <t>15-Mar</t>
  </si>
  <si>
    <t>22-Mar</t>
  </si>
  <si>
    <t>29-Mar</t>
  </si>
  <si>
    <t>Order no.</t>
  </si>
  <si>
    <t>Date</t>
  </si>
  <si>
    <t>Driver's name</t>
  </si>
  <si>
    <t>Item</t>
  </si>
  <si>
    <t>Number of items</t>
  </si>
  <si>
    <t>Transport</t>
  </si>
  <si>
    <t>Destination</t>
  </si>
  <si>
    <t>John May</t>
  </si>
  <si>
    <t>TV</t>
  </si>
  <si>
    <t>truck 4</t>
  </si>
  <si>
    <t>Boston</t>
  </si>
  <si>
    <t>Peter White</t>
  </si>
  <si>
    <t>washing machine</t>
  </si>
  <si>
    <t>truck 3</t>
  </si>
  <si>
    <t>NY</t>
  </si>
  <si>
    <t>Carl Nowak</t>
  </si>
  <si>
    <t>Philadelphia</t>
  </si>
  <si>
    <t>George Ramsay</t>
  </si>
  <si>
    <t>refrigerator</t>
  </si>
  <si>
    <t>truck 1</t>
  </si>
  <si>
    <t>Baltimore</t>
  </si>
  <si>
    <t>truck 2</t>
  </si>
  <si>
    <t>Pittsburgh</t>
  </si>
  <si>
    <t>Mertl Pavel</t>
  </si>
  <si>
    <t>microwave</t>
  </si>
  <si>
    <t>airplane</t>
  </si>
  <si>
    <t>number of orders in Boston :</t>
  </si>
  <si>
    <t>number of microwave orders  :</t>
  </si>
  <si>
    <t>number of journeys with truck 3:</t>
  </si>
  <si>
    <t>number of Peter White journeys:</t>
  </si>
  <si>
    <t>how many times are no. of items less than 20:</t>
  </si>
  <si>
    <t>sum of refrigerator items:</t>
  </si>
  <si>
    <t>sum of washing machine items:</t>
  </si>
  <si>
    <t>sum of items transported by truck 4:</t>
  </si>
  <si>
    <t>calculate below</t>
  </si>
  <si>
    <t>Customer</t>
  </si>
  <si>
    <t>Seller Agent</t>
  </si>
  <si>
    <t>Selling Price</t>
  </si>
  <si>
    <t>Down Payment</t>
  </si>
  <si>
    <t>Amount to be Financed</t>
  </si>
  <si>
    <t>Commission</t>
  </si>
  <si>
    <t>Alan</t>
  </si>
  <si>
    <t>Raj</t>
  </si>
  <si>
    <t>Interest Rate</t>
  </si>
  <si>
    <t>Loan Term</t>
  </si>
  <si>
    <t>% Required Down Payment</t>
  </si>
  <si>
    <t>Table 1</t>
  </si>
  <si>
    <t>Bonus</t>
  </si>
  <si>
    <t>Table 2</t>
  </si>
  <si>
    <t xml:space="preserve">Exercise 1: </t>
  </si>
  <si>
    <t>1. Find Interest Rate, Down Payment &amp; Amount to be financed in Table 1 with the Table 2</t>
  </si>
  <si>
    <t>Summary</t>
  </si>
  <si>
    <t>Topic</t>
  </si>
  <si>
    <t>Text Functions</t>
  </si>
  <si>
    <t>Formatting</t>
  </si>
  <si>
    <t>Pivot Table</t>
  </si>
  <si>
    <t>Charts</t>
  </si>
  <si>
    <t>Formulas</t>
  </si>
  <si>
    <t>Lookup</t>
  </si>
  <si>
    <t>number of orders in Boston after 2/3/2013:</t>
  </si>
  <si>
    <t>Sl.no</t>
  </si>
  <si>
    <t>Total Marks</t>
  </si>
  <si>
    <t>Excel Test - Level 1</t>
  </si>
  <si>
    <t>Outcome</t>
  </si>
  <si>
    <t>a. anyone with 100 and above will get green Light</t>
  </si>
  <si>
    <t>b. anyone between 80% and 100% Success rate gets an amber Light</t>
  </si>
  <si>
    <t>c. anyone below this get a red light</t>
  </si>
  <si>
    <t>Maximum no of items transported to Pittsburgh by truck 1:</t>
  </si>
  <si>
    <t>2. Commision is calculated based on Financed Amt, 2.5% if amt is grether then 3250000 and 1.5% if lesser</t>
  </si>
  <si>
    <t>3. Branch has extra bonus where bank manager will receive $8000 for any loan over 3250000, with loan term of 20 years or more and interent rate of 7.5% or more</t>
  </si>
  <si>
    <t>Reviewer Comment</t>
  </si>
  <si>
    <t>Scoring Pattern</t>
  </si>
  <si>
    <t>Score</t>
  </si>
  <si>
    <t>Score Allocated</t>
  </si>
  <si>
    <t>Score secured</t>
  </si>
  <si>
    <t>Details</t>
  </si>
  <si>
    <t>Creating pivot table</t>
  </si>
  <si>
    <t>Grouping date in Pivot Table</t>
  </si>
  <si>
    <t xml:space="preserve">Formatting </t>
  </si>
  <si>
    <t>Inserting Slicers</t>
  </si>
  <si>
    <t>Slicers formatting</t>
  </si>
  <si>
    <t xml:space="preserve">Total </t>
  </si>
  <si>
    <t>Each Graph - 5 Scores(plotting - 3 and formatting 2 scores)</t>
  </si>
  <si>
    <t>Disclaimer: The content of this questionnaire is strictly confidential. Violation of the same can result in cancellation of your candidature.</t>
  </si>
  <si>
    <t>Row Labels</t>
  </si>
  <si>
    <t>Grand Total</t>
  </si>
  <si>
    <t>Jun</t>
  </si>
  <si>
    <t>Jul</t>
  </si>
  <si>
    <t>Aug</t>
  </si>
  <si>
    <t>Sep</t>
  </si>
  <si>
    <t>Dec</t>
  </si>
  <si>
    <t>Sum of Hour On Leave Start Date</t>
  </si>
  <si>
    <t>Column Labels</t>
  </si>
  <si>
    <t>srini</t>
  </si>
  <si>
    <t>kumar</t>
  </si>
  <si>
    <t>venkatesh</t>
  </si>
  <si>
    <t>suresh</t>
  </si>
  <si>
    <t>rafiq</t>
  </si>
  <si>
    <t>paul</t>
  </si>
  <si>
    <t>m</t>
  </si>
  <si>
    <t>ranjan</t>
  </si>
  <si>
    <t>jandoo</t>
  </si>
  <si>
    <t>kirthan</t>
  </si>
  <si>
    <t>mahesh</t>
  </si>
  <si>
    <t>hema</t>
  </si>
  <si>
    <t>kannnan</t>
  </si>
  <si>
    <t>mohammed</t>
  </si>
  <si>
    <t>caroline</t>
  </si>
  <si>
    <t>meenakshi</t>
  </si>
  <si>
    <t>ashish</t>
  </si>
  <si>
    <t>raj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</si>
</sst>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quot;$&quot;* #,##0_);_(&quot;$&quot;* \(#,##0\);_(&quot;$&quot;* &quot;-&quot;??_);_(@_)"/>
  </numFmts>
  <fonts count="1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i/>
      <sz val="11"/>
      <color theme="1"/>
      <name val="Calibri"/>
      <family val="2"/>
      <charset val="238"/>
      <scheme val="minor"/>
    </font>
    <font>
      <i/>
      <sz val="11"/>
      <color theme="1"/>
      <name val="Calibri"/>
      <family val="2"/>
      <scheme val="minor"/>
    </font>
    <font>
      <b/>
      <i/>
      <sz val="11"/>
      <color theme="1"/>
      <name val="Calibri"/>
      <family val="2"/>
      <scheme val="minor"/>
    </font>
    <font>
      <sz val="10"/>
      <color indexed="9"/>
      <name val="Calibri"/>
      <family val="2"/>
      <scheme val="minor"/>
    </font>
    <font>
      <sz val="11"/>
      <color indexed="8"/>
      <name val="Calibri"/>
      <family val="2"/>
      <scheme val="minor"/>
    </font>
    <font>
      <b/>
      <sz val="11"/>
      <color indexed="9"/>
      <name val="Calibri"/>
      <family val="2"/>
      <scheme val="minor"/>
    </font>
    <font>
      <sz val="11"/>
      <color indexed="9"/>
      <name val="Calibri"/>
      <family val="2"/>
      <scheme val="minor"/>
    </font>
    <font>
      <b/>
      <i/>
      <sz val="10"/>
      <color indexed="9"/>
      <name val="Calibri"/>
      <family val="2"/>
      <scheme val="minor"/>
    </font>
    <font>
      <b/>
      <sz val="11"/>
      <color theme="9" tint="-0.249977111117893"/>
      <name val="Calibri"/>
      <family val="2"/>
      <scheme val="minor"/>
    </font>
    <font>
      <i/>
      <u/>
      <sz val="12"/>
      <color theme="1"/>
      <name val="Calibri"/>
      <family val="2"/>
      <scheme val="minor"/>
    </font>
  </fonts>
  <fills count="19">
    <fill>
      <patternFill patternType="none"/>
    </fill>
    <fill>
      <patternFill patternType="gray125"/>
    </fill>
    <fill>
      <patternFill patternType="solid">
        <fgColor theme="4"/>
        <bgColor indexed="64"/>
      </patternFill>
    </fill>
    <fill>
      <patternFill patternType="solid">
        <fgColor theme="8" tint="0.59999389629810485"/>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8" tint="0.79998168889431442"/>
        <bgColor theme="8" tint="0.79998168889431442"/>
      </patternFill>
    </fill>
    <fill>
      <patternFill patternType="solid">
        <fgColor theme="9"/>
        <bgColor theme="9"/>
      </patternFill>
    </fill>
    <fill>
      <patternFill patternType="solid">
        <fgColor theme="9" tint="0.79998168889431442"/>
        <bgColor theme="9" tint="0.79998168889431442"/>
      </patternFill>
    </fill>
    <fill>
      <patternFill patternType="solid">
        <fgColor theme="8"/>
        <bgColor theme="8"/>
      </patternFill>
    </fill>
    <fill>
      <patternFill patternType="solid">
        <fgColor theme="8" tint="0.59999389629810485"/>
        <bgColor theme="8" tint="0.59999389629810485"/>
      </patternFill>
    </fill>
    <fill>
      <patternFill patternType="solid">
        <fgColor indexed="20"/>
        <bgColor indexed="24"/>
      </patternFill>
    </fill>
    <fill>
      <patternFill patternType="solid">
        <fgColor theme="2"/>
        <bgColor indexed="64"/>
      </patternFill>
    </fill>
    <fill>
      <patternFill patternType="solid">
        <fgColor indexed="9"/>
        <bgColor indexed="24"/>
      </patternFill>
    </fill>
    <fill>
      <patternFill patternType="darkGray">
        <fgColor indexed="21"/>
        <bgColor indexed="17"/>
      </patternFill>
    </fill>
    <fill>
      <patternFill patternType="solid">
        <fgColor indexed="42"/>
        <bgColor indexed="24"/>
      </patternFill>
    </fill>
    <fill>
      <patternFill patternType="solid">
        <fgColor indexed="21"/>
        <bgColor indexed="24"/>
      </patternFill>
    </fill>
    <fill>
      <patternFill patternType="solid">
        <fgColor indexed="8"/>
        <bgColor indexed="24"/>
      </patternFill>
    </fill>
    <fill>
      <patternFill patternType="solid">
        <fgColor rgb="FFFFFF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right/>
      <top/>
      <bottom style="medium">
        <color indexed="64"/>
      </bottom>
      <diagonal/>
    </border>
    <border>
      <left/>
      <right/>
      <top style="medium">
        <color indexed="64"/>
      </top>
      <bottom style="thin">
        <color indexed="64"/>
      </bottom>
      <diagonal/>
    </border>
    <border>
      <left/>
      <right/>
      <top/>
      <bottom style="thick">
        <color indexed="23"/>
      </bottom>
      <diagonal/>
    </border>
    <border>
      <left style="thick">
        <color indexed="21"/>
      </left>
      <right/>
      <top style="thick">
        <color indexed="21"/>
      </top>
      <bottom/>
      <diagonal/>
    </border>
    <border>
      <left/>
      <right/>
      <top style="thick">
        <color indexed="21"/>
      </top>
      <bottom/>
      <diagonal/>
    </border>
    <border>
      <left/>
      <right style="thick">
        <color indexed="21"/>
      </right>
      <top style="thick">
        <color indexed="21"/>
      </top>
      <bottom/>
      <diagonal/>
    </border>
    <border>
      <left style="thick">
        <color indexed="21"/>
      </left>
      <right/>
      <top style="thin">
        <color indexed="15"/>
      </top>
      <bottom/>
      <diagonal/>
    </border>
    <border>
      <left/>
      <right/>
      <top style="thin">
        <color indexed="15"/>
      </top>
      <bottom/>
      <diagonal/>
    </border>
    <border>
      <left/>
      <right style="thick">
        <color indexed="21"/>
      </right>
      <top style="thin">
        <color indexed="15"/>
      </top>
      <bottom/>
      <diagonal/>
    </border>
    <border>
      <left style="thick">
        <color indexed="21"/>
      </left>
      <right/>
      <top style="thin">
        <color indexed="15"/>
      </top>
      <bottom style="thick">
        <color indexed="21"/>
      </bottom>
      <diagonal/>
    </border>
    <border>
      <left/>
      <right/>
      <top style="thin">
        <color indexed="15"/>
      </top>
      <bottom style="thick">
        <color indexed="21"/>
      </bottom>
      <diagonal/>
    </border>
    <border>
      <left/>
      <right style="thick">
        <color indexed="21"/>
      </right>
      <top style="thin">
        <color indexed="15"/>
      </top>
      <bottom style="thick">
        <color indexed="21"/>
      </bottom>
      <diagonal/>
    </border>
    <border>
      <left/>
      <right/>
      <top style="hair">
        <color theme="2" tint="-0.749961851863155"/>
      </top>
      <bottom style="hair">
        <color theme="2" tint="-0.749961851863155"/>
      </bottom>
      <diagonal/>
    </border>
    <border>
      <left style="thin">
        <color theme="9"/>
      </left>
      <right/>
      <top style="thin">
        <color theme="9"/>
      </top>
      <bottom/>
      <diagonal/>
    </border>
    <border>
      <left/>
      <right/>
      <top style="thin">
        <color theme="9"/>
      </top>
      <bottom/>
      <diagonal/>
    </border>
    <border>
      <left/>
      <right style="thin">
        <color theme="9"/>
      </right>
      <top style="thin">
        <color theme="9"/>
      </top>
      <bottom/>
      <diagonal/>
    </border>
    <border>
      <left style="thin">
        <color theme="9"/>
      </left>
      <right/>
      <top style="thin">
        <color theme="9"/>
      </top>
      <bottom style="thin">
        <color theme="9"/>
      </bottom>
      <diagonal/>
    </border>
    <border>
      <left/>
      <right/>
      <top style="thin">
        <color theme="9"/>
      </top>
      <bottom style="thin">
        <color theme="9"/>
      </bottom>
      <diagonal/>
    </border>
    <border>
      <left style="thin">
        <color theme="9"/>
      </left>
      <right style="thin">
        <color theme="9"/>
      </right>
      <top style="thin">
        <color theme="9"/>
      </top>
      <bottom/>
      <diagonal/>
    </border>
    <border>
      <left style="thin">
        <color theme="9"/>
      </left>
      <right style="thin">
        <color theme="9"/>
      </right>
      <top style="thin">
        <color theme="9"/>
      </top>
      <bottom style="thin">
        <color theme="9"/>
      </bottom>
      <diagonal/>
    </border>
  </borders>
  <cellStyleXfs count="4">
    <xf numFmtId="0" fontId="0" fillId="0" borderId="0"/>
    <xf numFmtId="164" fontId="1" fillId="0" borderId="0" applyFon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cellStyleXfs>
  <cellXfs count="96">
    <xf numFmtId="0" fontId="0" fillId="0" borderId="0" xfId="0"/>
    <xf numFmtId="14" fontId="0" fillId="0" borderId="0" xfId="0" applyNumberFormat="1"/>
    <xf numFmtId="0" fontId="0" fillId="0" borderId="0" xfId="0" applyAlignment="1">
      <alignment horizontal="left" indent="1"/>
    </xf>
    <xf numFmtId="0" fontId="3" fillId="0" borderId="0" xfId="0" applyFont="1"/>
    <xf numFmtId="0" fontId="0" fillId="0" borderId="1" xfId="0" applyBorder="1"/>
    <xf numFmtId="0" fontId="2" fillId="2" borderId="1" xfId="0" applyFont="1" applyFill="1" applyBorder="1"/>
    <xf numFmtId="0" fontId="2" fillId="2" borderId="0" xfId="0" applyFont="1" applyFill="1"/>
    <xf numFmtId="14" fontId="0" fillId="0" borderId="1" xfId="0" applyNumberFormat="1" applyBorder="1"/>
    <xf numFmtId="0" fontId="0" fillId="3" borderId="0" xfId="0" applyFill="1"/>
    <xf numFmtId="0" fontId="0" fillId="3" borderId="1" xfId="0" applyFill="1" applyBorder="1"/>
    <xf numFmtId="14" fontId="0" fillId="3" borderId="1" xfId="0" applyNumberFormat="1" applyFill="1" applyBorder="1"/>
    <xf numFmtId="0" fontId="4" fillId="3" borderId="1" xfId="2" applyFill="1" applyBorder="1"/>
    <xf numFmtId="165" fontId="0" fillId="0" borderId="0" xfId="1" applyNumberFormat="1" applyFont="1"/>
    <xf numFmtId="10" fontId="0" fillId="0" borderId="0" xfId="0" applyNumberFormat="1"/>
    <xf numFmtId="0" fontId="2" fillId="4" borderId="2" xfId="0" applyFont="1" applyFill="1" applyBorder="1"/>
    <xf numFmtId="0" fontId="0" fillId="5" borderId="2" xfId="0" applyFill="1" applyBorder="1"/>
    <xf numFmtId="14" fontId="0" fillId="5" borderId="2" xfId="0" applyNumberFormat="1" applyFill="1" applyBorder="1"/>
    <xf numFmtId="0" fontId="0" fillId="0" borderId="2" xfId="0" applyBorder="1"/>
    <xf numFmtId="14" fontId="0" fillId="0" borderId="2" xfId="0" applyNumberFormat="1" applyBorder="1"/>
    <xf numFmtId="0" fontId="0" fillId="8" borderId="3" xfId="0" applyFill="1" applyBorder="1"/>
    <xf numFmtId="0" fontId="0" fillId="8" borderId="4" xfId="0" applyFill="1" applyBorder="1"/>
    <xf numFmtId="0" fontId="2" fillId="7" borderId="5" xfId="0" applyFont="1" applyFill="1" applyBorder="1"/>
    <xf numFmtId="0" fontId="2" fillId="7" borderId="6" xfId="0" applyFont="1" applyFill="1" applyBorder="1"/>
    <xf numFmtId="0" fontId="2" fillId="7" borderId="7" xfId="0" applyFont="1" applyFill="1" applyBorder="1"/>
    <xf numFmtId="0" fontId="0" fillId="8" borderId="5" xfId="0" applyFill="1" applyBorder="1"/>
    <xf numFmtId="0" fontId="0" fillId="8" borderId="6" xfId="0" applyFill="1" applyBorder="1"/>
    <xf numFmtId="9" fontId="0" fillId="8" borderId="7" xfId="0" applyNumberFormat="1" applyFill="1" applyBorder="1"/>
    <xf numFmtId="0" fontId="0" fillId="0" borderId="5" xfId="0" applyBorder="1"/>
    <xf numFmtId="0" fontId="0" fillId="0" borderId="6" xfId="0" applyBorder="1"/>
    <xf numFmtId="0" fontId="2" fillId="9" borderId="0" xfId="0" applyFont="1" applyFill="1"/>
    <xf numFmtId="16" fontId="2" fillId="9" borderId="9" xfId="0" applyNumberFormat="1" applyFont="1" applyFill="1" applyBorder="1"/>
    <xf numFmtId="0" fontId="2" fillId="9" borderId="9" xfId="0" applyFont="1" applyFill="1" applyBorder="1"/>
    <xf numFmtId="0" fontId="0" fillId="10" borderId="10" xfId="0" applyFill="1" applyBorder="1"/>
    <xf numFmtId="9" fontId="0" fillId="10" borderId="11" xfId="0" applyNumberFormat="1" applyFill="1" applyBorder="1"/>
    <xf numFmtId="0" fontId="0" fillId="6" borderId="12" xfId="0" applyFill="1" applyBorder="1"/>
    <xf numFmtId="9" fontId="0" fillId="6" borderId="8" xfId="0" applyNumberFormat="1" applyFill="1" applyBorder="1"/>
    <xf numFmtId="0" fontId="0" fillId="10" borderId="12" xfId="0" applyFill="1" applyBorder="1"/>
    <xf numFmtId="9" fontId="0" fillId="10" borderId="8" xfId="0" applyNumberFormat="1" applyFill="1" applyBorder="1"/>
    <xf numFmtId="0" fontId="5" fillId="0" borderId="0" xfId="0" applyFont="1"/>
    <xf numFmtId="0" fontId="7" fillId="0" borderId="0" xfId="0" applyFont="1"/>
    <xf numFmtId="165" fontId="1" fillId="0" borderId="0" xfId="1" applyNumberFormat="1" applyFont="1" applyFill="1" applyBorder="1" applyAlignment="1"/>
    <xf numFmtId="0" fontId="0" fillId="0" borderId="13" xfId="0" applyBorder="1"/>
    <xf numFmtId="165" fontId="1" fillId="0" borderId="13" xfId="1" applyNumberFormat="1" applyFont="1" applyFill="1" applyBorder="1" applyAlignment="1"/>
    <xf numFmtId="0" fontId="8" fillId="11" borderId="14" xfId="0" applyFont="1" applyFill="1" applyBorder="1" applyAlignment="1">
      <alignment horizontal="right"/>
    </xf>
    <xf numFmtId="0" fontId="0" fillId="12" borderId="0" xfId="0" applyFill="1"/>
    <xf numFmtId="0" fontId="0" fillId="12" borderId="13" xfId="0" applyFill="1" applyBorder="1"/>
    <xf numFmtId="0" fontId="9" fillId="13" borderId="0" xfId="0" applyFont="1" applyFill="1"/>
    <xf numFmtId="10" fontId="9" fillId="13" borderId="0" xfId="0" applyNumberFormat="1" applyFont="1" applyFill="1"/>
    <xf numFmtId="9" fontId="9" fillId="13" borderId="0" xfId="0" applyNumberFormat="1" applyFont="1" applyFill="1"/>
    <xf numFmtId="0" fontId="9" fillId="15" borderId="0" xfId="0" applyFont="1" applyFill="1"/>
    <xf numFmtId="10" fontId="9" fillId="15" borderId="0" xfId="0" applyNumberFormat="1" applyFont="1" applyFill="1"/>
    <xf numFmtId="9" fontId="9" fillId="15" borderId="0" xfId="0" applyNumberFormat="1" applyFont="1" applyFill="1"/>
    <xf numFmtId="0" fontId="9" fillId="15" borderId="15" xfId="0" applyFont="1" applyFill="1" applyBorder="1"/>
    <xf numFmtId="10" fontId="9" fillId="15" borderId="15" xfId="0" applyNumberFormat="1" applyFont="1" applyFill="1" applyBorder="1"/>
    <xf numFmtId="9" fontId="9" fillId="15" borderId="15" xfId="0" applyNumberFormat="1" applyFont="1" applyFill="1" applyBorder="1"/>
    <xf numFmtId="0" fontId="10" fillId="14" borderId="0" xfId="0" applyFont="1" applyFill="1" applyAlignment="1">
      <alignment horizontal="center"/>
    </xf>
    <xf numFmtId="0" fontId="11" fillId="16" borderId="19" xfId="0" applyFont="1" applyFill="1" applyBorder="1"/>
    <xf numFmtId="14" fontId="11" fillId="16" borderId="20" xfId="0" applyNumberFormat="1" applyFont="1" applyFill="1" applyBorder="1"/>
    <xf numFmtId="0" fontId="11" fillId="16" borderId="20" xfId="0" applyFont="1" applyFill="1" applyBorder="1"/>
    <xf numFmtId="0" fontId="11" fillId="16" borderId="21" xfId="0" applyFont="1" applyFill="1" applyBorder="1"/>
    <xf numFmtId="0" fontId="11" fillId="16" borderId="20" xfId="0" applyFont="1" applyFill="1" applyBorder="1" applyAlignment="1">
      <alignment wrapText="1"/>
    </xf>
    <xf numFmtId="0" fontId="11" fillId="16" borderId="22" xfId="0" applyFont="1" applyFill="1" applyBorder="1"/>
    <xf numFmtId="14" fontId="11" fillId="16" borderId="23" xfId="0" applyNumberFormat="1" applyFont="1" applyFill="1" applyBorder="1"/>
    <xf numFmtId="0" fontId="11" fillId="16" borderId="23" xfId="0" applyFont="1" applyFill="1" applyBorder="1"/>
    <xf numFmtId="0" fontId="11" fillId="16" borderId="24" xfId="0" applyFont="1" applyFill="1" applyBorder="1"/>
    <xf numFmtId="0" fontId="12" fillId="17" borderId="16" xfId="0" applyFont="1" applyFill="1" applyBorder="1" applyAlignment="1">
      <alignment horizontal="center" vertical="center" wrapText="1"/>
    </xf>
    <xf numFmtId="0" fontId="12" fillId="17" borderId="17" xfId="0" applyFont="1" applyFill="1" applyBorder="1" applyAlignment="1">
      <alignment horizontal="center" vertical="center" wrapText="1"/>
    </xf>
    <xf numFmtId="0" fontId="12" fillId="17" borderId="18" xfId="0" applyFont="1" applyFill="1" applyBorder="1" applyAlignment="1">
      <alignment horizontal="center" vertical="center" wrapText="1"/>
    </xf>
    <xf numFmtId="0" fontId="0" fillId="0" borderId="25" xfId="0" applyBorder="1" applyAlignment="1">
      <alignment horizontal="left"/>
    </xf>
    <xf numFmtId="0" fontId="0" fillId="0" borderId="25" xfId="0" applyBorder="1"/>
    <xf numFmtId="0" fontId="2" fillId="7" borderId="27" xfId="0" applyFont="1" applyFill="1" applyBorder="1"/>
    <xf numFmtId="0" fontId="2" fillId="7" borderId="28" xfId="0" applyFont="1" applyFill="1" applyBorder="1"/>
    <xf numFmtId="0" fontId="0" fillId="0" borderId="27" xfId="0" applyBorder="1"/>
    <xf numFmtId="0" fontId="0" fillId="0" borderId="30" xfId="0" applyBorder="1"/>
    <xf numFmtId="0" fontId="2" fillId="7" borderId="26" xfId="0" applyFont="1" applyFill="1" applyBorder="1"/>
    <xf numFmtId="0" fontId="0" fillId="0" borderId="26" xfId="0" applyBorder="1"/>
    <xf numFmtId="0" fontId="0" fillId="0" borderId="29" xfId="0" applyBorder="1"/>
    <xf numFmtId="0" fontId="13" fillId="0" borderId="0" xfId="0" applyFont="1"/>
    <xf numFmtId="0" fontId="2" fillId="7" borderId="0" xfId="0" applyFont="1" applyFill="1"/>
    <xf numFmtId="0" fontId="0" fillId="0" borderId="31" xfId="0" applyBorder="1"/>
    <xf numFmtId="0" fontId="0" fillId="0" borderId="32" xfId="0" applyBorder="1"/>
    <xf numFmtId="0" fontId="6" fillId="0" borderId="0" xfId="0" applyFont="1" applyAlignment="1">
      <alignment horizontal="left" indent="1"/>
    </xf>
    <xf numFmtId="10" fontId="0" fillId="12" borderId="0" xfId="0" applyNumberFormat="1" applyFill="1"/>
    <xf numFmtId="165" fontId="0" fillId="12" borderId="0" xfId="0" applyNumberFormat="1" applyFill="1"/>
    <xf numFmtId="1" fontId="0" fillId="12" borderId="0" xfId="0" applyNumberFormat="1" applyFill="1"/>
    <xf numFmtId="3" fontId="0" fillId="12" borderId="0" xfId="0" applyNumberFormat="1" applyFill="1"/>
    <xf numFmtId="3" fontId="0" fillId="12" borderId="13" xfId="0" applyNumberFormat="1" applyFill="1" applyBorder="1"/>
    <xf numFmtId="165" fontId="0" fillId="12" borderId="13" xfId="0" applyNumberFormat="1" applyFill="1" applyBorder="1"/>
    <xf numFmtId="1" fontId="0" fillId="12" borderId="13" xfId="0" applyNumberFormat="1" applyFill="1" applyBorder="1"/>
    <xf numFmtId="0" fontId="0" fillId="0" borderId="0" xfId="0" pivotButton="1"/>
    <xf numFmtId="0" fontId="0" fillId="0" borderId="0" xfId="0" applyAlignment="1">
      <alignment horizontal="left"/>
    </xf>
    <xf numFmtId="10" fontId="0" fillId="0" borderId="0" xfId="3" applyNumberFormat="1" applyFont="1" applyAlignment="1">
      <alignment horizontal="right" vertical="center"/>
    </xf>
    <xf numFmtId="0" fontId="2" fillId="7" borderId="27" xfId="0" applyFont="1" applyFill="1" applyBorder="1" applyAlignment="1">
      <alignment horizontal="center"/>
    </xf>
    <xf numFmtId="0" fontId="2" fillId="7" borderId="28" xfId="0" applyFont="1" applyFill="1" applyBorder="1" applyAlignment="1">
      <alignment horizontal="center"/>
    </xf>
    <xf numFmtId="0" fontId="3" fillId="0" borderId="0" xfId="0" applyFont="1" applyAlignment="1">
      <alignment horizontal="center"/>
    </xf>
    <xf numFmtId="0" fontId="14" fillId="18" borderId="0" xfId="0" applyFont="1" applyFill="1" applyAlignment="1">
      <alignment horizontal="left" vertical="top" wrapText="1"/>
    </xf>
  </cellXfs>
  <cellStyles count="4">
    <cellStyle name="Currency" xfId="1" builtinId="4"/>
    <cellStyle name="Hyperlink" xfId="2" builtinId="8"/>
    <cellStyle name="Normal" xfId="0" builtinId="0"/>
    <cellStyle name="Percent" xfId="3" builtinId="5"/>
  </cellStyles>
  <dxfs count="6">
    <dxf>
      <fill>
        <patternFill>
          <bgColor rgb="FFFF0000"/>
        </patternFill>
      </fill>
    </dxf>
    <dxf>
      <fill>
        <patternFill>
          <bgColor theme="9" tint="0.79998168889431442"/>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Quality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Charts!$C$5</c:f>
              <c:strCache>
                <c:ptCount val="1"/>
                <c:pt idx="0">
                  <c:v>Pass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Charts!$B$6:$B$10</c:f>
              <c:strCache>
                <c:ptCount val="5"/>
                <c:pt idx="0">
                  <c:v>Jan</c:v>
                </c:pt>
                <c:pt idx="1">
                  <c:v>Feb</c:v>
                </c:pt>
                <c:pt idx="2">
                  <c:v>Mar</c:v>
                </c:pt>
                <c:pt idx="3">
                  <c:v>April</c:v>
                </c:pt>
                <c:pt idx="4">
                  <c:v>May</c:v>
                </c:pt>
              </c:strCache>
            </c:strRef>
          </c:cat>
          <c:val>
            <c:numRef>
              <c:f>Charts!$C$6:$C$10</c:f>
              <c:numCache>
                <c:formatCode>General</c:formatCode>
                <c:ptCount val="5"/>
                <c:pt idx="0">
                  <c:v>78</c:v>
                </c:pt>
                <c:pt idx="1">
                  <c:v>49</c:v>
                </c:pt>
                <c:pt idx="2">
                  <c:v>92</c:v>
                </c:pt>
                <c:pt idx="3">
                  <c:v>53</c:v>
                </c:pt>
                <c:pt idx="4">
                  <c:v>99</c:v>
                </c:pt>
              </c:numCache>
            </c:numRef>
          </c:val>
          <c:extLst>
            <c:ext xmlns:c16="http://schemas.microsoft.com/office/drawing/2014/chart" uri="{C3380CC4-5D6E-409C-BE32-E72D297353CC}">
              <c16:uniqueId val="{00000000-3159-4229-9CC5-41C24722C013}"/>
            </c:ext>
          </c:extLst>
        </c:ser>
        <c:ser>
          <c:idx val="1"/>
          <c:order val="1"/>
          <c:tx>
            <c:strRef>
              <c:f>Charts!$D$5</c:f>
              <c:strCache>
                <c:ptCount val="1"/>
                <c:pt idx="0">
                  <c:v>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Charts!$B$6:$B$10</c:f>
              <c:strCache>
                <c:ptCount val="5"/>
                <c:pt idx="0">
                  <c:v>Jan</c:v>
                </c:pt>
                <c:pt idx="1">
                  <c:v>Feb</c:v>
                </c:pt>
                <c:pt idx="2">
                  <c:v>Mar</c:v>
                </c:pt>
                <c:pt idx="3">
                  <c:v>April</c:v>
                </c:pt>
                <c:pt idx="4">
                  <c:v>May</c:v>
                </c:pt>
              </c:strCache>
            </c:strRef>
          </c:cat>
          <c:val>
            <c:numRef>
              <c:f>Charts!$D$6:$D$10</c:f>
              <c:numCache>
                <c:formatCode>General</c:formatCode>
                <c:ptCount val="5"/>
                <c:pt idx="0">
                  <c:v>5</c:v>
                </c:pt>
                <c:pt idx="1">
                  <c:v>4</c:v>
                </c:pt>
                <c:pt idx="2">
                  <c:v>2</c:v>
                </c:pt>
                <c:pt idx="3">
                  <c:v>10</c:v>
                </c:pt>
                <c:pt idx="4">
                  <c:v>15</c:v>
                </c:pt>
              </c:numCache>
            </c:numRef>
          </c:val>
          <c:extLst>
            <c:ext xmlns:c16="http://schemas.microsoft.com/office/drawing/2014/chart" uri="{C3380CC4-5D6E-409C-BE32-E72D297353CC}">
              <c16:uniqueId val="{00000001-3159-4229-9CC5-41C24722C013}"/>
            </c:ext>
          </c:extLst>
        </c:ser>
        <c:dLbls>
          <c:showLegendKey val="0"/>
          <c:showVal val="0"/>
          <c:showCatName val="0"/>
          <c:showSerName val="0"/>
          <c:showPercent val="0"/>
          <c:showBubbleSize val="0"/>
        </c:dLbls>
        <c:gapWidth val="150"/>
        <c:overlap val="100"/>
        <c:axId val="734117504"/>
        <c:axId val="734122496"/>
      </c:barChart>
      <c:lineChart>
        <c:grouping val="standard"/>
        <c:varyColors val="0"/>
        <c:ser>
          <c:idx val="2"/>
          <c:order val="2"/>
          <c:tx>
            <c:strRef>
              <c:f>Charts!$E$5</c:f>
              <c:strCache>
                <c:ptCount val="1"/>
                <c:pt idx="0">
                  <c:v>Quality score</c:v>
                </c:pt>
              </c:strCache>
            </c:strRef>
          </c:tx>
          <c:spPr>
            <a:ln w="28575" cap="rnd">
              <a:solidFill>
                <a:schemeClr val="accent3"/>
              </a:solidFill>
              <a:round/>
            </a:ln>
            <a:effectLst/>
          </c:spPr>
          <c:marker>
            <c:symbol val="none"/>
          </c:marker>
          <c:dLbls>
            <c:dLbl>
              <c:idx val="0"/>
              <c:layout>
                <c:manualLayout>
                  <c:x val="-6.1881780402449696E-2"/>
                  <c:y val="-0.1239154933700202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9875109361329823E-2"/>
                      <c:h val="0.14860619188400703"/>
                    </c:manualLayout>
                  </c15:layout>
                </c:ext>
                <c:ext xmlns:c16="http://schemas.microsoft.com/office/drawing/2014/chart" uri="{C3380CC4-5D6E-409C-BE32-E72D297353CC}">
                  <c16:uniqueId val="{00000003-3159-4229-9CC5-41C24722C013}"/>
                </c:ext>
              </c:extLst>
            </c:dLbl>
            <c:dLbl>
              <c:idx val="1"/>
              <c:layout>
                <c:manualLayout>
                  <c:x val="-6.1882108486439248E-2"/>
                  <c:y val="-8.05452292441139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159-4229-9CC5-41C24722C013}"/>
                </c:ext>
              </c:extLst>
            </c:dLbl>
            <c:dLbl>
              <c:idx val="2"/>
              <c:layout>
                <c:manualLayout>
                  <c:x val="2.9784558180227471E-2"/>
                  <c:y val="-3.71747211895911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159-4229-9CC5-41C24722C013}"/>
                </c:ext>
              </c:extLst>
            </c:dLbl>
            <c:dLbl>
              <c:idx val="3"/>
              <c:layout>
                <c:manualLayout>
                  <c:x val="3.2562335958005145E-2"/>
                  <c:y val="5.57620817843866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159-4229-9CC5-41C24722C013}"/>
                </c:ext>
              </c:extLst>
            </c:dLbl>
            <c:dLbl>
              <c:idx val="4"/>
              <c:layout>
                <c:manualLayout>
                  <c:x val="2.7006780402449693E-2"/>
                  <c:y val="-4.33705080545229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159-4229-9CC5-41C24722C0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Charts!$B$6:$B$10</c:f>
              <c:strCache>
                <c:ptCount val="5"/>
                <c:pt idx="0">
                  <c:v>Jan</c:v>
                </c:pt>
                <c:pt idx="1">
                  <c:v>Feb</c:v>
                </c:pt>
                <c:pt idx="2">
                  <c:v>Mar</c:v>
                </c:pt>
                <c:pt idx="3">
                  <c:v>April</c:v>
                </c:pt>
                <c:pt idx="4">
                  <c:v>May</c:v>
                </c:pt>
              </c:strCache>
            </c:strRef>
          </c:cat>
          <c:val>
            <c:numRef>
              <c:f>Charts!$E$6:$E$10</c:f>
              <c:numCache>
                <c:formatCode>0%</c:formatCode>
                <c:ptCount val="5"/>
                <c:pt idx="0">
                  <c:v>0.93975903614457834</c:v>
                </c:pt>
                <c:pt idx="1">
                  <c:v>0.92452830188679247</c:v>
                </c:pt>
                <c:pt idx="2">
                  <c:v>0.97872340425531912</c:v>
                </c:pt>
                <c:pt idx="3">
                  <c:v>0.84126984126984128</c:v>
                </c:pt>
                <c:pt idx="4">
                  <c:v>0.86842105263157898</c:v>
                </c:pt>
              </c:numCache>
            </c:numRef>
          </c:val>
          <c:smooth val="0"/>
          <c:extLst>
            <c:ext xmlns:c16="http://schemas.microsoft.com/office/drawing/2014/chart" uri="{C3380CC4-5D6E-409C-BE32-E72D297353CC}">
              <c16:uniqueId val="{00000002-3159-4229-9CC5-41C24722C013}"/>
            </c:ext>
          </c:extLst>
        </c:ser>
        <c:dLbls>
          <c:showLegendKey val="0"/>
          <c:showVal val="0"/>
          <c:showCatName val="0"/>
          <c:showSerName val="0"/>
          <c:showPercent val="0"/>
          <c:showBubbleSize val="0"/>
        </c:dLbls>
        <c:marker val="1"/>
        <c:smooth val="0"/>
        <c:axId val="1137828864"/>
        <c:axId val="1137830944"/>
      </c:lineChart>
      <c:catAx>
        <c:axId val="73411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122496"/>
        <c:crosses val="autoZero"/>
        <c:auto val="1"/>
        <c:lblAlgn val="ctr"/>
        <c:lblOffset val="100"/>
        <c:noMultiLvlLbl val="0"/>
      </c:catAx>
      <c:valAx>
        <c:axId val="73412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117504"/>
        <c:crosses val="autoZero"/>
        <c:crossBetween val="between"/>
      </c:valAx>
      <c:valAx>
        <c:axId val="1137830944"/>
        <c:scaling>
          <c:orientation val="minMax"/>
        </c:scaling>
        <c:delete val="0"/>
        <c:axPos val="r"/>
        <c:numFmt formatCode="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828864"/>
        <c:crosses val="max"/>
        <c:crossBetween val="between"/>
      </c:valAx>
      <c:catAx>
        <c:axId val="1137828864"/>
        <c:scaling>
          <c:orientation val="minMax"/>
        </c:scaling>
        <c:delete val="1"/>
        <c:axPos val="b"/>
        <c:numFmt formatCode="General" sourceLinked="1"/>
        <c:majorTickMark val="out"/>
        <c:minorTickMark val="none"/>
        <c:tickLblPos val="nextTo"/>
        <c:crossAx val="11378309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Charts!$B$20</c:f>
              <c:strCache>
                <c:ptCount val="1"/>
                <c:pt idx="0">
                  <c:v>Back To Party A</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Charts!$C$19:$G$19</c:f>
              <c:strCache>
                <c:ptCount val="5"/>
                <c:pt idx="0">
                  <c:v>8-Mar</c:v>
                </c:pt>
                <c:pt idx="1">
                  <c:v>15-Mar</c:v>
                </c:pt>
                <c:pt idx="2">
                  <c:v>22-Mar</c:v>
                </c:pt>
                <c:pt idx="3">
                  <c:v>29-Mar</c:v>
                </c:pt>
                <c:pt idx="4">
                  <c:v>ToDate</c:v>
                </c:pt>
              </c:strCache>
            </c:strRef>
          </c:cat>
          <c:val>
            <c:numRef>
              <c:f>Charts!$C$20:$G$20</c:f>
              <c:numCache>
                <c:formatCode>0%</c:formatCode>
                <c:ptCount val="5"/>
                <c:pt idx="0">
                  <c:v>0.53900000000000003</c:v>
                </c:pt>
                <c:pt idx="1">
                  <c:v>0.49299999999999999</c:v>
                </c:pt>
                <c:pt idx="2">
                  <c:v>0.432</c:v>
                </c:pt>
                <c:pt idx="3">
                  <c:v>0.29899999999999999</c:v>
                </c:pt>
              </c:numCache>
            </c:numRef>
          </c:val>
          <c:smooth val="0"/>
          <c:extLst>
            <c:ext xmlns:c16="http://schemas.microsoft.com/office/drawing/2014/chart" uri="{C3380CC4-5D6E-409C-BE32-E72D297353CC}">
              <c16:uniqueId val="{00000000-8C76-45D1-BA4F-570772CB89A7}"/>
            </c:ext>
          </c:extLst>
        </c:ser>
        <c:ser>
          <c:idx val="1"/>
          <c:order val="1"/>
          <c:tx>
            <c:strRef>
              <c:f>Charts!$B$21</c:f>
              <c:strCache>
                <c:ptCount val="1"/>
                <c:pt idx="0">
                  <c:v>Progressed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Charts!$C$19:$G$19</c:f>
              <c:strCache>
                <c:ptCount val="5"/>
                <c:pt idx="0">
                  <c:v>8-Mar</c:v>
                </c:pt>
                <c:pt idx="1">
                  <c:v>15-Mar</c:v>
                </c:pt>
                <c:pt idx="2">
                  <c:v>22-Mar</c:v>
                </c:pt>
                <c:pt idx="3">
                  <c:v>29-Mar</c:v>
                </c:pt>
                <c:pt idx="4">
                  <c:v>ToDate</c:v>
                </c:pt>
              </c:strCache>
            </c:strRef>
          </c:cat>
          <c:val>
            <c:numRef>
              <c:f>Charts!$C$21:$G$21</c:f>
              <c:numCache>
                <c:formatCode>0%</c:formatCode>
                <c:ptCount val="5"/>
                <c:pt idx="0">
                  <c:v>0.46100000000000002</c:v>
                </c:pt>
                <c:pt idx="1">
                  <c:v>0.50700000000000001</c:v>
                </c:pt>
                <c:pt idx="2">
                  <c:v>0.56899999999999995</c:v>
                </c:pt>
                <c:pt idx="3">
                  <c:v>0.70099999999999996</c:v>
                </c:pt>
              </c:numCache>
            </c:numRef>
          </c:val>
          <c:smooth val="0"/>
          <c:extLst>
            <c:ext xmlns:c16="http://schemas.microsoft.com/office/drawing/2014/chart" uri="{C3380CC4-5D6E-409C-BE32-E72D297353CC}">
              <c16:uniqueId val="{00000001-8C76-45D1-BA4F-570772CB89A7}"/>
            </c:ext>
          </c:extLst>
        </c:ser>
        <c:ser>
          <c:idx val="2"/>
          <c:order val="2"/>
          <c:tx>
            <c:strRef>
              <c:f>Charts!$B$22</c:f>
              <c:strCache>
                <c:ptCount val="1"/>
                <c:pt idx="0">
                  <c:v>Back To Party A</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Charts!$C$19:$G$19</c:f>
              <c:strCache>
                <c:ptCount val="5"/>
                <c:pt idx="0">
                  <c:v>8-Mar</c:v>
                </c:pt>
                <c:pt idx="1">
                  <c:v>15-Mar</c:v>
                </c:pt>
                <c:pt idx="2">
                  <c:v>22-Mar</c:v>
                </c:pt>
                <c:pt idx="3">
                  <c:v>29-Mar</c:v>
                </c:pt>
                <c:pt idx="4">
                  <c:v>ToDate</c:v>
                </c:pt>
              </c:strCache>
            </c:strRef>
          </c:cat>
          <c:val>
            <c:numRef>
              <c:f>Charts!$C$22:$G$22</c:f>
              <c:numCache>
                <c:formatCode>0%</c:formatCode>
                <c:ptCount val="5"/>
                <c:pt idx="4">
                  <c:v>0.33700000000000002</c:v>
                </c:pt>
              </c:numCache>
            </c:numRef>
          </c:val>
          <c:smooth val="0"/>
          <c:extLst>
            <c:ext xmlns:c16="http://schemas.microsoft.com/office/drawing/2014/chart" uri="{C3380CC4-5D6E-409C-BE32-E72D297353CC}">
              <c16:uniqueId val="{00000002-8C76-45D1-BA4F-570772CB89A7}"/>
            </c:ext>
          </c:extLst>
        </c:ser>
        <c:ser>
          <c:idx val="3"/>
          <c:order val="3"/>
          <c:tx>
            <c:strRef>
              <c:f>Charts!$B$23</c:f>
              <c:strCache>
                <c:ptCount val="1"/>
                <c:pt idx="0">
                  <c:v>Progressed</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Charts!$C$19:$G$19</c:f>
              <c:strCache>
                <c:ptCount val="5"/>
                <c:pt idx="0">
                  <c:v>8-Mar</c:v>
                </c:pt>
                <c:pt idx="1">
                  <c:v>15-Mar</c:v>
                </c:pt>
                <c:pt idx="2">
                  <c:v>22-Mar</c:v>
                </c:pt>
                <c:pt idx="3">
                  <c:v>29-Mar</c:v>
                </c:pt>
                <c:pt idx="4">
                  <c:v>ToDate</c:v>
                </c:pt>
              </c:strCache>
            </c:strRef>
          </c:cat>
          <c:val>
            <c:numRef>
              <c:f>Charts!$C$23:$G$23</c:f>
              <c:numCache>
                <c:formatCode>0%</c:formatCode>
                <c:ptCount val="5"/>
                <c:pt idx="4">
                  <c:v>0.66300000000000003</c:v>
                </c:pt>
              </c:numCache>
            </c:numRef>
          </c:val>
          <c:smooth val="0"/>
          <c:extLst>
            <c:ext xmlns:c16="http://schemas.microsoft.com/office/drawing/2014/chart" uri="{C3380CC4-5D6E-409C-BE32-E72D297353CC}">
              <c16:uniqueId val="{00000003-8C76-45D1-BA4F-570772CB89A7}"/>
            </c:ext>
          </c:extLst>
        </c:ser>
        <c:dLbls>
          <c:dLblPos val="t"/>
          <c:showLegendKey val="0"/>
          <c:showVal val="1"/>
          <c:showCatName val="0"/>
          <c:showSerName val="0"/>
          <c:showPercent val="0"/>
          <c:showBubbleSize val="0"/>
        </c:dLbls>
        <c:smooth val="0"/>
        <c:axId val="737294432"/>
        <c:axId val="737291936"/>
      </c:lineChart>
      <c:catAx>
        <c:axId val="73729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291936"/>
        <c:crosses val="autoZero"/>
        <c:auto val="1"/>
        <c:lblAlgn val="ctr"/>
        <c:lblOffset val="100"/>
        <c:noMultiLvlLbl val="0"/>
      </c:catAx>
      <c:valAx>
        <c:axId val="737291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294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11</xdr:col>
      <xdr:colOff>90714</xdr:colOff>
      <xdr:row>2</xdr:row>
      <xdr:rowOff>136071</xdr:rowOff>
    </xdr:from>
    <xdr:to>
      <xdr:col>19</xdr:col>
      <xdr:colOff>413915</xdr:colOff>
      <xdr:row>30</xdr:row>
      <xdr:rowOff>39735</xdr:rowOff>
    </xdr:to>
    <xdr:pic>
      <xdr:nvPicPr>
        <xdr:cNvPr id="2" name="Picture 1">
          <a:extLst>
            <a:ext uri="{FF2B5EF4-FFF2-40B4-BE49-F238E27FC236}">
              <a16:creationId xmlns:a16="http://schemas.microsoft.com/office/drawing/2014/main" id="{9E4FA2A7-4308-472D-9766-4612740EE843}"/>
            </a:ext>
          </a:extLst>
        </xdr:cNvPr>
        <xdr:cNvPicPr>
          <a:picLocks noChangeAspect="1"/>
        </xdr:cNvPicPr>
      </xdr:nvPicPr>
      <xdr:blipFill>
        <a:blip xmlns:r="http://schemas.openxmlformats.org/officeDocument/2006/relationships" r:embed="rId1"/>
        <a:stretch>
          <a:fillRect/>
        </a:stretch>
      </xdr:blipFill>
      <xdr:spPr>
        <a:xfrm>
          <a:off x="8590643" y="498928"/>
          <a:ext cx="5185486" cy="4983664"/>
        </a:xfrm>
        <a:prstGeom prst="rect">
          <a:avLst/>
        </a:prstGeom>
      </xdr:spPr>
    </xdr:pic>
    <xdr:clientData/>
  </xdr:twoCellAnchor>
  <xdr:twoCellAnchor editAs="oneCell">
    <xdr:from>
      <xdr:col>23</xdr:col>
      <xdr:colOff>462643</xdr:colOff>
      <xdr:row>0</xdr:row>
      <xdr:rowOff>0</xdr:rowOff>
    </xdr:from>
    <xdr:to>
      <xdr:col>25</xdr:col>
      <xdr:colOff>841731</xdr:colOff>
      <xdr:row>5</xdr:row>
      <xdr:rowOff>11973</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EAA7C3C8-5604-8C0F-9CA3-8F200A95532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8434957" y="0"/>
              <a:ext cx="3184072" cy="93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180703</xdr:colOff>
      <xdr:row>0</xdr:row>
      <xdr:rowOff>43543</xdr:rowOff>
    </xdr:from>
    <xdr:to>
      <xdr:col>31</xdr:col>
      <xdr:colOff>232190</xdr:colOff>
      <xdr:row>4</xdr:row>
      <xdr:rowOff>119743</xdr:rowOff>
    </xdr:to>
    <mc:AlternateContent xmlns:mc="http://schemas.openxmlformats.org/markup-compatibility/2006" xmlns:a14="http://schemas.microsoft.com/office/drawing/2010/main">
      <mc:Choice Requires="a14">
        <xdr:graphicFrame macro="">
          <xdr:nvGraphicFramePr>
            <xdr:cNvPr id="4" name="Leave_Status">
              <a:extLst>
                <a:ext uri="{FF2B5EF4-FFF2-40B4-BE49-F238E27FC236}">
                  <a16:creationId xmlns:a16="http://schemas.microsoft.com/office/drawing/2014/main" id="{05BD1572-F12E-1476-6619-24C5AF6674BB}"/>
                </a:ext>
              </a:extLst>
            </xdr:cNvPr>
            <xdr:cNvGraphicFramePr/>
          </xdr:nvGraphicFramePr>
          <xdr:xfrm>
            <a:off x="0" y="0"/>
            <a:ext cx="0" cy="0"/>
          </xdr:xfrm>
          <a:graphic>
            <a:graphicData uri="http://schemas.microsoft.com/office/drawing/2010/slicer">
              <sle:slicer xmlns:sle="http://schemas.microsoft.com/office/drawing/2010/slicer" name="Leave_Status"/>
            </a:graphicData>
          </a:graphic>
        </xdr:graphicFrame>
      </mc:Choice>
      <mc:Fallback xmlns="">
        <xdr:sp macro="" textlink="">
          <xdr:nvSpPr>
            <xdr:cNvPr id="0" name=""/>
            <xdr:cNvSpPr>
              <a:spLocks noTextEdit="1"/>
            </xdr:cNvSpPr>
          </xdr:nvSpPr>
          <xdr:spPr>
            <a:xfrm>
              <a:off x="22050103" y="43543"/>
              <a:ext cx="1828800" cy="8164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158750</xdr:colOff>
      <xdr:row>1</xdr:row>
      <xdr:rowOff>171450</xdr:rowOff>
    </xdr:from>
    <xdr:to>
      <xdr:col>12</xdr:col>
      <xdr:colOff>192809</xdr:colOff>
      <xdr:row>11</xdr:row>
      <xdr:rowOff>114300</xdr:rowOff>
    </xdr:to>
    <xdr:pic>
      <xdr:nvPicPr>
        <xdr:cNvPr id="4" name="Picture 3">
          <a:extLst>
            <a:ext uri="{FF2B5EF4-FFF2-40B4-BE49-F238E27FC236}">
              <a16:creationId xmlns:a16="http://schemas.microsoft.com/office/drawing/2014/main" id="{1F7392FB-21C3-4148-9B08-52849E749054}"/>
            </a:ext>
          </a:extLst>
        </xdr:cNvPr>
        <xdr:cNvPicPr>
          <a:picLocks noChangeAspect="1"/>
        </xdr:cNvPicPr>
      </xdr:nvPicPr>
      <xdr:blipFill>
        <a:blip xmlns:r="http://schemas.openxmlformats.org/officeDocument/2006/relationships" r:embed="rId1"/>
        <a:stretch>
          <a:fillRect/>
        </a:stretch>
      </xdr:blipFill>
      <xdr:spPr>
        <a:xfrm>
          <a:off x="5251450" y="171450"/>
          <a:ext cx="3082059" cy="1784350"/>
        </a:xfrm>
        <a:prstGeom prst="rect">
          <a:avLst/>
        </a:prstGeom>
      </xdr:spPr>
    </xdr:pic>
    <xdr:clientData/>
  </xdr:twoCellAnchor>
  <xdr:twoCellAnchor editAs="oneCell">
    <xdr:from>
      <xdr:col>7</xdr:col>
      <xdr:colOff>197927</xdr:colOff>
      <xdr:row>14</xdr:row>
      <xdr:rowOff>0</xdr:rowOff>
    </xdr:from>
    <xdr:to>
      <xdr:col>12</xdr:col>
      <xdr:colOff>186521</xdr:colOff>
      <xdr:row>25</xdr:row>
      <xdr:rowOff>137403</xdr:rowOff>
    </xdr:to>
    <xdr:pic>
      <xdr:nvPicPr>
        <xdr:cNvPr id="6" name="Picture 5">
          <a:extLst>
            <a:ext uri="{FF2B5EF4-FFF2-40B4-BE49-F238E27FC236}">
              <a16:creationId xmlns:a16="http://schemas.microsoft.com/office/drawing/2014/main" id="{CA78FC3E-222E-4B42-AFC6-C6AF31D005AB}"/>
            </a:ext>
          </a:extLst>
        </xdr:cNvPr>
        <xdr:cNvPicPr>
          <a:picLocks noChangeAspect="1"/>
        </xdr:cNvPicPr>
      </xdr:nvPicPr>
      <xdr:blipFill>
        <a:blip xmlns:r="http://schemas.openxmlformats.org/officeDocument/2006/relationships" r:embed="rId2"/>
        <a:stretch>
          <a:fillRect/>
        </a:stretch>
      </xdr:blipFill>
      <xdr:spPr>
        <a:xfrm>
          <a:off x="5290627" y="2393950"/>
          <a:ext cx="3036594" cy="2175753"/>
        </a:xfrm>
        <a:prstGeom prst="rect">
          <a:avLst/>
        </a:prstGeom>
      </xdr:spPr>
    </xdr:pic>
    <xdr:clientData/>
  </xdr:twoCellAnchor>
  <xdr:twoCellAnchor>
    <xdr:from>
      <xdr:col>12</xdr:col>
      <xdr:colOff>586740</xdr:colOff>
      <xdr:row>0</xdr:row>
      <xdr:rowOff>106680</xdr:rowOff>
    </xdr:from>
    <xdr:to>
      <xdr:col>20</xdr:col>
      <xdr:colOff>281940</xdr:colOff>
      <xdr:row>11</xdr:row>
      <xdr:rowOff>144780</xdr:rowOff>
    </xdr:to>
    <xdr:graphicFrame macro="">
      <xdr:nvGraphicFramePr>
        <xdr:cNvPr id="2" name="Chart 1">
          <a:extLst>
            <a:ext uri="{FF2B5EF4-FFF2-40B4-BE49-F238E27FC236}">
              <a16:creationId xmlns:a16="http://schemas.microsoft.com/office/drawing/2014/main" id="{73B8F2AA-3D62-9616-C315-E3D256A2A3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571500</xdr:colOff>
      <xdr:row>12</xdr:row>
      <xdr:rowOff>91440</xdr:rowOff>
    </xdr:from>
    <xdr:to>
      <xdr:col>20</xdr:col>
      <xdr:colOff>266700</xdr:colOff>
      <xdr:row>26</xdr:row>
      <xdr:rowOff>53340</xdr:rowOff>
    </xdr:to>
    <xdr:graphicFrame macro="">
      <xdr:nvGraphicFramePr>
        <xdr:cNvPr id="3" name="Chart 2">
          <a:extLst>
            <a:ext uri="{FF2B5EF4-FFF2-40B4-BE49-F238E27FC236}">
              <a16:creationId xmlns:a16="http://schemas.microsoft.com/office/drawing/2014/main" id="{ED118880-A538-3C95-CBB8-DC6189DBF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946.629463194447" createdVersion="8" refreshedVersion="8" minRefreshableVersion="3" recordCount="499" xr:uid="{04FAC15F-4BDF-4CD0-89AC-BB64D4DC5EE8}">
  <cacheSource type="worksheet">
    <worksheetSource ref="B5:J504" sheet="Data-Pivot Table"/>
  </cacheSource>
  <cacheFields count="10">
    <cacheField name="Employee Number" numFmtId="0">
      <sharedItems containsSemiMixedTypes="0" containsString="0" containsNumber="1" containsInteger="1" minValue="20370" maxValue="49627"/>
    </cacheField>
    <cacheField name="Name" numFmtId="0">
      <sharedItems/>
    </cacheField>
    <cacheField name="Department" numFmtId="0">
      <sharedItems count="4">
        <s v="Technology Risk Management"/>
        <s v="FS Regulatory &amp; Compliance Risk"/>
        <s v="Modelling &amp; Valuation"/>
        <s v="RC-Management"/>
      </sharedItems>
    </cacheField>
    <cacheField name="Leave Date" numFmtId="14">
      <sharedItems containsSemiMixedTypes="0" containsNonDate="0" containsDate="1" containsString="0" minDate="2020-06-01T00:00:00" maxDate="2020-10-01T00:00:00"/>
    </cacheField>
    <cacheField name="Leave_Status" numFmtId="0">
      <sharedItems count="2">
        <s v="APPROVED"/>
        <s v="PENDING"/>
      </sharedItems>
    </cacheField>
    <cacheField name="Leave_type" numFmtId="0">
      <sharedItems count="5">
        <s v="AL"/>
        <s v="SL"/>
        <s v="CL"/>
        <s v="ML"/>
        <s v="PL"/>
      </sharedItems>
    </cacheField>
    <cacheField name="Leave Start Date" numFmtId="14">
      <sharedItems containsSemiMixedTypes="0" containsNonDate="0" containsDate="1" containsString="0" minDate="2020-06-01T00:00:00" maxDate="2020-09-30T00:00:00"/>
    </cacheField>
    <cacheField name="Hour On Leave Start Date" numFmtId="0">
      <sharedItems containsSemiMixedTypes="0" containsString="0" containsNumber="1" containsInteger="1" minValue="4" maxValue="8"/>
    </cacheField>
    <cacheField name="Leave End Date" numFmtId="14">
      <sharedItems containsSemiMixedTypes="0" containsNonDate="0" containsDate="1" containsString="0" minDate="2020-06-01T00:00:00" maxDate="2020-12-14T00:00:00" count="78">
        <d v="2020-09-30T00:00:00"/>
        <d v="2020-06-23T00:00:00"/>
        <d v="2020-07-02T00:00:00"/>
        <d v="2020-07-22T00:00:00"/>
        <d v="2020-09-11T00:00:00"/>
        <d v="2020-08-10T00:00:00"/>
        <d v="2020-06-04T00:00:00"/>
        <d v="2020-08-31T00:00:00"/>
        <d v="2020-06-26T00:00:00"/>
        <d v="2020-06-08T00:00:00"/>
        <d v="2020-06-19T00:00:00"/>
        <d v="2020-07-06T00:00:00"/>
        <d v="2020-07-31T00:00:00"/>
        <d v="2020-07-29T00:00:00"/>
        <d v="2020-09-17T00:00:00"/>
        <d v="2020-08-14T00:00:00"/>
        <d v="2020-08-11T00:00:00"/>
        <d v="2020-06-01T00:00:00"/>
        <d v="2020-06-30T00:00:00"/>
        <d v="2020-09-18T00:00:00"/>
        <d v="2020-06-11T00:00:00"/>
        <d v="2020-07-09T00:00:00"/>
        <d v="2020-06-05T00:00:00"/>
        <d v="2020-08-18T00:00:00"/>
        <d v="2020-06-12T00:00:00"/>
        <d v="2020-08-28T00:00:00"/>
        <d v="2020-09-22T00:00:00"/>
        <d v="2020-08-04T00:00:00"/>
        <d v="2020-09-04T00:00:00"/>
        <d v="2020-06-29T00:00:00"/>
        <d v="2020-09-28T00:00:00"/>
        <d v="2020-07-27T00:00:00"/>
        <d v="2020-08-24T00:00:00"/>
        <d v="2020-06-22T00:00:00"/>
        <d v="2020-07-20T00:00:00"/>
        <d v="2020-08-17T00:00:00"/>
        <d v="2020-09-14T00:00:00"/>
        <d v="2020-08-05T00:00:00"/>
        <d v="2020-09-01T00:00:00"/>
        <d v="2020-08-07T00:00:00"/>
        <d v="2020-09-25T00:00:00"/>
        <d v="2020-06-16T00:00:00"/>
        <d v="2020-08-26T00:00:00"/>
        <d v="2020-08-19T00:00:00"/>
        <d v="2020-07-15T00:00:00"/>
        <d v="2020-08-12T00:00:00"/>
        <d v="2020-08-03T00:00:00"/>
        <d v="2020-09-08T00:00:00"/>
        <d v="2020-06-15T00:00:00"/>
        <d v="2020-09-09T00:00:00"/>
        <d v="2020-07-21T00:00:00"/>
        <d v="2020-07-10T00:00:00"/>
        <d v="2020-07-17T00:00:00"/>
        <d v="2020-06-17T00:00:00"/>
        <d v="2020-07-24T00:00:00"/>
        <d v="2020-07-08T00:00:00"/>
        <d v="2020-09-29T00:00:00"/>
        <d v="2020-06-24T00:00:00"/>
        <d v="2020-06-10T00:00:00"/>
        <d v="2020-07-03T00:00:00"/>
        <d v="2020-09-24T00:00:00"/>
        <d v="2020-06-18T00:00:00"/>
        <d v="2020-07-07T00:00:00"/>
        <d v="2020-06-09T00:00:00"/>
        <d v="2020-06-02T00:00:00"/>
        <d v="2020-08-27T00:00:00"/>
        <d v="2020-07-01T00:00:00"/>
        <d v="2020-08-13T00:00:00"/>
        <d v="2020-09-07T00:00:00"/>
        <d v="2020-08-21T00:00:00"/>
        <d v="2020-12-13T00:00:00"/>
        <d v="2020-06-03T00:00:00"/>
        <d v="2020-09-15T00:00:00"/>
        <d v="2020-07-23T00:00:00"/>
        <d v="2020-06-25T00:00:00"/>
        <d v="2020-09-10T00:00:00"/>
        <d v="2020-09-03T00:00:00"/>
        <d v="2020-08-06T00:00:00"/>
      </sharedItems>
      <fieldGroup par="9" base="8">
        <rangePr groupBy="days" startDate="2020-06-01T00:00:00" endDate="2020-12-14T00:00:00"/>
        <groupItems count="368">
          <s v="&lt;01-06-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4-12-2020"/>
        </groupItems>
      </fieldGroup>
    </cacheField>
    <cacheField name="Months" numFmtId="0" databaseField="0">
      <fieldGroup base="8">
        <rangePr groupBy="months" startDate="2020-06-01T00:00:00" endDate="2020-12-14T00:00:00"/>
        <groupItems count="14">
          <s v="&lt;01-06-2020"/>
          <s v="Jan"/>
          <s v="Feb"/>
          <s v="Mar"/>
          <s v="Apr"/>
          <s v="May"/>
          <s v="Jun"/>
          <s v="Jul"/>
          <s v="Aug"/>
          <s v="Sep"/>
          <s v="Oct"/>
          <s v="Nov"/>
          <s v="Dec"/>
          <s v="&gt;14-12-2020"/>
        </groupItems>
      </fieldGroup>
    </cacheField>
  </cacheFields>
  <extLst>
    <ext xmlns:x14="http://schemas.microsoft.com/office/spreadsheetml/2009/9/main" uri="{725AE2AE-9491-48be-B2B4-4EB974FC3084}">
      <x14:pivotCacheDefinition pivotCacheId="20679332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n v="36411"/>
    <s v="Matta, Vijay Chandar"/>
    <x v="0"/>
    <d v="2020-09-23T00:00:00"/>
    <x v="0"/>
    <x v="0"/>
    <d v="2020-09-21T00:00:00"/>
    <n v="8"/>
    <x v="0"/>
  </r>
  <r>
    <n v="36411"/>
    <s v="Matta, Vijay Chandar"/>
    <x v="0"/>
    <d v="2020-09-22T00:00:00"/>
    <x v="0"/>
    <x v="0"/>
    <d v="2020-09-21T00:00:00"/>
    <n v="8"/>
    <x v="0"/>
  </r>
  <r>
    <n v="36411"/>
    <s v="Matta, Vijay Chandar"/>
    <x v="0"/>
    <d v="2020-09-21T00:00:00"/>
    <x v="0"/>
    <x v="0"/>
    <d v="2020-09-21T00:00:00"/>
    <n v="8"/>
    <x v="0"/>
  </r>
  <r>
    <n v="36430"/>
    <s v="Daniel, Rose"/>
    <x v="0"/>
    <d v="2020-06-23T00:00:00"/>
    <x v="0"/>
    <x v="0"/>
    <d v="2020-06-22T00:00:00"/>
    <n v="8"/>
    <x v="1"/>
  </r>
  <r>
    <n v="36430"/>
    <s v="Daniel, Rose"/>
    <x v="0"/>
    <d v="2020-06-22T00:00:00"/>
    <x v="0"/>
    <x v="0"/>
    <d v="2020-06-22T00:00:00"/>
    <n v="8"/>
    <x v="1"/>
  </r>
  <r>
    <n v="41977"/>
    <s v="Reddy, Chethana"/>
    <x v="0"/>
    <d v="2020-07-02T00:00:00"/>
    <x v="0"/>
    <x v="1"/>
    <d v="2020-07-02T00:00:00"/>
    <n v="8"/>
    <x v="2"/>
  </r>
  <r>
    <n v="41356"/>
    <s v="Chauhan, Richa"/>
    <x v="0"/>
    <d v="2020-06-23T00:00:00"/>
    <x v="0"/>
    <x v="1"/>
    <d v="2020-06-22T00:00:00"/>
    <n v="8"/>
    <x v="1"/>
  </r>
  <r>
    <n v="41356"/>
    <s v="Chauhan, Richa"/>
    <x v="0"/>
    <d v="2020-06-22T00:00:00"/>
    <x v="0"/>
    <x v="1"/>
    <d v="2020-06-22T00:00:00"/>
    <n v="8"/>
    <x v="1"/>
  </r>
  <r>
    <n v="41356"/>
    <s v="Chauhan, Richa"/>
    <x v="0"/>
    <d v="2020-07-22T00:00:00"/>
    <x v="1"/>
    <x v="0"/>
    <d v="2020-07-21T00:00:00"/>
    <n v="8"/>
    <x v="3"/>
  </r>
  <r>
    <n v="41356"/>
    <s v="Chauhan, Richa"/>
    <x v="0"/>
    <d v="2020-07-21T00:00:00"/>
    <x v="1"/>
    <x v="0"/>
    <d v="2020-07-21T00:00:00"/>
    <n v="8"/>
    <x v="3"/>
  </r>
  <r>
    <n v="41356"/>
    <s v="Chauhan, Richa"/>
    <x v="0"/>
    <d v="2020-09-11T00:00:00"/>
    <x v="1"/>
    <x v="0"/>
    <d v="2020-09-10T00:00:00"/>
    <n v="8"/>
    <x v="4"/>
  </r>
  <r>
    <n v="41356"/>
    <s v="Chauhan, Richa"/>
    <x v="0"/>
    <d v="2020-09-10T00:00:00"/>
    <x v="1"/>
    <x v="0"/>
    <d v="2020-09-10T00:00:00"/>
    <n v="8"/>
    <x v="4"/>
  </r>
  <r>
    <n v="41356"/>
    <s v="Chauhan, Richa"/>
    <x v="0"/>
    <d v="2020-08-10T00:00:00"/>
    <x v="1"/>
    <x v="0"/>
    <d v="2020-08-07T00:00:00"/>
    <n v="8"/>
    <x v="5"/>
  </r>
  <r>
    <n v="41356"/>
    <s v="Chauhan, Richa"/>
    <x v="0"/>
    <d v="2020-08-07T00:00:00"/>
    <x v="1"/>
    <x v="0"/>
    <d v="2020-08-07T00:00:00"/>
    <n v="8"/>
    <x v="5"/>
  </r>
  <r>
    <n v="41356"/>
    <s v="Chauhan, Richa"/>
    <x v="0"/>
    <d v="2020-06-04T00:00:00"/>
    <x v="0"/>
    <x v="0"/>
    <d v="2020-06-04T00:00:00"/>
    <n v="8"/>
    <x v="6"/>
  </r>
  <r>
    <n v="26866"/>
    <s v="Unnikrishnan, Suria"/>
    <x v="0"/>
    <d v="2020-08-31T00:00:00"/>
    <x v="0"/>
    <x v="0"/>
    <d v="2020-08-31T00:00:00"/>
    <n v="8"/>
    <x v="7"/>
  </r>
  <r>
    <n v="26866"/>
    <s v="Unnikrishnan, Suria"/>
    <x v="0"/>
    <d v="2020-06-26T00:00:00"/>
    <x v="0"/>
    <x v="0"/>
    <d v="2020-06-26T00:00:00"/>
    <n v="8"/>
    <x v="8"/>
  </r>
  <r>
    <n v="42431"/>
    <s v="Chhabria, Kishin"/>
    <x v="1"/>
    <d v="2020-06-08T00:00:00"/>
    <x v="0"/>
    <x v="0"/>
    <d v="2020-06-05T00:00:00"/>
    <n v="8"/>
    <x v="9"/>
  </r>
  <r>
    <n v="42431"/>
    <s v="Chhabria, Kishin"/>
    <x v="1"/>
    <d v="2020-06-05T00:00:00"/>
    <x v="0"/>
    <x v="0"/>
    <d v="2020-06-05T00:00:00"/>
    <n v="8"/>
    <x v="9"/>
  </r>
  <r>
    <n v="24941"/>
    <s v="Pattanshetti, Sapna N"/>
    <x v="0"/>
    <d v="2020-06-19T00:00:00"/>
    <x v="0"/>
    <x v="1"/>
    <d v="2020-06-19T00:00:00"/>
    <n v="8"/>
    <x v="10"/>
  </r>
  <r>
    <n v="24941"/>
    <s v="Pattanshetti, Sapna N"/>
    <x v="0"/>
    <d v="2020-07-06T00:00:00"/>
    <x v="0"/>
    <x v="0"/>
    <d v="2020-07-06T00:00:00"/>
    <n v="8"/>
    <x v="11"/>
  </r>
  <r>
    <n v="30788"/>
    <s v="Jayaramareddy, Premavathi"/>
    <x v="0"/>
    <d v="2020-07-31T00:00:00"/>
    <x v="0"/>
    <x v="0"/>
    <d v="2020-07-30T00:00:00"/>
    <n v="8"/>
    <x v="12"/>
  </r>
  <r>
    <n v="30788"/>
    <s v="Jayaramareddy, Premavathi"/>
    <x v="0"/>
    <d v="2020-07-30T00:00:00"/>
    <x v="0"/>
    <x v="0"/>
    <d v="2020-07-30T00:00:00"/>
    <n v="8"/>
    <x v="12"/>
  </r>
  <r>
    <n v="30788"/>
    <s v="Jayaramareddy, Premavathi"/>
    <x v="0"/>
    <d v="2020-07-29T00:00:00"/>
    <x v="0"/>
    <x v="0"/>
    <d v="2020-07-27T00:00:00"/>
    <n v="8"/>
    <x v="13"/>
  </r>
  <r>
    <n v="30788"/>
    <s v="Jayaramareddy, Premavathi"/>
    <x v="0"/>
    <d v="2020-07-28T00:00:00"/>
    <x v="0"/>
    <x v="0"/>
    <d v="2020-07-27T00:00:00"/>
    <n v="8"/>
    <x v="13"/>
  </r>
  <r>
    <n v="30788"/>
    <s v="Jayaramareddy, Premavathi"/>
    <x v="0"/>
    <d v="2020-07-27T00:00:00"/>
    <x v="0"/>
    <x v="0"/>
    <d v="2020-07-27T00:00:00"/>
    <n v="8"/>
    <x v="13"/>
  </r>
  <r>
    <n v="30788"/>
    <s v="Jayaramareddy, Premavathi"/>
    <x v="0"/>
    <d v="2020-09-17T00:00:00"/>
    <x v="0"/>
    <x v="0"/>
    <d v="2020-09-17T00:00:00"/>
    <n v="8"/>
    <x v="14"/>
  </r>
  <r>
    <n v="30788"/>
    <s v="Jayaramareddy, Premavathi"/>
    <x v="0"/>
    <d v="2020-08-14T00:00:00"/>
    <x v="0"/>
    <x v="0"/>
    <d v="2020-08-12T00:00:00"/>
    <n v="8"/>
    <x v="15"/>
  </r>
  <r>
    <n v="30788"/>
    <s v="Jayaramareddy, Premavathi"/>
    <x v="0"/>
    <d v="2020-08-13T00:00:00"/>
    <x v="0"/>
    <x v="0"/>
    <d v="2020-08-12T00:00:00"/>
    <n v="8"/>
    <x v="15"/>
  </r>
  <r>
    <n v="30788"/>
    <s v="Jayaramareddy, Premavathi"/>
    <x v="0"/>
    <d v="2020-08-12T00:00:00"/>
    <x v="0"/>
    <x v="0"/>
    <d v="2020-08-12T00:00:00"/>
    <n v="8"/>
    <x v="15"/>
  </r>
  <r>
    <n v="30788"/>
    <s v="Jayaramareddy, Premavathi"/>
    <x v="0"/>
    <d v="2020-08-11T00:00:00"/>
    <x v="0"/>
    <x v="0"/>
    <d v="2020-08-10T00:00:00"/>
    <n v="8"/>
    <x v="16"/>
  </r>
  <r>
    <n v="30788"/>
    <s v="Jayaramareddy, Premavathi"/>
    <x v="0"/>
    <d v="2020-08-10T00:00:00"/>
    <x v="0"/>
    <x v="0"/>
    <d v="2020-08-10T00:00:00"/>
    <n v="8"/>
    <x v="16"/>
  </r>
  <r>
    <n v="30788"/>
    <s v="Jayaramareddy, Premavathi"/>
    <x v="0"/>
    <d v="2020-06-01T00:00:00"/>
    <x v="0"/>
    <x v="0"/>
    <d v="2020-06-01T00:00:00"/>
    <n v="8"/>
    <x v="17"/>
  </r>
  <r>
    <n v="34983"/>
    <s v="Medhora, Karl A"/>
    <x v="1"/>
    <d v="2020-06-30T00:00:00"/>
    <x v="0"/>
    <x v="0"/>
    <d v="2020-06-30T00:00:00"/>
    <n v="8"/>
    <x v="18"/>
  </r>
  <r>
    <n v="27977"/>
    <s v="Venkiteswaran, Lakshmi"/>
    <x v="2"/>
    <d v="2020-08-31T00:00:00"/>
    <x v="0"/>
    <x v="0"/>
    <d v="2020-08-31T00:00:00"/>
    <n v="8"/>
    <x v="7"/>
  </r>
  <r>
    <n v="27977"/>
    <s v="Venkiteswaran, Lakshmi"/>
    <x v="2"/>
    <d v="2020-09-18T00:00:00"/>
    <x v="0"/>
    <x v="0"/>
    <d v="2020-09-17T00:00:00"/>
    <n v="8"/>
    <x v="19"/>
  </r>
  <r>
    <n v="27977"/>
    <s v="Venkiteswaran, Lakshmi"/>
    <x v="2"/>
    <d v="2020-09-17T00:00:00"/>
    <x v="0"/>
    <x v="0"/>
    <d v="2020-09-17T00:00:00"/>
    <n v="8"/>
    <x v="19"/>
  </r>
  <r>
    <n v="39747"/>
    <s v="Kanwar, Parth"/>
    <x v="2"/>
    <d v="2020-06-26T00:00:00"/>
    <x v="0"/>
    <x v="0"/>
    <d v="2020-06-26T00:00:00"/>
    <n v="8"/>
    <x v="8"/>
  </r>
  <r>
    <n v="39747"/>
    <s v="Kanwar, Parth"/>
    <x v="2"/>
    <d v="2020-06-11T00:00:00"/>
    <x v="0"/>
    <x v="0"/>
    <d v="2020-06-11T00:00:00"/>
    <n v="8"/>
    <x v="20"/>
  </r>
  <r>
    <n v="39747"/>
    <s v="Kanwar, Parth"/>
    <x v="2"/>
    <d v="2020-07-09T00:00:00"/>
    <x v="1"/>
    <x v="0"/>
    <d v="2020-07-09T00:00:00"/>
    <n v="8"/>
    <x v="21"/>
  </r>
  <r>
    <n v="39747"/>
    <s v="Kanwar, Parth"/>
    <x v="2"/>
    <d v="2020-06-05T00:00:00"/>
    <x v="0"/>
    <x v="1"/>
    <d v="2020-06-04T00:00:00"/>
    <n v="4"/>
    <x v="22"/>
  </r>
  <r>
    <n v="39747"/>
    <s v="Kanwar, Parth"/>
    <x v="2"/>
    <d v="2020-06-04T00:00:00"/>
    <x v="0"/>
    <x v="1"/>
    <d v="2020-06-04T00:00:00"/>
    <n v="4"/>
    <x v="22"/>
  </r>
  <r>
    <n v="38330"/>
    <s v="Sivapuram, Mahesh"/>
    <x v="2"/>
    <d v="2020-06-11T00:00:00"/>
    <x v="0"/>
    <x v="0"/>
    <d v="2020-06-11T00:00:00"/>
    <n v="8"/>
    <x v="20"/>
  </r>
  <r>
    <n v="43620"/>
    <s v="Singh, Pooja"/>
    <x v="2"/>
    <d v="2020-09-18T00:00:00"/>
    <x v="0"/>
    <x v="0"/>
    <d v="2020-09-17T00:00:00"/>
    <n v="8"/>
    <x v="19"/>
  </r>
  <r>
    <n v="43620"/>
    <s v="Singh, Pooja"/>
    <x v="2"/>
    <d v="2020-09-17T00:00:00"/>
    <x v="0"/>
    <x v="0"/>
    <d v="2020-09-17T00:00:00"/>
    <n v="8"/>
    <x v="19"/>
  </r>
  <r>
    <n v="43620"/>
    <s v="Singh, Pooja"/>
    <x v="2"/>
    <d v="2020-08-18T00:00:00"/>
    <x v="0"/>
    <x v="0"/>
    <d v="2020-08-12T00:00:00"/>
    <n v="8"/>
    <x v="23"/>
  </r>
  <r>
    <n v="43620"/>
    <s v="Singh, Pooja"/>
    <x v="2"/>
    <d v="2020-08-17T00:00:00"/>
    <x v="0"/>
    <x v="0"/>
    <d v="2020-08-12T00:00:00"/>
    <n v="8"/>
    <x v="23"/>
  </r>
  <r>
    <n v="43620"/>
    <s v="Singh, Pooja"/>
    <x v="2"/>
    <d v="2020-08-14T00:00:00"/>
    <x v="0"/>
    <x v="0"/>
    <d v="2020-08-12T00:00:00"/>
    <n v="8"/>
    <x v="23"/>
  </r>
  <r>
    <n v="43620"/>
    <s v="Singh, Pooja"/>
    <x v="2"/>
    <d v="2020-08-13T00:00:00"/>
    <x v="0"/>
    <x v="0"/>
    <d v="2020-08-12T00:00:00"/>
    <n v="8"/>
    <x v="23"/>
  </r>
  <r>
    <n v="43620"/>
    <s v="Singh, Pooja"/>
    <x v="2"/>
    <d v="2020-08-12T00:00:00"/>
    <x v="0"/>
    <x v="0"/>
    <d v="2020-08-12T00:00:00"/>
    <n v="8"/>
    <x v="23"/>
  </r>
  <r>
    <n v="24867"/>
    <s v="Madan, Rachit"/>
    <x v="2"/>
    <d v="2020-06-12T00:00:00"/>
    <x v="0"/>
    <x v="1"/>
    <d v="2020-06-12T00:00:00"/>
    <n v="8"/>
    <x v="24"/>
  </r>
  <r>
    <n v="24867"/>
    <s v="Madan, Rachit"/>
    <x v="2"/>
    <d v="2020-08-28T00:00:00"/>
    <x v="0"/>
    <x v="0"/>
    <d v="2020-08-28T00:00:00"/>
    <n v="8"/>
    <x v="25"/>
  </r>
  <r>
    <n v="24867"/>
    <s v="Madan, Rachit"/>
    <x v="2"/>
    <d v="2020-09-22T00:00:00"/>
    <x v="0"/>
    <x v="0"/>
    <d v="2020-09-21T00:00:00"/>
    <n v="8"/>
    <x v="26"/>
  </r>
  <r>
    <n v="24867"/>
    <s v="Madan, Rachit"/>
    <x v="2"/>
    <d v="2020-09-21T00:00:00"/>
    <x v="0"/>
    <x v="0"/>
    <d v="2020-09-21T00:00:00"/>
    <n v="8"/>
    <x v="26"/>
  </r>
  <r>
    <n v="24867"/>
    <s v="Madan, Rachit"/>
    <x v="2"/>
    <d v="2020-07-06T00:00:00"/>
    <x v="0"/>
    <x v="0"/>
    <d v="2020-07-06T00:00:00"/>
    <n v="8"/>
    <x v="11"/>
  </r>
  <r>
    <n v="24867"/>
    <s v="Madan, Rachit"/>
    <x v="2"/>
    <d v="2020-08-04T00:00:00"/>
    <x v="0"/>
    <x v="0"/>
    <d v="2020-08-04T00:00:00"/>
    <n v="8"/>
    <x v="27"/>
  </r>
  <r>
    <n v="45371"/>
    <s v="Rajan, Rakesh"/>
    <x v="2"/>
    <d v="2020-07-06T00:00:00"/>
    <x v="0"/>
    <x v="1"/>
    <d v="2020-07-06T00:00:00"/>
    <n v="8"/>
    <x v="11"/>
  </r>
  <r>
    <n v="43814"/>
    <s v="Mittal, Abhishek"/>
    <x v="2"/>
    <d v="2020-08-14T00:00:00"/>
    <x v="0"/>
    <x v="0"/>
    <d v="2020-08-14T00:00:00"/>
    <n v="8"/>
    <x v="15"/>
  </r>
  <r>
    <n v="43814"/>
    <s v="Mittal, Abhishek"/>
    <x v="2"/>
    <d v="2020-09-04T00:00:00"/>
    <x v="0"/>
    <x v="0"/>
    <d v="2020-09-04T00:00:00"/>
    <n v="8"/>
    <x v="28"/>
  </r>
  <r>
    <n v="38586"/>
    <s v="Sampartak, Sangay"/>
    <x v="2"/>
    <d v="2020-06-29T00:00:00"/>
    <x v="1"/>
    <x v="0"/>
    <d v="2020-06-29T00:00:00"/>
    <n v="8"/>
    <x v="29"/>
  </r>
  <r>
    <n v="38586"/>
    <s v="Sampartak, Sangay"/>
    <x v="2"/>
    <d v="2020-09-28T00:00:00"/>
    <x v="1"/>
    <x v="0"/>
    <d v="2020-09-28T00:00:00"/>
    <n v="8"/>
    <x v="30"/>
  </r>
  <r>
    <n v="38586"/>
    <s v="Sampartak, Sangay"/>
    <x v="2"/>
    <d v="2020-07-27T00:00:00"/>
    <x v="1"/>
    <x v="0"/>
    <d v="2020-07-27T00:00:00"/>
    <n v="8"/>
    <x v="31"/>
  </r>
  <r>
    <n v="38586"/>
    <s v="Sampartak, Sangay"/>
    <x v="2"/>
    <d v="2020-08-24T00:00:00"/>
    <x v="0"/>
    <x v="0"/>
    <d v="2020-08-24T00:00:00"/>
    <n v="8"/>
    <x v="32"/>
  </r>
  <r>
    <n v="38586"/>
    <s v="Sampartak, Sangay"/>
    <x v="2"/>
    <d v="2020-06-22T00:00:00"/>
    <x v="1"/>
    <x v="0"/>
    <d v="2020-06-22T00:00:00"/>
    <n v="8"/>
    <x v="33"/>
  </r>
  <r>
    <n v="38586"/>
    <s v="Sampartak, Sangay"/>
    <x v="2"/>
    <d v="2020-07-20T00:00:00"/>
    <x v="1"/>
    <x v="0"/>
    <d v="2020-07-20T00:00:00"/>
    <n v="8"/>
    <x v="34"/>
  </r>
  <r>
    <n v="38586"/>
    <s v="Sampartak, Sangay"/>
    <x v="2"/>
    <d v="2020-08-17T00:00:00"/>
    <x v="1"/>
    <x v="0"/>
    <d v="2020-08-17T00:00:00"/>
    <n v="8"/>
    <x v="35"/>
  </r>
  <r>
    <n v="38586"/>
    <s v="Sampartak, Sangay"/>
    <x v="2"/>
    <d v="2020-06-01T00:00:00"/>
    <x v="0"/>
    <x v="0"/>
    <d v="2020-06-01T00:00:00"/>
    <n v="8"/>
    <x v="17"/>
  </r>
  <r>
    <n v="38586"/>
    <s v="Sampartak, Sangay"/>
    <x v="2"/>
    <d v="2020-09-14T00:00:00"/>
    <x v="0"/>
    <x v="0"/>
    <d v="2020-09-14T00:00:00"/>
    <n v="8"/>
    <x v="36"/>
  </r>
  <r>
    <n v="38586"/>
    <s v="Sampartak, Sangay"/>
    <x v="2"/>
    <d v="2020-08-05T00:00:00"/>
    <x v="0"/>
    <x v="0"/>
    <d v="2020-08-04T00:00:00"/>
    <n v="8"/>
    <x v="37"/>
  </r>
  <r>
    <n v="38586"/>
    <s v="Sampartak, Sangay"/>
    <x v="2"/>
    <d v="2020-08-04T00:00:00"/>
    <x v="0"/>
    <x v="0"/>
    <d v="2020-08-04T00:00:00"/>
    <n v="8"/>
    <x v="37"/>
  </r>
  <r>
    <n v="36029"/>
    <s v="Singh, Kuljeet"/>
    <x v="2"/>
    <d v="2020-07-02T00:00:00"/>
    <x v="0"/>
    <x v="1"/>
    <d v="2020-07-02T00:00:00"/>
    <n v="8"/>
    <x v="2"/>
  </r>
  <r>
    <n v="31222"/>
    <s v="Ahmed, Shayan"/>
    <x v="2"/>
    <d v="2020-06-12T00:00:00"/>
    <x v="0"/>
    <x v="0"/>
    <d v="2020-06-08T00:00:00"/>
    <n v="8"/>
    <x v="24"/>
  </r>
  <r>
    <n v="31222"/>
    <s v="Ahmed, Shayan"/>
    <x v="2"/>
    <d v="2020-06-11T00:00:00"/>
    <x v="0"/>
    <x v="0"/>
    <d v="2020-06-08T00:00:00"/>
    <n v="8"/>
    <x v="24"/>
  </r>
  <r>
    <n v="31222"/>
    <s v="Ahmed, Shayan"/>
    <x v="2"/>
    <d v="2020-06-10T00:00:00"/>
    <x v="0"/>
    <x v="0"/>
    <d v="2020-06-08T00:00:00"/>
    <n v="8"/>
    <x v="24"/>
  </r>
  <r>
    <n v="31222"/>
    <s v="Ahmed, Shayan"/>
    <x v="2"/>
    <d v="2020-06-09T00:00:00"/>
    <x v="0"/>
    <x v="0"/>
    <d v="2020-06-08T00:00:00"/>
    <n v="8"/>
    <x v="24"/>
  </r>
  <r>
    <n v="31222"/>
    <s v="Ahmed, Shayan"/>
    <x v="2"/>
    <d v="2020-06-08T00:00:00"/>
    <x v="0"/>
    <x v="0"/>
    <d v="2020-06-08T00:00:00"/>
    <n v="8"/>
    <x v="24"/>
  </r>
  <r>
    <n v="42550"/>
    <s v="Agarwal, Aparna"/>
    <x v="2"/>
    <d v="2020-06-26T00:00:00"/>
    <x v="0"/>
    <x v="0"/>
    <d v="2020-06-26T00:00:00"/>
    <n v="8"/>
    <x v="8"/>
  </r>
  <r>
    <n v="24663"/>
    <s v="Rastogi, Nandita"/>
    <x v="2"/>
    <d v="2020-09-01T00:00:00"/>
    <x v="0"/>
    <x v="0"/>
    <d v="2020-08-31T00:00:00"/>
    <n v="8"/>
    <x v="38"/>
  </r>
  <r>
    <n v="24663"/>
    <s v="Rastogi, Nandita"/>
    <x v="2"/>
    <d v="2020-08-31T00:00:00"/>
    <x v="0"/>
    <x v="0"/>
    <d v="2020-08-31T00:00:00"/>
    <n v="8"/>
    <x v="38"/>
  </r>
  <r>
    <n v="24663"/>
    <s v="Rastogi, Nandita"/>
    <x v="2"/>
    <d v="2020-08-07T00:00:00"/>
    <x v="0"/>
    <x v="0"/>
    <d v="2020-08-04T00:00:00"/>
    <n v="8"/>
    <x v="39"/>
  </r>
  <r>
    <n v="24663"/>
    <s v="Rastogi, Nandita"/>
    <x v="2"/>
    <d v="2020-08-06T00:00:00"/>
    <x v="0"/>
    <x v="0"/>
    <d v="2020-08-04T00:00:00"/>
    <n v="8"/>
    <x v="39"/>
  </r>
  <r>
    <n v="24663"/>
    <s v="Rastogi, Nandita"/>
    <x v="2"/>
    <d v="2020-08-05T00:00:00"/>
    <x v="0"/>
    <x v="0"/>
    <d v="2020-08-04T00:00:00"/>
    <n v="8"/>
    <x v="39"/>
  </r>
  <r>
    <n v="24663"/>
    <s v="Rastogi, Nandita"/>
    <x v="2"/>
    <d v="2020-08-04T00:00:00"/>
    <x v="0"/>
    <x v="0"/>
    <d v="2020-08-04T00:00:00"/>
    <n v="8"/>
    <x v="39"/>
  </r>
  <r>
    <n v="36170"/>
    <s v="Satija, Vinny"/>
    <x v="2"/>
    <d v="2020-09-25T00:00:00"/>
    <x v="0"/>
    <x v="0"/>
    <d v="2020-09-25T00:00:00"/>
    <n v="8"/>
    <x v="40"/>
  </r>
  <r>
    <n v="36170"/>
    <s v="Satija, Vinny"/>
    <x v="2"/>
    <d v="2020-09-11T00:00:00"/>
    <x v="0"/>
    <x v="0"/>
    <d v="2020-09-10T00:00:00"/>
    <n v="8"/>
    <x v="4"/>
  </r>
  <r>
    <n v="36170"/>
    <s v="Satija, Vinny"/>
    <x v="2"/>
    <d v="2020-09-10T00:00:00"/>
    <x v="0"/>
    <x v="0"/>
    <d v="2020-09-10T00:00:00"/>
    <n v="8"/>
    <x v="4"/>
  </r>
  <r>
    <n v="36170"/>
    <s v="Satija, Vinny"/>
    <x v="2"/>
    <d v="2020-08-05T00:00:00"/>
    <x v="0"/>
    <x v="0"/>
    <d v="2020-08-05T00:00:00"/>
    <n v="8"/>
    <x v="37"/>
  </r>
  <r>
    <n v="45500"/>
    <s v="Gairola, Amit"/>
    <x v="2"/>
    <d v="2020-06-16T00:00:00"/>
    <x v="0"/>
    <x v="1"/>
    <d v="2020-06-16T00:00:00"/>
    <n v="8"/>
    <x v="41"/>
  </r>
  <r>
    <n v="29531"/>
    <s v="Mohta, Kanishka"/>
    <x v="2"/>
    <d v="2020-07-29T00:00:00"/>
    <x v="0"/>
    <x v="0"/>
    <d v="2020-07-29T00:00:00"/>
    <n v="8"/>
    <x v="13"/>
  </r>
  <r>
    <n v="29531"/>
    <s v="Mohta, Kanishka"/>
    <x v="2"/>
    <d v="2020-08-26T00:00:00"/>
    <x v="0"/>
    <x v="0"/>
    <d v="2020-08-26T00:00:00"/>
    <n v="8"/>
    <x v="42"/>
  </r>
  <r>
    <n v="29531"/>
    <s v="Mohta, Kanishka"/>
    <x v="2"/>
    <d v="2020-07-22T00:00:00"/>
    <x v="0"/>
    <x v="0"/>
    <d v="2020-07-22T00:00:00"/>
    <n v="8"/>
    <x v="3"/>
  </r>
  <r>
    <n v="29531"/>
    <s v="Mohta, Kanishka"/>
    <x v="2"/>
    <d v="2020-08-19T00:00:00"/>
    <x v="0"/>
    <x v="0"/>
    <d v="2020-08-19T00:00:00"/>
    <n v="8"/>
    <x v="43"/>
  </r>
  <r>
    <n v="29531"/>
    <s v="Mohta, Kanishka"/>
    <x v="2"/>
    <d v="2020-07-15T00:00:00"/>
    <x v="0"/>
    <x v="0"/>
    <d v="2020-07-15T00:00:00"/>
    <n v="8"/>
    <x v="44"/>
  </r>
  <r>
    <n v="29531"/>
    <s v="Mohta, Kanishka"/>
    <x v="2"/>
    <d v="2020-08-12T00:00:00"/>
    <x v="0"/>
    <x v="0"/>
    <d v="2020-08-12T00:00:00"/>
    <n v="8"/>
    <x v="45"/>
  </r>
  <r>
    <n v="29531"/>
    <s v="Mohta, Kanishka"/>
    <x v="2"/>
    <d v="2020-07-09T00:00:00"/>
    <x v="0"/>
    <x v="0"/>
    <d v="2020-07-09T00:00:00"/>
    <n v="8"/>
    <x v="21"/>
  </r>
  <r>
    <n v="29531"/>
    <s v="Mohta, Kanishka"/>
    <x v="2"/>
    <d v="2020-06-12T00:00:00"/>
    <x v="0"/>
    <x v="0"/>
    <d v="2020-06-08T00:00:00"/>
    <n v="8"/>
    <x v="24"/>
  </r>
  <r>
    <n v="29531"/>
    <s v="Mohta, Kanishka"/>
    <x v="2"/>
    <d v="2020-06-11T00:00:00"/>
    <x v="0"/>
    <x v="0"/>
    <d v="2020-06-08T00:00:00"/>
    <n v="8"/>
    <x v="24"/>
  </r>
  <r>
    <n v="29531"/>
    <s v="Mohta, Kanishka"/>
    <x v="2"/>
    <d v="2020-06-10T00:00:00"/>
    <x v="0"/>
    <x v="0"/>
    <d v="2020-06-08T00:00:00"/>
    <n v="8"/>
    <x v="24"/>
  </r>
  <r>
    <n v="29531"/>
    <s v="Mohta, Kanishka"/>
    <x v="2"/>
    <d v="2020-06-09T00:00:00"/>
    <x v="0"/>
    <x v="0"/>
    <d v="2020-06-08T00:00:00"/>
    <n v="8"/>
    <x v="24"/>
  </r>
  <r>
    <n v="29531"/>
    <s v="Mohta, Kanishka"/>
    <x v="2"/>
    <d v="2020-06-08T00:00:00"/>
    <x v="0"/>
    <x v="0"/>
    <d v="2020-06-08T00:00:00"/>
    <n v="8"/>
    <x v="24"/>
  </r>
  <r>
    <n v="28285"/>
    <s v="Malhotra, Shreya"/>
    <x v="1"/>
    <d v="2020-06-19T00:00:00"/>
    <x v="0"/>
    <x v="1"/>
    <d v="2020-06-19T00:00:00"/>
    <n v="8"/>
    <x v="10"/>
  </r>
  <r>
    <n v="28285"/>
    <s v="Malhotra, Shreya"/>
    <x v="1"/>
    <d v="2020-08-03T00:00:00"/>
    <x v="0"/>
    <x v="0"/>
    <d v="2020-08-03T00:00:00"/>
    <n v="8"/>
    <x v="46"/>
  </r>
  <r>
    <n v="40923"/>
    <s v="Braggs, Vanisha Hezil"/>
    <x v="1"/>
    <d v="2020-06-30T00:00:00"/>
    <x v="0"/>
    <x v="1"/>
    <d v="2020-06-30T00:00:00"/>
    <n v="8"/>
    <x v="18"/>
  </r>
  <r>
    <n v="40923"/>
    <s v="Braggs, Vanisha Hezil"/>
    <x v="1"/>
    <d v="2020-07-09T00:00:00"/>
    <x v="0"/>
    <x v="0"/>
    <d v="2020-07-09T00:00:00"/>
    <n v="8"/>
    <x v="21"/>
  </r>
  <r>
    <n v="40923"/>
    <s v="Braggs, Vanisha Hezil"/>
    <x v="1"/>
    <d v="2020-09-08T00:00:00"/>
    <x v="0"/>
    <x v="0"/>
    <d v="2020-09-08T00:00:00"/>
    <n v="8"/>
    <x v="47"/>
  </r>
  <r>
    <n v="40222"/>
    <s v="Cordeiro, NAVYA"/>
    <x v="1"/>
    <d v="2020-06-15T00:00:00"/>
    <x v="0"/>
    <x v="0"/>
    <d v="2020-06-15T00:00:00"/>
    <n v="8"/>
    <x v="48"/>
  </r>
  <r>
    <n v="40222"/>
    <s v="Cordeiro, NAVYA"/>
    <x v="1"/>
    <d v="2020-08-10T00:00:00"/>
    <x v="0"/>
    <x v="0"/>
    <d v="2020-08-10T00:00:00"/>
    <n v="8"/>
    <x v="5"/>
  </r>
  <r>
    <n v="40222"/>
    <s v="Cordeiro, NAVYA"/>
    <x v="1"/>
    <d v="2020-09-09T00:00:00"/>
    <x v="0"/>
    <x v="0"/>
    <d v="2020-09-09T00:00:00"/>
    <n v="8"/>
    <x v="49"/>
  </r>
  <r>
    <n v="40222"/>
    <s v="Cordeiro, NAVYA"/>
    <x v="1"/>
    <d v="2020-09-08T00:00:00"/>
    <x v="0"/>
    <x v="0"/>
    <d v="2020-09-08T00:00:00"/>
    <n v="8"/>
    <x v="47"/>
  </r>
  <r>
    <n v="40222"/>
    <s v="Cordeiro, NAVYA"/>
    <x v="1"/>
    <d v="2020-07-06T00:00:00"/>
    <x v="0"/>
    <x v="0"/>
    <d v="2020-07-06T00:00:00"/>
    <n v="8"/>
    <x v="11"/>
  </r>
  <r>
    <n v="39912"/>
    <s v="KHUAL, CHIN KHAN"/>
    <x v="1"/>
    <d v="2020-06-15T00:00:00"/>
    <x v="0"/>
    <x v="1"/>
    <d v="2020-06-15T00:00:00"/>
    <n v="8"/>
    <x v="48"/>
  </r>
  <r>
    <n v="39912"/>
    <s v="KHUAL, CHIN KHAN"/>
    <x v="1"/>
    <d v="2020-07-21T00:00:00"/>
    <x v="0"/>
    <x v="0"/>
    <d v="2020-07-20T00:00:00"/>
    <n v="8"/>
    <x v="50"/>
  </r>
  <r>
    <n v="39912"/>
    <s v="KHUAL, CHIN KHAN"/>
    <x v="1"/>
    <d v="2020-07-20T00:00:00"/>
    <x v="0"/>
    <x v="0"/>
    <d v="2020-07-20T00:00:00"/>
    <n v="8"/>
    <x v="50"/>
  </r>
  <r>
    <n v="39912"/>
    <s v="KHUAL, CHIN KHAN"/>
    <x v="1"/>
    <d v="2020-07-10T00:00:00"/>
    <x v="0"/>
    <x v="0"/>
    <d v="2020-07-09T00:00:00"/>
    <n v="8"/>
    <x v="51"/>
  </r>
  <r>
    <n v="39912"/>
    <s v="KHUAL, CHIN KHAN"/>
    <x v="1"/>
    <d v="2020-07-09T00:00:00"/>
    <x v="0"/>
    <x v="0"/>
    <d v="2020-07-09T00:00:00"/>
    <n v="8"/>
    <x v="51"/>
  </r>
  <r>
    <n v="29879"/>
    <s v="M, ARJUN"/>
    <x v="2"/>
    <d v="2020-09-01T00:00:00"/>
    <x v="1"/>
    <x v="0"/>
    <d v="2020-08-31T00:00:00"/>
    <n v="8"/>
    <x v="38"/>
  </r>
  <r>
    <n v="29879"/>
    <s v="M, ARJUN"/>
    <x v="2"/>
    <d v="2020-08-31T00:00:00"/>
    <x v="1"/>
    <x v="0"/>
    <d v="2020-08-31T00:00:00"/>
    <n v="8"/>
    <x v="38"/>
  </r>
  <r>
    <n v="38198"/>
    <s v="Vasudevan, Swetha"/>
    <x v="2"/>
    <d v="2020-06-30T00:00:00"/>
    <x v="0"/>
    <x v="0"/>
    <d v="2020-06-30T00:00:00"/>
    <n v="8"/>
    <x v="18"/>
  </r>
  <r>
    <n v="38198"/>
    <s v="Vasudevan, Swetha"/>
    <x v="2"/>
    <d v="2020-09-17T00:00:00"/>
    <x v="0"/>
    <x v="0"/>
    <d v="2020-09-17T00:00:00"/>
    <n v="8"/>
    <x v="14"/>
  </r>
  <r>
    <n v="38198"/>
    <s v="Vasudevan, Swetha"/>
    <x v="2"/>
    <d v="2020-07-17T00:00:00"/>
    <x v="0"/>
    <x v="0"/>
    <d v="2020-07-15T00:00:00"/>
    <n v="8"/>
    <x v="52"/>
  </r>
  <r>
    <n v="38198"/>
    <s v="Vasudevan, Swetha"/>
    <x v="2"/>
    <d v="2020-07-16T00:00:00"/>
    <x v="0"/>
    <x v="0"/>
    <d v="2020-07-15T00:00:00"/>
    <n v="8"/>
    <x v="52"/>
  </r>
  <r>
    <n v="38198"/>
    <s v="Vasudevan, Swetha"/>
    <x v="2"/>
    <d v="2020-07-15T00:00:00"/>
    <x v="0"/>
    <x v="0"/>
    <d v="2020-07-15T00:00:00"/>
    <n v="8"/>
    <x v="52"/>
  </r>
  <r>
    <n v="38198"/>
    <s v="Vasudevan, Swetha"/>
    <x v="2"/>
    <d v="2020-06-12T00:00:00"/>
    <x v="0"/>
    <x v="0"/>
    <d v="2020-06-12T00:00:00"/>
    <n v="8"/>
    <x v="24"/>
  </r>
  <r>
    <n v="38198"/>
    <s v="Vasudevan, Swetha"/>
    <x v="2"/>
    <d v="2020-09-11T00:00:00"/>
    <x v="0"/>
    <x v="0"/>
    <d v="2020-09-09T00:00:00"/>
    <n v="8"/>
    <x v="4"/>
  </r>
  <r>
    <n v="38198"/>
    <s v="Vasudevan, Swetha"/>
    <x v="2"/>
    <d v="2020-09-10T00:00:00"/>
    <x v="0"/>
    <x v="0"/>
    <d v="2020-09-09T00:00:00"/>
    <n v="8"/>
    <x v="4"/>
  </r>
  <r>
    <n v="38198"/>
    <s v="Vasudevan, Swetha"/>
    <x v="2"/>
    <d v="2020-09-09T00:00:00"/>
    <x v="0"/>
    <x v="0"/>
    <d v="2020-09-09T00:00:00"/>
    <n v="8"/>
    <x v="4"/>
  </r>
  <r>
    <n v="38198"/>
    <s v="Vasudevan, Swetha"/>
    <x v="2"/>
    <d v="2020-07-06T00:00:00"/>
    <x v="0"/>
    <x v="0"/>
    <d v="2020-07-06T00:00:00"/>
    <n v="8"/>
    <x v="11"/>
  </r>
  <r>
    <n v="45478"/>
    <s v="Biswas, Sandipan"/>
    <x v="2"/>
    <d v="2020-06-17T00:00:00"/>
    <x v="0"/>
    <x v="1"/>
    <d v="2020-06-17T00:00:00"/>
    <n v="8"/>
    <x v="53"/>
  </r>
  <r>
    <n v="45478"/>
    <s v="Biswas, Sandipan"/>
    <x v="2"/>
    <d v="2020-07-24T00:00:00"/>
    <x v="0"/>
    <x v="0"/>
    <d v="2020-07-23T00:00:00"/>
    <n v="8"/>
    <x v="54"/>
  </r>
  <r>
    <n v="45478"/>
    <s v="Biswas, Sandipan"/>
    <x v="2"/>
    <d v="2020-07-23T00:00:00"/>
    <x v="0"/>
    <x v="0"/>
    <d v="2020-07-23T00:00:00"/>
    <n v="8"/>
    <x v="54"/>
  </r>
  <r>
    <n v="26144"/>
    <s v="Potepalli, Nageswara Rao"/>
    <x v="2"/>
    <d v="2020-07-09T00:00:00"/>
    <x v="0"/>
    <x v="1"/>
    <d v="2020-07-09T00:00:00"/>
    <n v="8"/>
    <x v="21"/>
  </r>
  <r>
    <n v="26144"/>
    <s v="Potepalli, Nageswara Rao"/>
    <x v="2"/>
    <d v="2020-07-08T00:00:00"/>
    <x v="0"/>
    <x v="1"/>
    <d v="2020-07-08T00:00:00"/>
    <n v="8"/>
    <x v="55"/>
  </r>
  <r>
    <n v="49498"/>
    <s v="Prakash, Satya"/>
    <x v="2"/>
    <d v="2020-06-17T00:00:00"/>
    <x v="0"/>
    <x v="1"/>
    <d v="2020-06-17T00:00:00"/>
    <n v="8"/>
    <x v="53"/>
  </r>
  <r>
    <n v="38868"/>
    <s v="SMITA, S"/>
    <x v="2"/>
    <d v="2020-06-26T00:00:00"/>
    <x v="1"/>
    <x v="0"/>
    <d v="2020-06-23T00:00:00"/>
    <n v="8"/>
    <x v="8"/>
  </r>
  <r>
    <n v="38868"/>
    <s v="SMITA, S"/>
    <x v="2"/>
    <d v="2020-06-25T00:00:00"/>
    <x v="1"/>
    <x v="0"/>
    <d v="2020-06-23T00:00:00"/>
    <n v="8"/>
    <x v="8"/>
  </r>
  <r>
    <n v="38868"/>
    <s v="SMITA, S"/>
    <x v="2"/>
    <d v="2020-06-24T00:00:00"/>
    <x v="1"/>
    <x v="0"/>
    <d v="2020-06-23T00:00:00"/>
    <n v="8"/>
    <x v="8"/>
  </r>
  <r>
    <n v="38868"/>
    <s v="SMITA, S"/>
    <x v="2"/>
    <d v="2020-06-23T00:00:00"/>
    <x v="1"/>
    <x v="0"/>
    <d v="2020-06-23T00:00:00"/>
    <n v="8"/>
    <x v="8"/>
  </r>
  <r>
    <n v="33699"/>
    <s v="NAIR, SHRUTI"/>
    <x v="2"/>
    <d v="2020-06-19T00:00:00"/>
    <x v="0"/>
    <x v="0"/>
    <d v="2020-06-19T00:00:00"/>
    <n v="8"/>
    <x v="10"/>
  </r>
  <r>
    <n v="46894"/>
    <s v="Sharma, Bhavya"/>
    <x v="2"/>
    <d v="2020-07-02T00:00:00"/>
    <x v="0"/>
    <x v="1"/>
    <d v="2020-07-01T00:00:00"/>
    <n v="8"/>
    <x v="2"/>
  </r>
  <r>
    <n v="46894"/>
    <s v="Sharma, Bhavya"/>
    <x v="2"/>
    <d v="2020-07-01T00:00:00"/>
    <x v="0"/>
    <x v="1"/>
    <d v="2020-07-01T00:00:00"/>
    <n v="8"/>
    <x v="2"/>
  </r>
  <r>
    <n v="21662"/>
    <s v="Chanana, Shreya"/>
    <x v="2"/>
    <d v="2020-09-29T00:00:00"/>
    <x v="0"/>
    <x v="0"/>
    <d v="2020-09-29T00:00:00"/>
    <n v="4"/>
    <x v="56"/>
  </r>
  <r>
    <n v="21662"/>
    <s v="Chanana, Shreya"/>
    <x v="2"/>
    <d v="2020-09-22T00:00:00"/>
    <x v="0"/>
    <x v="0"/>
    <d v="2020-09-22T00:00:00"/>
    <n v="8"/>
    <x v="26"/>
  </r>
  <r>
    <n v="21662"/>
    <s v="Chanana, Shreya"/>
    <x v="2"/>
    <d v="2020-08-19T00:00:00"/>
    <x v="0"/>
    <x v="0"/>
    <d v="2020-08-19T00:00:00"/>
    <n v="8"/>
    <x v="43"/>
  </r>
  <r>
    <n v="32908"/>
    <s v="Loganathan, Deepan"/>
    <x v="2"/>
    <d v="2020-06-24T00:00:00"/>
    <x v="1"/>
    <x v="0"/>
    <d v="2020-06-24T00:00:00"/>
    <n v="8"/>
    <x v="57"/>
  </r>
  <r>
    <n v="32908"/>
    <s v="Loganathan, Deepan"/>
    <x v="2"/>
    <d v="2020-06-10T00:00:00"/>
    <x v="1"/>
    <x v="0"/>
    <d v="2020-06-10T00:00:00"/>
    <n v="8"/>
    <x v="58"/>
  </r>
  <r>
    <n v="32908"/>
    <s v="Loganathan, Deepan"/>
    <x v="2"/>
    <d v="2020-07-09T00:00:00"/>
    <x v="1"/>
    <x v="0"/>
    <d v="2020-07-08T00:00:00"/>
    <n v="8"/>
    <x v="21"/>
  </r>
  <r>
    <n v="32908"/>
    <s v="Loganathan, Deepan"/>
    <x v="2"/>
    <d v="2020-07-08T00:00:00"/>
    <x v="1"/>
    <x v="0"/>
    <d v="2020-07-08T00:00:00"/>
    <n v="8"/>
    <x v="21"/>
  </r>
  <r>
    <n v="45105"/>
    <s v="Muslay, Ashwin Naresh"/>
    <x v="2"/>
    <d v="2020-06-26T00:00:00"/>
    <x v="0"/>
    <x v="0"/>
    <d v="2020-06-25T00:00:00"/>
    <n v="8"/>
    <x v="8"/>
  </r>
  <r>
    <n v="45105"/>
    <s v="Muslay, Ashwin Naresh"/>
    <x v="2"/>
    <d v="2020-06-25T00:00:00"/>
    <x v="0"/>
    <x v="0"/>
    <d v="2020-06-25T00:00:00"/>
    <n v="8"/>
    <x v="8"/>
  </r>
  <r>
    <n v="47825"/>
    <s v="BVVS, Chinmaya"/>
    <x v="2"/>
    <d v="2020-06-30T00:00:00"/>
    <x v="0"/>
    <x v="0"/>
    <d v="2020-06-30T00:00:00"/>
    <n v="8"/>
    <x v="18"/>
  </r>
  <r>
    <n v="47825"/>
    <s v="BVVS, Chinmaya"/>
    <x v="2"/>
    <d v="2020-06-19T00:00:00"/>
    <x v="0"/>
    <x v="1"/>
    <d v="2020-06-19T00:00:00"/>
    <n v="8"/>
    <x v="10"/>
  </r>
  <r>
    <n v="47825"/>
    <s v="BVVS, Chinmaya"/>
    <x v="2"/>
    <d v="2020-07-03T00:00:00"/>
    <x v="0"/>
    <x v="0"/>
    <d v="2020-07-03T00:00:00"/>
    <n v="8"/>
    <x v="59"/>
  </r>
  <r>
    <n v="36154"/>
    <s v="Thinakaran, Karthika"/>
    <x v="2"/>
    <d v="2020-09-24T00:00:00"/>
    <x v="1"/>
    <x v="0"/>
    <d v="2020-09-21T00:00:00"/>
    <n v="8"/>
    <x v="60"/>
  </r>
  <r>
    <n v="36154"/>
    <s v="Thinakaran, Karthika"/>
    <x v="2"/>
    <d v="2020-09-23T00:00:00"/>
    <x v="1"/>
    <x v="0"/>
    <d v="2020-09-21T00:00:00"/>
    <n v="8"/>
    <x v="60"/>
  </r>
  <r>
    <n v="36154"/>
    <s v="Thinakaran, Karthika"/>
    <x v="2"/>
    <d v="2020-09-22T00:00:00"/>
    <x v="1"/>
    <x v="0"/>
    <d v="2020-09-21T00:00:00"/>
    <n v="8"/>
    <x v="60"/>
  </r>
  <r>
    <n v="36154"/>
    <s v="Thinakaran, Karthika"/>
    <x v="2"/>
    <d v="2020-09-21T00:00:00"/>
    <x v="1"/>
    <x v="0"/>
    <d v="2020-09-21T00:00:00"/>
    <n v="8"/>
    <x v="60"/>
  </r>
  <r>
    <n v="47627"/>
    <s v="Madhok, Aastha"/>
    <x v="2"/>
    <d v="2020-06-18T00:00:00"/>
    <x v="0"/>
    <x v="0"/>
    <d v="2020-06-18T00:00:00"/>
    <n v="8"/>
    <x v="61"/>
  </r>
  <r>
    <n v="47627"/>
    <s v="Madhok, Aastha"/>
    <x v="2"/>
    <d v="2020-06-11T00:00:00"/>
    <x v="0"/>
    <x v="0"/>
    <d v="2020-06-11T00:00:00"/>
    <n v="8"/>
    <x v="20"/>
  </r>
  <r>
    <n v="35289"/>
    <s v="Palaniswamy, Gurubaran"/>
    <x v="2"/>
    <d v="2020-06-24T00:00:00"/>
    <x v="1"/>
    <x v="0"/>
    <d v="2020-06-24T00:00:00"/>
    <n v="8"/>
    <x v="57"/>
  </r>
  <r>
    <n v="29860"/>
    <s v="Ramesh Babu, Santosh"/>
    <x v="2"/>
    <d v="2020-06-15T00:00:00"/>
    <x v="0"/>
    <x v="1"/>
    <d v="2020-06-15T00:00:00"/>
    <n v="8"/>
    <x v="48"/>
  </r>
  <r>
    <n v="29860"/>
    <s v="Ramesh Babu, Santosh"/>
    <x v="2"/>
    <d v="2020-07-06T00:00:00"/>
    <x v="0"/>
    <x v="1"/>
    <d v="2020-07-06T00:00:00"/>
    <n v="8"/>
    <x v="11"/>
  </r>
  <r>
    <n v="46984"/>
    <s v="Arya, Agnisha"/>
    <x v="2"/>
    <d v="2020-07-07T00:00:00"/>
    <x v="0"/>
    <x v="1"/>
    <d v="2020-07-06T00:00:00"/>
    <n v="8"/>
    <x v="62"/>
  </r>
  <r>
    <n v="46984"/>
    <s v="Arya, Agnisha"/>
    <x v="2"/>
    <d v="2020-07-06T00:00:00"/>
    <x v="0"/>
    <x v="1"/>
    <d v="2020-07-06T00:00:00"/>
    <n v="8"/>
    <x v="62"/>
  </r>
  <r>
    <n v="45289"/>
    <s v="Kashyap, Prerna"/>
    <x v="2"/>
    <d v="2020-07-31T00:00:00"/>
    <x v="0"/>
    <x v="0"/>
    <d v="2020-07-31T00:00:00"/>
    <n v="8"/>
    <x v="12"/>
  </r>
  <r>
    <n v="45289"/>
    <s v="Kashyap, Prerna"/>
    <x v="2"/>
    <d v="2020-09-29T00:00:00"/>
    <x v="1"/>
    <x v="0"/>
    <d v="2020-09-29T00:00:00"/>
    <n v="8"/>
    <x v="56"/>
  </r>
  <r>
    <n v="45289"/>
    <s v="Kashyap, Prerna"/>
    <x v="2"/>
    <d v="2020-08-07T00:00:00"/>
    <x v="0"/>
    <x v="0"/>
    <d v="2020-08-04T00:00:00"/>
    <n v="8"/>
    <x v="39"/>
  </r>
  <r>
    <n v="45289"/>
    <s v="Kashyap, Prerna"/>
    <x v="2"/>
    <d v="2020-08-06T00:00:00"/>
    <x v="0"/>
    <x v="0"/>
    <d v="2020-08-04T00:00:00"/>
    <n v="8"/>
    <x v="39"/>
  </r>
  <r>
    <n v="45289"/>
    <s v="Kashyap, Prerna"/>
    <x v="2"/>
    <d v="2020-08-05T00:00:00"/>
    <x v="0"/>
    <x v="0"/>
    <d v="2020-08-04T00:00:00"/>
    <n v="8"/>
    <x v="39"/>
  </r>
  <r>
    <n v="45289"/>
    <s v="Kashyap, Prerna"/>
    <x v="2"/>
    <d v="2020-08-04T00:00:00"/>
    <x v="0"/>
    <x v="0"/>
    <d v="2020-08-04T00:00:00"/>
    <n v="8"/>
    <x v="39"/>
  </r>
  <r>
    <n v="22866"/>
    <s v="Goyal, Akash"/>
    <x v="2"/>
    <d v="2020-06-30T00:00:00"/>
    <x v="1"/>
    <x v="0"/>
    <d v="2020-06-30T00:00:00"/>
    <n v="8"/>
    <x v="18"/>
  </r>
  <r>
    <n v="22866"/>
    <s v="Goyal, Akash"/>
    <x v="2"/>
    <d v="2020-06-24T00:00:00"/>
    <x v="0"/>
    <x v="0"/>
    <d v="2020-06-24T00:00:00"/>
    <n v="4"/>
    <x v="57"/>
  </r>
  <r>
    <n v="22866"/>
    <s v="Goyal, Akash"/>
    <x v="2"/>
    <d v="2020-06-16T00:00:00"/>
    <x v="0"/>
    <x v="0"/>
    <d v="2020-06-16T00:00:00"/>
    <n v="8"/>
    <x v="41"/>
  </r>
  <r>
    <n v="22866"/>
    <s v="Goyal, Akash"/>
    <x v="2"/>
    <d v="2020-06-09T00:00:00"/>
    <x v="0"/>
    <x v="0"/>
    <d v="2020-06-09T00:00:00"/>
    <n v="8"/>
    <x v="63"/>
  </r>
  <r>
    <n v="22866"/>
    <s v="Goyal, Akash"/>
    <x v="2"/>
    <d v="2020-07-07T00:00:00"/>
    <x v="1"/>
    <x v="0"/>
    <d v="2020-07-07T00:00:00"/>
    <n v="8"/>
    <x v="62"/>
  </r>
  <r>
    <n v="22866"/>
    <s v="Goyal, Akash"/>
    <x v="2"/>
    <d v="2020-06-02T00:00:00"/>
    <x v="0"/>
    <x v="0"/>
    <d v="2020-06-02T00:00:00"/>
    <n v="8"/>
    <x v="64"/>
  </r>
  <r>
    <n v="22866"/>
    <s v="Goyal, Akash"/>
    <x v="2"/>
    <d v="2020-07-08T00:00:00"/>
    <x v="0"/>
    <x v="1"/>
    <d v="2020-07-08T00:00:00"/>
    <n v="8"/>
    <x v="55"/>
  </r>
  <r>
    <n v="22866"/>
    <s v="Goyal, Akash"/>
    <x v="2"/>
    <d v="2020-06-29T00:00:00"/>
    <x v="0"/>
    <x v="0"/>
    <d v="2020-06-29T00:00:00"/>
    <n v="8"/>
    <x v="29"/>
  </r>
  <r>
    <n v="22866"/>
    <s v="Goyal, Akash"/>
    <x v="2"/>
    <d v="2020-06-26T00:00:00"/>
    <x v="0"/>
    <x v="0"/>
    <d v="2020-06-25T00:00:00"/>
    <n v="7"/>
    <x v="8"/>
  </r>
  <r>
    <n v="22866"/>
    <s v="Goyal, Akash"/>
    <x v="2"/>
    <d v="2020-06-25T00:00:00"/>
    <x v="0"/>
    <x v="0"/>
    <d v="2020-06-25T00:00:00"/>
    <n v="7"/>
    <x v="8"/>
  </r>
  <r>
    <n v="22866"/>
    <s v="Goyal, Akash"/>
    <x v="2"/>
    <d v="2020-08-27T00:00:00"/>
    <x v="0"/>
    <x v="0"/>
    <d v="2020-08-24T00:00:00"/>
    <n v="8"/>
    <x v="65"/>
  </r>
  <r>
    <n v="22866"/>
    <s v="Goyal, Akash"/>
    <x v="2"/>
    <d v="2020-08-26T00:00:00"/>
    <x v="0"/>
    <x v="0"/>
    <d v="2020-08-24T00:00:00"/>
    <n v="8"/>
    <x v="65"/>
  </r>
  <r>
    <n v="22866"/>
    <s v="Goyal, Akash"/>
    <x v="2"/>
    <d v="2020-08-25T00:00:00"/>
    <x v="0"/>
    <x v="0"/>
    <d v="2020-08-24T00:00:00"/>
    <n v="8"/>
    <x v="65"/>
  </r>
  <r>
    <n v="22866"/>
    <s v="Goyal, Akash"/>
    <x v="2"/>
    <d v="2020-08-24T00:00:00"/>
    <x v="0"/>
    <x v="0"/>
    <d v="2020-08-24T00:00:00"/>
    <n v="8"/>
    <x v="65"/>
  </r>
  <r>
    <n v="22866"/>
    <s v="Goyal, Akash"/>
    <x v="2"/>
    <d v="2020-07-10T00:00:00"/>
    <x v="0"/>
    <x v="0"/>
    <d v="2020-07-10T00:00:00"/>
    <n v="8"/>
    <x v="51"/>
  </r>
  <r>
    <n v="37922"/>
    <s v="Chawla, Yatin"/>
    <x v="2"/>
    <d v="2020-06-26T00:00:00"/>
    <x v="0"/>
    <x v="0"/>
    <d v="2020-06-26T00:00:00"/>
    <n v="8"/>
    <x v="8"/>
  </r>
  <r>
    <n v="37922"/>
    <s v="Chawla, Yatin"/>
    <x v="2"/>
    <d v="2020-06-19T00:00:00"/>
    <x v="0"/>
    <x v="0"/>
    <d v="2020-06-19T00:00:00"/>
    <n v="8"/>
    <x v="10"/>
  </r>
  <r>
    <n v="37922"/>
    <s v="Chawla, Yatin"/>
    <x v="2"/>
    <d v="2020-06-10T00:00:00"/>
    <x v="0"/>
    <x v="0"/>
    <d v="2020-06-10T00:00:00"/>
    <n v="8"/>
    <x v="58"/>
  </r>
  <r>
    <n v="37922"/>
    <s v="Chawla, Yatin"/>
    <x v="2"/>
    <d v="2020-07-01T00:00:00"/>
    <x v="1"/>
    <x v="0"/>
    <d v="2020-07-01T00:00:00"/>
    <n v="8"/>
    <x v="66"/>
  </r>
  <r>
    <n v="37922"/>
    <s v="Chawla, Yatin"/>
    <x v="2"/>
    <d v="2020-08-27T00:00:00"/>
    <x v="0"/>
    <x v="0"/>
    <d v="2020-08-24T00:00:00"/>
    <n v="8"/>
    <x v="65"/>
  </r>
  <r>
    <n v="37922"/>
    <s v="Chawla, Yatin"/>
    <x v="2"/>
    <d v="2020-08-26T00:00:00"/>
    <x v="0"/>
    <x v="0"/>
    <d v="2020-08-24T00:00:00"/>
    <n v="8"/>
    <x v="65"/>
  </r>
  <r>
    <n v="37922"/>
    <s v="Chawla, Yatin"/>
    <x v="2"/>
    <d v="2020-08-25T00:00:00"/>
    <x v="0"/>
    <x v="0"/>
    <d v="2020-08-24T00:00:00"/>
    <n v="8"/>
    <x v="65"/>
  </r>
  <r>
    <n v="37922"/>
    <s v="Chawla, Yatin"/>
    <x v="2"/>
    <d v="2020-08-24T00:00:00"/>
    <x v="0"/>
    <x v="0"/>
    <d v="2020-08-24T00:00:00"/>
    <n v="8"/>
    <x v="65"/>
  </r>
  <r>
    <n v="37922"/>
    <s v="Chawla, Yatin"/>
    <x v="2"/>
    <d v="2020-09-18T00:00:00"/>
    <x v="0"/>
    <x v="0"/>
    <d v="2020-09-18T00:00:00"/>
    <n v="8"/>
    <x v="19"/>
  </r>
  <r>
    <n v="37922"/>
    <s v="Chawla, Yatin"/>
    <x v="2"/>
    <d v="2020-09-11T00:00:00"/>
    <x v="0"/>
    <x v="0"/>
    <d v="2020-09-11T00:00:00"/>
    <n v="6"/>
    <x v="4"/>
  </r>
  <r>
    <n v="37922"/>
    <s v="Chawla, Yatin"/>
    <x v="2"/>
    <d v="2020-09-04T00:00:00"/>
    <x v="0"/>
    <x v="0"/>
    <d v="2020-09-04T00:00:00"/>
    <n v="8"/>
    <x v="28"/>
  </r>
  <r>
    <n v="41909"/>
    <s v="Raja, Arjun"/>
    <x v="3"/>
    <d v="2020-06-19T00:00:00"/>
    <x v="0"/>
    <x v="0"/>
    <d v="2020-06-17T00:00:00"/>
    <n v="8"/>
    <x v="10"/>
  </r>
  <r>
    <n v="41909"/>
    <s v="Raja, Arjun"/>
    <x v="3"/>
    <d v="2020-06-18T00:00:00"/>
    <x v="0"/>
    <x v="0"/>
    <d v="2020-06-17T00:00:00"/>
    <n v="8"/>
    <x v="10"/>
  </r>
  <r>
    <n v="41909"/>
    <s v="Raja, Arjun"/>
    <x v="3"/>
    <d v="2020-06-17T00:00:00"/>
    <x v="0"/>
    <x v="0"/>
    <d v="2020-06-17T00:00:00"/>
    <n v="8"/>
    <x v="10"/>
  </r>
  <r>
    <n v="36456"/>
    <s v="Bansal, Akriti"/>
    <x v="1"/>
    <d v="2020-06-12T00:00:00"/>
    <x v="0"/>
    <x v="2"/>
    <d v="2020-06-04T00:00:00"/>
    <n v="8"/>
    <x v="24"/>
  </r>
  <r>
    <n v="36456"/>
    <s v="Bansal, Akriti"/>
    <x v="1"/>
    <d v="2020-06-11T00:00:00"/>
    <x v="0"/>
    <x v="2"/>
    <d v="2020-06-04T00:00:00"/>
    <n v="8"/>
    <x v="24"/>
  </r>
  <r>
    <n v="36456"/>
    <s v="Bansal, Akriti"/>
    <x v="1"/>
    <d v="2020-06-10T00:00:00"/>
    <x v="0"/>
    <x v="2"/>
    <d v="2020-06-04T00:00:00"/>
    <n v="8"/>
    <x v="24"/>
  </r>
  <r>
    <n v="36456"/>
    <s v="Bansal, Akriti"/>
    <x v="1"/>
    <d v="2020-06-09T00:00:00"/>
    <x v="0"/>
    <x v="2"/>
    <d v="2020-06-04T00:00:00"/>
    <n v="8"/>
    <x v="24"/>
  </r>
  <r>
    <n v="36456"/>
    <s v="Bansal, Akriti"/>
    <x v="1"/>
    <d v="2020-06-08T00:00:00"/>
    <x v="0"/>
    <x v="2"/>
    <d v="2020-06-04T00:00:00"/>
    <n v="8"/>
    <x v="24"/>
  </r>
  <r>
    <n v="36456"/>
    <s v="Bansal, Akriti"/>
    <x v="1"/>
    <d v="2020-06-05T00:00:00"/>
    <x v="0"/>
    <x v="2"/>
    <d v="2020-06-04T00:00:00"/>
    <n v="8"/>
    <x v="24"/>
  </r>
  <r>
    <n v="36456"/>
    <s v="Bansal, Akriti"/>
    <x v="1"/>
    <d v="2020-06-04T00:00:00"/>
    <x v="0"/>
    <x v="2"/>
    <d v="2020-06-04T00:00:00"/>
    <n v="8"/>
    <x v="24"/>
  </r>
  <r>
    <n v="36456"/>
    <s v="Bansal, Akriti"/>
    <x v="1"/>
    <d v="2020-06-19T00:00:00"/>
    <x v="0"/>
    <x v="0"/>
    <d v="2020-06-15T00:00:00"/>
    <n v="8"/>
    <x v="10"/>
  </r>
  <r>
    <n v="36456"/>
    <s v="Bansal, Akriti"/>
    <x v="1"/>
    <d v="2020-06-18T00:00:00"/>
    <x v="0"/>
    <x v="0"/>
    <d v="2020-06-15T00:00:00"/>
    <n v="8"/>
    <x v="10"/>
  </r>
  <r>
    <n v="36456"/>
    <s v="Bansal, Akriti"/>
    <x v="1"/>
    <d v="2020-06-17T00:00:00"/>
    <x v="0"/>
    <x v="0"/>
    <d v="2020-06-15T00:00:00"/>
    <n v="8"/>
    <x v="10"/>
  </r>
  <r>
    <n v="36456"/>
    <s v="Bansal, Akriti"/>
    <x v="1"/>
    <d v="2020-06-16T00:00:00"/>
    <x v="0"/>
    <x v="0"/>
    <d v="2020-06-15T00:00:00"/>
    <n v="8"/>
    <x v="10"/>
  </r>
  <r>
    <n v="36456"/>
    <s v="Bansal, Akriti"/>
    <x v="1"/>
    <d v="2020-06-15T00:00:00"/>
    <x v="0"/>
    <x v="0"/>
    <d v="2020-06-15T00:00:00"/>
    <n v="8"/>
    <x v="10"/>
  </r>
  <r>
    <n v="34615"/>
    <s v="Shastry, Abhinava"/>
    <x v="2"/>
    <d v="2020-09-28T00:00:00"/>
    <x v="0"/>
    <x v="0"/>
    <d v="2020-09-28T00:00:00"/>
    <n v="8"/>
    <x v="30"/>
  </r>
  <r>
    <n v="34615"/>
    <s v="Shastry, Abhinava"/>
    <x v="2"/>
    <d v="2020-08-26T00:00:00"/>
    <x v="0"/>
    <x v="0"/>
    <d v="2020-08-26T00:00:00"/>
    <n v="8"/>
    <x v="42"/>
  </r>
  <r>
    <n v="34615"/>
    <s v="Shastry, Abhinava"/>
    <x v="2"/>
    <d v="2020-09-25T00:00:00"/>
    <x v="0"/>
    <x v="0"/>
    <d v="2020-09-25T00:00:00"/>
    <n v="8"/>
    <x v="40"/>
  </r>
  <r>
    <n v="34615"/>
    <s v="Shastry, Abhinava"/>
    <x v="2"/>
    <d v="2020-08-13T00:00:00"/>
    <x v="0"/>
    <x v="0"/>
    <d v="2020-08-13T00:00:00"/>
    <n v="8"/>
    <x v="67"/>
  </r>
  <r>
    <n v="34615"/>
    <s v="Shastry, Abhinava"/>
    <x v="2"/>
    <d v="2020-09-09T00:00:00"/>
    <x v="0"/>
    <x v="0"/>
    <d v="2020-09-09T00:00:00"/>
    <n v="8"/>
    <x v="49"/>
  </r>
  <r>
    <n v="35943"/>
    <s v="David, Vineet"/>
    <x v="2"/>
    <d v="2020-08-07T00:00:00"/>
    <x v="0"/>
    <x v="0"/>
    <d v="2020-08-03T00:00:00"/>
    <n v="8"/>
    <x v="39"/>
  </r>
  <r>
    <n v="35943"/>
    <s v="David, Vineet"/>
    <x v="2"/>
    <d v="2020-08-06T00:00:00"/>
    <x v="0"/>
    <x v="0"/>
    <d v="2020-08-03T00:00:00"/>
    <n v="8"/>
    <x v="39"/>
  </r>
  <r>
    <n v="35943"/>
    <s v="David, Vineet"/>
    <x v="2"/>
    <d v="2020-08-05T00:00:00"/>
    <x v="0"/>
    <x v="0"/>
    <d v="2020-08-03T00:00:00"/>
    <n v="8"/>
    <x v="39"/>
  </r>
  <r>
    <n v="35943"/>
    <s v="David, Vineet"/>
    <x v="2"/>
    <d v="2020-08-04T00:00:00"/>
    <x v="0"/>
    <x v="0"/>
    <d v="2020-08-03T00:00:00"/>
    <n v="8"/>
    <x v="39"/>
  </r>
  <r>
    <n v="35943"/>
    <s v="David, Vineet"/>
    <x v="2"/>
    <d v="2020-08-03T00:00:00"/>
    <x v="0"/>
    <x v="0"/>
    <d v="2020-08-03T00:00:00"/>
    <n v="8"/>
    <x v="39"/>
  </r>
  <r>
    <n v="43300"/>
    <s v="A, Sunil"/>
    <x v="2"/>
    <d v="2020-06-23T00:00:00"/>
    <x v="0"/>
    <x v="0"/>
    <d v="2020-06-23T00:00:00"/>
    <n v="8"/>
    <x v="1"/>
  </r>
  <r>
    <n v="43300"/>
    <s v="A, Sunil"/>
    <x v="2"/>
    <d v="2020-07-01T00:00:00"/>
    <x v="0"/>
    <x v="0"/>
    <d v="2020-07-01T00:00:00"/>
    <n v="8"/>
    <x v="66"/>
  </r>
  <r>
    <n v="43300"/>
    <s v="A, Sunil"/>
    <x v="2"/>
    <d v="2020-06-16T00:00:00"/>
    <x v="0"/>
    <x v="1"/>
    <d v="2020-06-15T00:00:00"/>
    <n v="4"/>
    <x v="41"/>
  </r>
  <r>
    <n v="43300"/>
    <s v="A, Sunil"/>
    <x v="2"/>
    <d v="2020-06-15T00:00:00"/>
    <x v="0"/>
    <x v="1"/>
    <d v="2020-06-15T00:00:00"/>
    <n v="4"/>
    <x v="41"/>
  </r>
  <r>
    <n v="43300"/>
    <s v="A, Sunil"/>
    <x v="2"/>
    <d v="2020-06-17T00:00:00"/>
    <x v="0"/>
    <x v="0"/>
    <d v="2020-06-17T00:00:00"/>
    <n v="8"/>
    <x v="53"/>
  </r>
  <r>
    <n v="43300"/>
    <s v="A, Sunil"/>
    <x v="2"/>
    <d v="2020-07-17T00:00:00"/>
    <x v="0"/>
    <x v="0"/>
    <d v="2020-07-17T00:00:00"/>
    <n v="8"/>
    <x v="52"/>
  </r>
  <r>
    <n v="43300"/>
    <s v="A, Sunil"/>
    <x v="2"/>
    <d v="2020-06-02T00:00:00"/>
    <x v="0"/>
    <x v="0"/>
    <d v="2020-06-02T00:00:00"/>
    <n v="8"/>
    <x v="64"/>
  </r>
  <r>
    <n v="45245"/>
    <s v="Dhupia, Minal"/>
    <x v="1"/>
    <d v="2020-06-19T00:00:00"/>
    <x v="0"/>
    <x v="1"/>
    <d v="2020-06-19T00:00:00"/>
    <n v="8"/>
    <x v="10"/>
  </r>
  <r>
    <n v="24889"/>
    <s v="Mahanty, Ankita"/>
    <x v="2"/>
    <d v="2020-06-23T00:00:00"/>
    <x v="0"/>
    <x v="1"/>
    <d v="2020-06-23T00:00:00"/>
    <n v="8"/>
    <x v="1"/>
  </r>
  <r>
    <n v="47847"/>
    <s v="Pal, Rinila"/>
    <x v="1"/>
    <d v="2020-06-26T00:00:00"/>
    <x v="0"/>
    <x v="0"/>
    <d v="2020-06-24T00:00:00"/>
    <n v="8"/>
    <x v="8"/>
  </r>
  <r>
    <n v="47847"/>
    <s v="Pal, Rinila"/>
    <x v="1"/>
    <d v="2020-06-25T00:00:00"/>
    <x v="0"/>
    <x v="0"/>
    <d v="2020-06-24T00:00:00"/>
    <n v="8"/>
    <x v="8"/>
  </r>
  <r>
    <n v="47847"/>
    <s v="Pal, Rinila"/>
    <x v="1"/>
    <d v="2020-06-24T00:00:00"/>
    <x v="0"/>
    <x v="0"/>
    <d v="2020-06-24T00:00:00"/>
    <n v="8"/>
    <x v="8"/>
  </r>
  <r>
    <n v="34077"/>
    <s v="Kaur, Supreet"/>
    <x v="1"/>
    <d v="2020-06-29T00:00:00"/>
    <x v="0"/>
    <x v="1"/>
    <d v="2020-06-29T00:00:00"/>
    <n v="8"/>
    <x v="29"/>
  </r>
  <r>
    <n v="34077"/>
    <s v="Kaur, Supreet"/>
    <x v="1"/>
    <d v="2020-08-04T00:00:00"/>
    <x v="0"/>
    <x v="0"/>
    <d v="2020-08-04T00:00:00"/>
    <n v="8"/>
    <x v="27"/>
  </r>
  <r>
    <n v="27643"/>
    <s v="George, Swetha"/>
    <x v="2"/>
    <d v="2020-09-07T00:00:00"/>
    <x v="0"/>
    <x v="0"/>
    <d v="2020-08-28T00:00:00"/>
    <n v="8"/>
    <x v="68"/>
  </r>
  <r>
    <n v="27643"/>
    <s v="George, Swetha"/>
    <x v="2"/>
    <d v="2020-09-04T00:00:00"/>
    <x v="0"/>
    <x v="0"/>
    <d v="2020-08-28T00:00:00"/>
    <n v="8"/>
    <x v="68"/>
  </r>
  <r>
    <n v="27643"/>
    <s v="George, Swetha"/>
    <x v="2"/>
    <d v="2020-09-03T00:00:00"/>
    <x v="0"/>
    <x v="0"/>
    <d v="2020-08-28T00:00:00"/>
    <n v="8"/>
    <x v="68"/>
  </r>
  <r>
    <n v="27643"/>
    <s v="George, Swetha"/>
    <x v="2"/>
    <d v="2020-09-02T00:00:00"/>
    <x v="0"/>
    <x v="0"/>
    <d v="2020-08-28T00:00:00"/>
    <n v="8"/>
    <x v="68"/>
  </r>
  <r>
    <n v="27643"/>
    <s v="George, Swetha"/>
    <x v="2"/>
    <d v="2020-09-01T00:00:00"/>
    <x v="0"/>
    <x v="0"/>
    <d v="2020-08-28T00:00:00"/>
    <n v="8"/>
    <x v="68"/>
  </r>
  <r>
    <n v="27643"/>
    <s v="George, Swetha"/>
    <x v="2"/>
    <d v="2020-08-31T00:00:00"/>
    <x v="0"/>
    <x v="0"/>
    <d v="2020-08-28T00:00:00"/>
    <n v="8"/>
    <x v="68"/>
  </r>
  <r>
    <n v="27643"/>
    <s v="George, Swetha"/>
    <x v="2"/>
    <d v="2020-08-28T00:00:00"/>
    <x v="0"/>
    <x v="0"/>
    <d v="2020-08-28T00:00:00"/>
    <n v="8"/>
    <x v="68"/>
  </r>
  <r>
    <n v="27643"/>
    <s v="George, Swetha"/>
    <x v="2"/>
    <d v="2020-09-18T00:00:00"/>
    <x v="0"/>
    <x v="0"/>
    <d v="2020-09-18T00:00:00"/>
    <n v="8"/>
    <x v="19"/>
  </r>
  <r>
    <n v="32723"/>
    <s v="Jain, Aman"/>
    <x v="2"/>
    <d v="2020-09-29T00:00:00"/>
    <x v="0"/>
    <x v="0"/>
    <d v="2020-09-29T00:00:00"/>
    <n v="4"/>
    <x v="56"/>
  </r>
  <r>
    <n v="30786"/>
    <s v="Jain, Nishchay"/>
    <x v="2"/>
    <d v="2020-09-28T00:00:00"/>
    <x v="0"/>
    <x v="0"/>
    <d v="2020-09-28T00:00:00"/>
    <n v="8"/>
    <x v="30"/>
  </r>
  <r>
    <n v="30786"/>
    <s v="Jain, Nishchay"/>
    <x v="2"/>
    <d v="2020-09-18T00:00:00"/>
    <x v="0"/>
    <x v="0"/>
    <d v="2020-09-18T00:00:00"/>
    <n v="8"/>
    <x v="19"/>
  </r>
  <r>
    <n v="30786"/>
    <s v="Jain, Nishchay"/>
    <x v="2"/>
    <d v="2020-08-04T00:00:00"/>
    <x v="0"/>
    <x v="0"/>
    <d v="2020-08-04T00:00:00"/>
    <n v="8"/>
    <x v="27"/>
  </r>
  <r>
    <n v="40649"/>
    <s v="Bisht, Roma"/>
    <x v="2"/>
    <d v="2020-09-28T00:00:00"/>
    <x v="0"/>
    <x v="0"/>
    <d v="2020-09-28T00:00:00"/>
    <n v="8"/>
    <x v="30"/>
  </r>
  <r>
    <n v="36975"/>
    <s v="Jain, Rishab"/>
    <x v="2"/>
    <d v="2020-07-02T00:00:00"/>
    <x v="0"/>
    <x v="0"/>
    <d v="2020-07-02T00:00:00"/>
    <n v="8"/>
    <x v="2"/>
  </r>
  <r>
    <n v="38865"/>
    <s v="Subramanian V, Ganapathy"/>
    <x v="2"/>
    <d v="2020-07-09T00:00:00"/>
    <x v="0"/>
    <x v="0"/>
    <d v="2020-07-08T00:00:00"/>
    <n v="8"/>
    <x v="21"/>
  </r>
  <r>
    <n v="38865"/>
    <s v="Subramanian V, Ganapathy"/>
    <x v="2"/>
    <d v="2020-07-08T00:00:00"/>
    <x v="0"/>
    <x v="0"/>
    <d v="2020-07-08T00:00:00"/>
    <n v="8"/>
    <x v="21"/>
  </r>
  <r>
    <n v="33404"/>
    <s v="Bhargava, Vertika"/>
    <x v="2"/>
    <d v="2020-07-29T00:00:00"/>
    <x v="1"/>
    <x v="0"/>
    <d v="2020-07-27T00:00:00"/>
    <n v="8"/>
    <x v="13"/>
  </r>
  <r>
    <n v="33404"/>
    <s v="Bhargava, Vertika"/>
    <x v="2"/>
    <d v="2020-07-28T00:00:00"/>
    <x v="1"/>
    <x v="0"/>
    <d v="2020-07-27T00:00:00"/>
    <n v="8"/>
    <x v="13"/>
  </r>
  <r>
    <n v="33404"/>
    <s v="Bhargava, Vertika"/>
    <x v="2"/>
    <d v="2020-07-27T00:00:00"/>
    <x v="1"/>
    <x v="0"/>
    <d v="2020-07-27T00:00:00"/>
    <n v="8"/>
    <x v="13"/>
  </r>
  <r>
    <n v="33404"/>
    <s v="Bhargava, Vertika"/>
    <x v="2"/>
    <d v="2020-07-03T00:00:00"/>
    <x v="1"/>
    <x v="0"/>
    <d v="2020-07-01T00:00:00"/>
    <n v="8"/>
    <x v="59"/>
  </r>
  <r>
    <n v="33404"/>
    <s v="Bhargava, Vertika"/>
    <x v="2"/>
    <d v="2020-07-02T00:00:00"/>
    <x v="1"/>
    <x v="0"/>
    <d v="2020-07-01T00:00:00"/>
    <n v="8"/>
    <x v="59"/>
  </r>
  <r>
    <n v="33404"/>
    <s v="Bhargava, Vertika"/>
    <x v="2"/>
    <d v="2020-07-01T00:00:00"/>
    <x v="1"/>
    <x v="0"/>
    <d v="2020-07-01T00:00:00"/>
    <n v="8"/>
    <x v="59"/>
  </r>
  <r>
    <n v="30189"/>
    <s v="Nandyala, Anil"/>
    <x v="2"/>
    <d v="2020-08-19T00:00:00"/>
    <x v="1"/>
    <x v="0"/>
    <d v="2020-08-10T00:00:00"/>
    <n v="8"/>
    <x v="43"/>
  </r>
  <r>
    <n v="30189"/>
    <s v="Nandyala, Anil"/>
    <x v="2"/>
    <d v="2020-08-18T00:00:00"/>
    <x v="1"/>
    <x v="0"/>
    <d v="2020-08-10T00:00:00"/>
    <n v="8"/>
    <x v="43"/>
  </r>
  <r>
    <n v="30189"/>
    <s v="Nandyala, Anil"/>
    <x v="2"/>
    <d v="2020-08-17T00:00:00"/>
    <x v="1"/>
    <x v="0"/>
    <d v="2020-08-10T00:00:00"/>
    <n v="8"/>
    <x v="43"/>
  </r>
  <r>
    <n v="30189"/>
    <s v="Nandyala, Anil"/>
    <x v="2"/>
    <d v="2020-08-14T00:00:00"/>
    <x v="1"/>
    <x v="0"/>
    <d v="2020-08-10T00:00:00"/>
    <n v="8"/>
    <x v="43"/>
  </r>
  <r>
    <n v="30189"/>
    <s v="Nandyala, Anil"/>
    <x v="2"/>
    <d v="2020-08-13T00:00:00"/>
    <x v="1"/>
    <x v="0"/>
    <d v="2020-08-10T00:00:00"/>
    <n v="8"/>
    <x v="43"/>
  </r>
  <r>
    <n v="30189"/>
    <s v="Nandyala, Anil"/>
    <x v="2"/>
    <d v="2020-08-12T00:00:00"/>
    <x v="1"/>
    <x v="0"/>
    <d v="2020-08-10T00:00:00"/>
    <n v="8"/>
    <x v="43"/>
  </r>
  <r>
    <n v="30189"/>
    <s v="Nandyala, Anil"/>
    <x v="2"/>
    <d v="2020-08-11T00:00:00"/>
    <x v="1"/>
    <x v="0"/>
    <d v="2020-08-10T00:00:00"/>
    <n v="8"/>
    <x v="43"/>
  </r>
  <r>
    <n v="30189"/>
    <s v="Nandyala, Anil"/>
    <x v="2"/>
    <d v="2020-08-10T00:00:00"/>
    <x v="1"/>
    <x v="0"/>
    <d v="2020-08-10T00:00:00"/>
    <n v="8"/>
    <x v="43"/>
  </r>
  <r>
    <n v="30189"/>
    <s v="Nandyala, Anil"/>
    <x v="2"/>
    <d v="2020-08-04T00:00:00"/>
    <x v="1"/>
    <x v="0"/>
    <d v="2020-08-04T00:00:00"/>
    <n v="8"/>
    <x v="27"/>
  </r>
  <r>
    <n v="30878"/>
    <s v="Misra, Anshumali"/>
    <x v="2"/>
    <d v="2020-07-31T00:00:00"/>
    <x v="0"/>
    <x v="0"/>
    <d v="2020-07-31T00:00:00"/>
    <n v="8"/>
    <x v="12"/>
  </r>
  <r>
    <n v="30878"/>
    <s v="Misra, Anshumali"/>
    <x v="2"/>
    <d v="2020-06-26T00:00:00"/>
    <x v="0"/>
    <x v="0"/>
    <d v="2020-06-26T00:00:00"/>
    <n v="8"/>
    <x v="8"/>
  </r>
  <r>
    <n v="30878"/>
    <s v="Misra, Anshumali"/>
    <x v="2"/>
    <d v="2020-07-24T00:00:00"/>
    <x v="0"/>
    <x v="0"/>
    <d v="2020-07-24T00:00:00"/>
    <n v="8"/>
    <x v="54"/>
  </r>
  <r>
    <n v="30878"/>
    <s v="Misra, Anshumali"/>
    <x v="2"/>
    <d v="2020-08-21T00:00:00"/>
    <x v="0"/>
    <x v="0"/>
    <d v="2020-08-21T00:00:00"/>
    <n v="8"/>
    <x v="69"/>
  </r>
  <r>
    <n v="30878"/>
    <s v="Misra, Anshumali"/>
    <x v="2"/>
    <d v="2020-06-19T00:00:00"/>
    <x v="0"/>
    <x v="0"/>
    <d v="2020-06-19T00:00:00"/>
    <n v="4"/>
    <x v="10"/>
  </r>
  <r>
    <n v="30878"/>
    <s v="Misra, Anshumali"/>
    <x v="2"/>
    <d v="2020-09-18T00:00:00"/>
    <x v="0"/>
    <x v="0"/>
    <d v="2020-09-18T00:00:00"/>
    <n v="8"/>
    <x v="19"/>
  </r>
  <r>
    <n v="30878"/>
    <s v="Misra, Anshumali"/>
    <x v="2"/>
    <d v="2020-07-17T00:00:00"/>
    <x v="0"/>
    <x v="0"/>
    <d v="2020-07-17T00:00:00"/>
    <n v="8"/>
    <x v="52"/>
  </r>
  <r>
    <n v="30878"/>
    <s v="Misra, Anshumali"/>
    <x v="2"/>
    <d v="2020-06-12T00:00:00"/>
    <x v="0"/>
    <x v="0"/>
    <d v="2020-06-12T00:00:00"/>
    <n v="4"/>
    <x v="24"/>
  </r>
  <r>
    <n v="30878"/>
    <s v="Misra, Anshumali"/>
    <x v="2"/>
    <d v="2020-07-10T00:00:00"/>
    <x v="0"/>
    <x v="0"/>
    <d v="2020-07-10T00:00:00"/>
    <n v="8"/>
    <x v="51"/>
  </r>
  <r>
    <n v="30878"/>
    <s v="Misra, Anshumali"/>
    <x v="2"/>
    <d v="2020-08-07T00:00:00"/>
    <x v="0"/>
    <x v="0"/>
    <d v="2020-08-07T00:00:00"/>
    <n v="8"/>
    <x v="39"/>
  </r>
  <r>
    <n v="30878"/>
    <s v="Misra, Anshumali"/>
    <x v="2"/>
    <d v="2020-06-05T00:00:00"/>
    <x v="0"/>
    <x v="0"/>
    <d v="2020-06-05T00:00:00"/>
    <n v="8"/>
    <x v="22"/>
  </r>
  <r>
    <n v="30878"/>
    <s v="Misra, Anshumali"/>
    <x v="2"/>
    <d v="2020-09-04T00:00:00"/>
    <x v="0"/>
    <x v="0"/>
    <d v="2020-09-04T00:00:00"/>
    <n v="8"/>
    <x v="28"/>
  </r>
  <r>
    <n v="30878"/>
    <s v="Misra, Anshumali"/>
    <x v="2"/>
    <d v="2020-07-03T00:00:00"/>
    <x v="0"/>
    <x v="0"/>
    <d v="2020-07-03T00:00:00"/>
    <n v="8"/>
    <x v="59"/>
  </r>
  <r>
    <n v="49627"/>
    <s v="Agarwal, Kritika"/>
    <x v="2"/>
    <d v="2020-06-04T00:00:00"/>
    <x v="0"/>
    <x v="0"/>
    <d v="2020-06-04T00:00:00"/>
    <n v="8"/>
    <x v="6"/>
  </r>
  <r>
    <n v="46289"/>
    <s v="Chandrachoodan, Aparna"/>
    <x v="2"/>
    <d v="2020-09-30T00:00:00"/>
    <x v="0"/>
    <x v="3"/>
    <d v="2020-06-15T00:00:00"/>
    <n v="8"/>
    <x v="70"/>
  </r>
  <r>
    <n v="46289"/>
    <s v="Chandrachoodan, Aparna"/>
    <x v="2"/>
    <d v="2020-09-29T00:00:00"/>
    <x v="0"/>
    <x v="3"/>
    <d v="2020-06-15T00:00:00"/>
    <n v="8"/>
    <x v="70"/>
  </r>
  <r>
    <n v="46289"/>
    <s v="Chandrachoodan, Aparna"/>
    <x v="2"/>
    <d v="2020-09-28T00:00:00"/>
    <x v="0"/>
    <x v="3"/>
    <d v="2020-06-15T00:00:00"/>
    <n v="8"/>
    <x v="70"/>
  </r>
  <r>
    <n v="46289"/>
    <s v="Chandrachoodan, Aparna"/>
    <x v="2"/>
    <d v="2020-09-27T00:00:00"/>
    <x v="0"/>
    <x v="3"/>
    <d v="2020-06-15T00:00:00"/>
    <n v="8"/>
    <x v="70"/>
  </r>
  <r>
    <n v="46289"/>
    <s v="Chandrachoodan, Aparna"/>
    <x v="2"/>
    <d v="2020-09-26T00:00:00"/>
    <x v="0"/>
    <x v="3"/>
    <d v="2020-06-15T00:00:00"/>
    <n v="8"/>
    <x v="70"/>
  </r>
  <r>
    <n v="46289"/>
    <s v="Chandrachoodan, Aparna"/>
    <x v="2"/>
    <d v="2020-09-25T00:00:00"/>
    <x v="0"/>
    <x v="3"/>
    <d v="2020-06-15T00:00:00"/>
    <n v="8"/>
    <x v="70"/>
  </r>
  <r>
    <n v="46289"/>
    <s v="Chandrachoodan, Aparna"/>
    <x v="2"/>
    <d v="2020-09-24T00:00:00"/>
    <x v="0"/>
    <x v="3"/>
    <d v="2020-06-15T00:00:00"/>
    <n v="8"/>
    <x v="70"/>
  </r>
  <r>
    <n v="46289"/>
    <s v="Chandrachoodan, Aparna"/>
    <x v="2"/>
    <d v="2020-09-23T00:00:00"/>
    <x v="0"/>
    <x v="3"/>
    <d v="2020-06-15T00:00:00"/>
    <n v="8"/>
    <x v="70"/>
  </r>
  <r>
    <n v="46289"/>
    <s v="Chandrachoodan, Aparna"/>
    <x v="2"/>
    <d v="2020-09-22T00:00:00"/>
    <x v="0"/>
    <x v="3"/>
    <d v="2020-06-15T00:00:00"/>
    <n v="8"/>
    <x v="70"/>
  </r>
  <r>
    <n v="46289"/>
    <s v="Chandrachoodan, Aparna"/>
    <x v="2"/>
    <d v="2020-09-21T00:00:00"/>
    <x v="0"/>
    <x v="3"/>
    <d v="2020-06-15T00:00:00"/>
    <n v="8"/>
    <x v="70"/>
  </r>
  <r>
    <n v="46289"/>
    <s v="Chandrachoodan, Aparna"/>
    <x v="2"/>
    <d v="2020-09-20T00:00:00"/>
    <x v="0"/>
    <x v="3"/>
    <d v="2020-06-15T00:00:00"/>
    <n v="8"/>
    <x v="70"/>
  </r>
  <r>
    <n v="46289"/>
    <s v="Chandrachoodan, Aparna"/>
    <x v="2"/>
    <d v="2020-09-19T00:00:00"/>
    <x v="0"/>
    <x v="3"/>
    <d v="2020-06-15T00:00:00"/>
    <n v="8"/>
    <x v="70"/>
  </r>
  <r>
    <n v="46289"/>
    <s v="Chandrachoodan, Aparna"/>
    <x v="2"/>
    <d v="2020-09-18T00:00:00"/>
    <x v="0"/>
    <x v="3"/>
    <d v="2020-06-15T00:00:00"/>
    <n v="8"/>
    <x v="70"/>
  </r>
  <r>
    <n v="46289"/>
    <s v="Chandrachoodan, Aparna"/>
    <x v="2"/>
    <d v="2020-09-17T00:00:00"/>
    <x v="0"/>
    <x v="3"/>
    <d v="2020-06-15T00:00:00"/>
    <n v="8"/>
    <x v="70"/>
  </r>
  <r>
    <n v="46289"/>
    <s v="Chandrachoodan, Aparna"/>
    <x v="2"/>
    <d v="2020-09-16T00:00:00"/>
    <x v="0"/>
    <x v="3"/>
    <d v="2020-06-15T00:00:00"/>
    <n v="8"/>
    <x v="70"/>
  </r>
  <r>
    <n v="46289"/>
    <s v="Chandrachoodan, Aparna"/>
    <x v="2"/>
    <d v="2020-09-15T00:00:00"/>
    <x v="0"/>
    <x v="3"/>
    <d v="2020-06-15T00:00:00"/>
    <n v="8"/>
    <x v="70"/>
  </r>
  <r>
    <n v="46289"/>
    <s v="Chandrachoodan, Aparna"/>
    <x v="2"/>
    <d v="2020-09-14T00:00:00"/>
    <x v="0"/>
    <x v="3"/>
    <d v="2020-06-15T00:00:00"/>
    <n v="8"/>
    <x v="70"/>
  </r>
  <r>
    <n v="46289"/>
    <s v="Chandrachoodan, Aparna"/>
    <x v="2"/>
    <d v="2020-09-13T00:00:00"/>
    <x v="0"/>
    <x v="3"/>
    <d v="2020-06-15T00:00:00"/>
    <n v="8"/>
    <x v="70"/>
  </r>
  <r>
    <n v="46289"/>
    <s v="Chandrachoodan, Aparna"/>
    <x v="2"/>
    <d v="2020-09-12T00:00:00"/>
    <x v="0"/>
    <x v="3"/>
    <d v="2020-06-15T00:00:00"/>
    <n v="8"/>
    <x v="70"/>
  </r>
  <r>
    <n v="46289"/>
    <s v="Chandrachoodan, Aparna"/>
    <x v="2"/>
    <d v="2020-09-11T00:00:00"/>
    <x v="0"/>
    <x v="3"/>
    <d v="2020-06-15T00:00:00"/>
    <n v="8"/>
    <x v="70"/>
  </r>
  <r>
    <n v="46289"/>
    <s v="Chandrachoodan, Aparna"/>
    <x v="2"/>
    <d v="2020-09-10T00:00:00"/>
    <x v="0"/>
    <x v="3"/>
    <d v="2020-06-15T00:00:00"/>
    <n v="8"/>
    <x v="70"/>
  </r>
  <r>
    <n v="46289"/>
    <s v="Chandrachoodan, Aparna"/>
    <x v="2"/>
    <d v="2020-09-09T00:00:00"/>
    <x v="0"/>
    <x v="3"/>
    <d v="2020-06-15T00:00:00"/>
    <n v="8"/>
    <x v="70"/>
  </r>
  <r>
    <n v="46289"/>
    <s v="Chandrachoodan, Aparna"/>
    <x v="2"/>
    <d v="2020-09-08T00:00:00"/>
    <x v="0"/>
    <x v="3"/>
    <d v="2020-06-15T00:00:00"/>
    <n v="8"/>
    <x v="70"/>
  </r>
  <r>
    <n v="46289"/>
    <s v="Chandrachoodan, Aparna"/>
    <x v="2"/>
    <d v="2020-09-07T00:00:00"/>
    <x v="0"/>
    <x v="3"/>
    <d v="2020-06-15T00:00:00"/>
    <n v="8"/>
    <x v="70"/>
  </r>
  <r>
    <n v="46289"/>
    <s v="Chandrachoodan, Aparna"/>
    <x v="2"/>
    <d v="2020-09-06T00:00:00"/>
    <x v="0"/>
    <x v="3"/>
    <d v="2020-06-15T00:00:00"/>
    <n v="8"/>
    <x v="70"/>
  </r>
  <r>
    <n v="46289"/>
    <s v="Chandrachoodan, Aparna"/>
    <x v="2"/>
    <d v="2020-09-05T00:00:00"/>
    <x v="0"/>
    <x v="3"/>
    <d v="2020-06-15T00:00:00"/>
    <n v="8"/>
    <x v="70"/>
  </r>
  <r>
    <n v="46289"/>
    <s v="Chandrachoodan, Aparna"/>
    <x v="2"/>
    <d v="2020-09-04T00:00:00"/>
    <x v="0"/>
    <x v="3"/>
    <d v="2020-06-15T00:00:00"/>
    <n v="8"/>
    <x v="70"/>
  </r>
  <r>
    <n v="46289"/>
    <s v="Chandrachoodan, Aparna"/>
    <x v="2"/>
    <d v="2020-09-03T00:00:00"/>
    <x v="0"/>
    <x v="3"/>
    <d v="2020-06-15T00:00:00"/>
    <n v="8"/>
    <x v="70"/>
  </r>
  <r>
    <n v="46289"/>
    <s v="Chandrachoodan, Aparna"/>
    <x v="2"/>
    <d v="2020-09-02T00:00:00"/>
    <x v="0"/>
    <x v="3"/>
    <d v="2020-06-15T00:00:00"/>
    <n v="8"/>
    <x v="70"/>
  </r>
  <r>
    <n v="46289"/>
    <s v="Chandrachoodan, Aparna"/>
    <x v="2"/>
    <d v="2020-09-01T00:00:00"/>
    <x v="0"/>
    <x v="3"/>
    <d v="2020-06-15T00:00:00"/>
    <n v="8"/>
    <x v="70"/>
  </r>
  <r>
    <n v="46289"/>
    <s v="Chandrachoodan, Aparna"/>
    <x v="2"/>
    <d v="2020-08-31T00:00:00"/>
    <x v="0"/>
    <x v="3"/>
    <d v="2020-06-15T00:00:00"/>
    <n v="8"/>
    <x v="70"/>
  </r>
  <r>
    <n v="46289"/>
    <s v="Chandrachoodan, Aparna"/>
    <x v="2"/>
    <d v="2020-08-30T00:00:00"/>
    <x v="0"/>
    <x v="3"/>
    <d v="2020-06-15T00:00:00"/>
    <n v="8"/>
    <x v="70"/>
  </r>
  <r>
    <n v="46289"/>
    <s v="Chandrachoodan, Aparna"/>
    <x v="2"/>
    <d v="2020-08-29T00:00:00"/>
    <x v="0"/>
    <x v="3"/>
    <d v="2020-06-15T00:00:00"/>
    <n v="8"/>
    <x v="70"/>
  </r>
  <r>
    <n v="46289"/>
    <s v="Chandrachoodan, Aparna"/>
    <x v="2"/>
    <d v="2020-08-28T00:00:00"/>
    <x v="0"/>
    <x v="3"/>
    <d v="2020-06-15T00:00:00"/>
    <n v="8"/>
    <x v="70"/>
  </r>
  <r>
    <n v="46289"/>
    <s v="Chandrachoodan, Aparna"/>
    <x v="2"/>
    <d v="2020-08-27T00:00:00"/>
    <x v="0"/>
    <x v="3"/>
    <d v="2020-06-15T00:00:00"/>
    <n v="8"/>
    <x v="70"/>
  </r>
  <r>
    <n v="46289"/>
    <s v="Chandrachoodan, Aparna"/>
    <x v="2"/>
    <d v="2020-08-26T00:00:00"/>
    <x v="0"/>
    <x v="3"/>
    <d v="2020-06-15T00:00:00"/>
    <n v="8"/>
    <x v="70"/>
  </r>
  <r>
    <n v="46289"/>
    <s v="Chandrachoodan, Aparna"/>
    <x v="2"/>
    <d v="2020-08-25T00:00:00"/>
    <x v="0"/>
    <x v="3"/>
    <d v="2020-06-15T00:00:00"/>
    <n v="8"/>
    <x v="70"/>
  </r>
  <r>
    <n v="46289"/>
    <s v="Chandrachoodan, Aparna"/>
    <x v="2"/>
    <d v="2020-08-24T00:00:00"/>
    <x v="0"/>
    <x v="3"/>
    <d v="2020-06-15T00:00:00"/>
    <n v="8"/>
    <x v="70"/>
  </r>
  <r>
    <n v="46289"/>
    <s v="Chandrachoodan, Aparna"/>
    <x v="2"/>
    <d v="2020-08-23T00:00:00"/>
    <x v="0"/>
    <x v="3"/>
    <d v="2020-06-15T00:00:00"/>
    <n v="8"/>
    <x v="70"/>
  </r>
  <r>
    <n v="46289"/>
    <s v="Chandrachoodan, Aparna"/>
    <x v="2"/>
    <d v="2020-08-22T00:00:00"/>
    <x v="0"/>
    <x v="3"/>
    <d v="2020-06-15T00:00:00"/>
    <n v="8"/>
    <x v="70"/>
  </r>
  <r>
    <n v="46289"/>
    <s v="Chandrachoodan, Aparna"/>
    <x v="2"/>
    <d v="2020-08-21T00:00:00"/>
    <x v="0"/>
    <x v="3"/>
    <d v="2020-06-15T00:00:00"/>
    <n v="8"/>
    <x v="70"/>
  </r>
  <r>
    <n v="46289"/>
    <s v="Chandrachoodan, Aparna"/>
    <x v="2"/>
    <d v="2020-08-20T00:00:00"/>
    <x v="0"/>
    <x v="3"/>
    <d v="2020-06-15T00:00:00"/>
    <n v="8"/>
    <x v="70"/>
  </r>
  <r>
    <n v="46289"/>
    <s v="Chandrachoodan, Aparna"/>
    <x v="2"/>
    <d v="2020-08-19T00:00:00"/>
    <x v="0"/>
    <x v="3"/>
    <d v="2020-06-15T00:00:00"/>
    <n v="8"/>
    <x v="70"/>
  </r>
  <r>
    <n v="46289"/>
    <s v="Chandrachoodan, Aparna"/>
    <x v="2"/>
    <d v="2020-08-18T00:00:00"/>
    <x v="0"/>
    <x v="3"/>
    <d v="2020-06-15T00:00:00"/>
    <n v="8"/>
    <x v="70"/>
  </r>
  <r>
    <n v="46289"/>
    <s v="Chandrachoodan, Aparna"/>
    <x v="2"/>
    <d v="2020-08-17T00:00:00"/>
    <x v="0"/>
    <x v="3"/>
    <d v="2020-06-15T00:00:00"/>
    <n v="8"/>
    <x v="70"/>
  </r>
  <r>
    <n v="46289"/>
    <s v="Chandrachoodan, Aparna"/>
    <x v="2"/>
    <d v="2020-08-16T00:00:00"/>
    <x v="0"/>
    <x v="3"/>
    <d v="2020-06-15T00:00:00"/>
    <n v="8"/>
    <x v="70"/>
  </r>
  <r>
    <n v="46289"/>
    <s v="Chandrachoodan, Aparna"/>
    <x v="2"/>
    <d v="2020-08-15T00:00:00"/>
    <x v="0"/>
    <x v="3"/>
    <d v="2020-06-15T00:00:00"/>
    <n v="8"/>
    <x v="70"/>
  </r>
  <r>
    <n v="46289"/>
    <s v="Chandrachoodan, Aparna"/>
    <x v="2"/>
    <d v="2020-08-14T00:00:00"/>
    <x v="0"/>
    <x v="3"/>
    <d v="2020-06-15T00:00:00"/>
    <n v="8"/>
    <x v="70"/>
  </r>
  <r>
    <n v="46289"/>
    <s v="Chandrachoodan, Aparna"/>
    <x v="2"/>
    <d v="2020-08-13T00:00:00"/>
    <x v="0"/>
    <x v="3"/>
    <d v="2020-06-15T00:00:00"/>
    <n v="8"/>
    <x v="70"/>
  </r>
  <r>
    <n v="46289"/>
    <s v="Chandrachoodan, Aparna"/>
    <x v="2"/>
    <d v="2020-08-12T00:00:00"/>
    <x v="0"/>
    <x v="3"/>
    <d v="2020-06-15T00:00:00"/>
    <n v="8"/>
    <x v="70"/>
  </r>
  <r>
    <n v="46289"/>
    <s v="Chandrachoodan, Aparna"/>
    <x v="2"/>
    <d v="2020-08-11T00:00:00"/>
    <x v="0"/>
    <x v="3"/>
    <d v="2020-06-15T00:00:00"/>
    <n v="8"/>
    <x v="70"/>
  </r>
  <r>
    <n v="46289"/>
    <s v="Chandrachoodan, Aparna"/>
    <x v="2"/>
    <d v="2020-08-10T00:00:00"/>
    <x v="0"/>
    <x v="3"/>
    <d v="2020-06-15T00:00:00"/>
    <n v="8"/>
    <x v="70"/>
  </r>
  <r>
    <n v="46289"/>
    <s v="Chandrachoodan, Aparna"/>
    <x v="2"/>
    <d v="2020-08-09T00:00:00"/>
    <x v="0"/>
    <x v="3"/>
    <d v="2020-06-15T00:00:00"/>
    <n v="8"/>
    <x v="70"/>
  </r>
  <r>
    <n v="46289"/>
    <s v="Chandrachoodan, Aparna"/>
    <x v="2"/>
    <d v="2020-08-08T00:00:00"/>
    <x v="0"/>
    <x v="3"/>
    <d v="2020-06-15T00:00:00"/>
    <n v="8"/>
    <x v="70"/>
  </r>
  <r>
    <n v="46289"/>
    <s v="Chandrachoodan, Aparna"/>
    <x v="2"/>
    <d v="2020-08-07T00:00:00"/>
    <x v="0"/>
    <x v="3"/>
    <d v="2020-06-15T00:00:00"/>
    <n v="8"/>
    <x v="70"/>
  </r>
  <r>
    <n v="46289"/>
    <s v="Chandrachoodan, Aparna"/>
    <x v="2"/>
    <d v="2020-08-06T00:00:00"/>
    <x v="0"/>
    <x v="3"/>
    <d v="2020-06-15T00:00:00"/>
    <n v="8"/>
    <x v="70"/>
  </r>
  <r>
    <n v="46289"/>
    <s v="Chandrachoodan, Aparna"/>
    <x v="2"/>
    <d v="2020-08-05T00:00:00"/>
    <x v="0"/>
    <x v="3"/>
    <d v="2020-06-15T00:00:00"/>
    <n v="8"/>
    <x v="70"/>
  </r>
  <r>
    <n v="46289"/>
    <s v="Chandrachoodan, Aparna"/>
    <x v="2"/>
    <d v="2020-08-04T00:00:00"/>
    <x v="0"/>
    <x v="3"/>
    <d v="2020-06-15T00:00:00"/>
    <n v="8"/>
    <x v="70"/>
  </r>
  <r>
    <n v="46289"/>
    <s v="Chandrachoodan, Aparna"/>
    <x v="2"/>
    <d v="2020-08-03T00:00:00"/>
    <x v="0"/>
    <x v="3"/>
    <d v="2020-06-15T00:00:00"/>
    <n v="8"/>
    <x v="70"/>
  </r>
  <r>
    <n v="46289"/>
    <s v="Chandrachoodan, Aparna"/>
    <x v="2"/>
    <d v="2020-08-02T00:00:00"/>
    <x v="0"/>
    <x v="3"/>
    <d v="2020-06-15T00:00:00"/>
    <n v="8"/>
    <x v="70"/>
  </r>
  <r>
    <n v="46289"/>
    <s v="Chandrachoodan, Aparna"/>
    <x v="2"/>
    <d v="2020-08-01T00:00:00"/>
    <x v="0"/>
    <x v="3"/>
    <d v="2020-06-15T00:00:00"/>
    <n v="8"/>
    <x v="70"/>
  </r>
  <r>
    <n v="46289"/>
    <s v="Chandrachoodan, Aparna"/>
    <x v="2"/>
    <d v="2020-07-31T00:00:00"/>
    <x v="0"/>
    <x v="3"/>
    <d v="2020-06-15T00:00:00"/>
    <n v="8"/>
    <x v="70"/>
  </r>
  <r>
    <n v="46289"/>
    <s v="Chandrachoodan, Aparna"/>
    <x v="2"/>
    <d v="2020-07-30T00:00:00"/>
    <x v="0"/>
    <x v="3"/>
    <d v="2020-06-15T00:00:00"/>
    <n v="8"/>
    <x v="70"/>
  </r>
  <r>
    <n v="46289"/>
    <s v="Chandrachoodan, Aparna"/>
    <x v="2"/>
    <d v="2020-07-29T00:00:00"/>
    <x v="0"/>
    <x v="3"/>
    <d v="2020-06-15T00:00:00"/>
    <n v="8"/>
    <x v="70"/>
  </r>
  <r>
    <n v="46289"/>
    <s v="Chandrachoodan, Aparna"/>
    <x v="2"/>
    <d v="2020-07-28T00:00:00"/>
    <x v="0"/>
    <x v="3"/>
    <d v="2020-06-15T00:00:00"/>
    <n v="8"/>
    <x v="70"/>
  </r>
  <r>
    <n v="46289"/>
    <s v="Chandrachoodan, Aparna"/>
    <x v="2"/>
    <d v="2020-07-27T00:00:00"/>
    <x v="0"/>
    <x v="3"/>
    <d v="2020-06-15T00:00:00"/>
    <n v="8"/>
    <x v="70"/>
  </r>
  <r>
    <n v="46289"/>
    <s v="Chandrachoodan, Aparna"/>
    <x v="2"/>
    <d v="2020-07-26T00:00:00"/>
    <x v="0"/>
    <x v="3"/>
    <d v="2020-06-15T00:00:00"/>
    <n v="8"/>
    <x v="70"/>
  </r>
  <r>
    <n v="46289"/>
    <s v="Chandrachoodan, Aparna"/>
    <x v="2"/>
    <d v="2020-07-25T00:00:00"/>
    <x v="0"/>
    <x v="3"/>
    <d v="2020-06-15T00:00:00"/>
    <n v="8"/>
    <x v="70"/>
  </r>
  <r>
    <n v="46289"/>
    <s v="Chandrachoodan, Aparna"/>
    <x v="2"/>
    <d v="2020-07-24T00:00:00"/>
    <x v="0"/>
    <x v="3"/>
    <d v="2020-06-15T00:00:00"/>
    <n v="8"/>
    <x v="70"/>
  </r>
  <r>
    <n v="46289"/>
    <s v="Chandrachoodan, Aparna"/>
    <x v="2"/>
    <d v="2020-07-23T00:00:00"/>
    <x v="0"/>
    <x v="3"/>
    <d v="2020-06-15T00:00:00"/>
    <n v="8"/>
    <x v="70"/>
  </r>
  <r>
    <n v="46289"/>
    <s v="Chandrachoodan, Aparna"/>
    <x v="2"/>
    <d v="2020-07-22T00:00:00"/>
    <x v="0"/>
    <x v="3"/>
    <d v="2020-06-15T00:00:00"/>
    <n v="8"/>
    <x v="70"/>
  </r>
  <r>
    <n v="46289"/>
    <s v="Chandrachoodan, Aparna"/>
    <x v="2"/>
    <d v="2020-07-21T00:00:00"/>
    <x v="0"/>
    <x v="3"/>
    <d v="2020-06-15T00:00:00"/>
    <n v="8"/>
    <x v="70"/>
  </r>
  <r>
    <n v="46289"/>
    <s v="Chandrachoodan, Aparna"/>
    <x v="2"/>
    <d v="2020-07-20T00:00:00"/>
    <x v="0"/>
    <x v="3"/>
    <d v="2020-06-15T00:00:00"/>
    <n v="8"/>
    <x v="70"/>
  </r>
  <r>
    <n v="46289"/>
    <s v="Chandrachoodan, Aparna"/>
    <x v="2"/>
    <d v="2020-07-19T00:00:00"/>
    <x v="0"/>
    <x v="3"/>
    <d v="2020-06-15T00:00:00"/>
    <n v="8"/>
    <x v="70"/>
  </r>
  <r>
    <n v="46289"/>
    <s v="Chandrachoodan, Aparna"/>
    <x v="2"/>
    <d v="2020-07-18T00:00:00"/>
    <x v="0"/>
    <x v="3"/>
    <d v="2020-06-15T00:00:00"/>
    <n v="8"/>
    <x v="70"/>
  </r>
  <r>
    <n v="46289"/>
    <s v="Chandrachoodan, Aparna"/>
    <x v="2"/>
    <d v="2020-07-17T00:00:00"/>
    <x v="0"/>
    <x v="3"/>
    <d v="2020-06-15T00:00:00"/>
    <n v="8"/>
    <x v="70"/>
  </r>
  <r>
    <n v="46289"/>
    <s v="Chandrachoodan, Aparna"/>
    <x v="2"/>
    <d v="2020-07-16T00:00:00"/>
    <x v="0"/>
    <x v="3"/>
    <d v="2020-06-15T00:00:00"/>
    <n v="8"/>
    <x v="70"/>
  </r>
  <r>
    <n v="46289"/>
    <s v="Chandrachoodan, Aparna"/>
    <x v="2"/>
    <d v="2020-07-15T00:00:00"/>
    <x v="0"/>
    <x v="3"/>
    <d v="2020-06-15T00:00:00"/>
    <n v="8"/>
    <x v="70"/>
  </r>
  <r>
    <n v="46289"/>
    <s v="Chandrachoodan, Aparna"/>
    <x v="2"/>
    <d v="2020-07-14T00:00:00"/>
    <x v="0"/>
    <x v="3"/>
    <d v="2020-06-15T00:00:00"/>
    <n v="8"/>
    <x v="70"/>
  </r>
  <r>
    <n v="46289"/>
    <s v="Chandrachoodan, Aparna"/>
    <x v="2"/>
    <d v="2020-07-13T00:00:00"/>
    <x v="0"/>
    <x v="3"/>
    <d v="2020-06-15T00:00:00"/>
    <n v="8"/>
    <x v="70"/>
  </r>
  <r>
    <n v="46289"/>
    <s v="Chandrachoodan, Aparna"/>
    <x v="2"/>
    <d v="2020-07-12T00:00:00"/>
    <x v="0"/>
    <x v="3"/>
    <d v="2020-06-15T00:00:00"/>
    <n v="8"/>
    <x v="70"/>
  </r>
  <r>
    <n v="46289"/>
    <s v="Chandrachoodan, Aparna"/>
    <x v="2"/>
    <d v="2020-07-11T00:00:00"/>
    <x v="0"/>
    <x v="3"/>
    <d v="2020-06-15T00:00:00"/>
    <n v="8"/>
    <x v="70"/>
  </r>
  <r>
    <n v="46289"/>
    <s v="Chandrachoodan, Aparna"/>
    <x v="2"/>
    <d v="2020-07-10T00:00:00"/>
    <x v="0"/>
    <x v="3"/>
    <d v="2020-06-15T00:00:00"/>
    <n v="8"/>
    <x v="70"/>
  </r>
  <r>
    <n v="46289"/>
    <s v="Chandrachoodan, Aparna"/>
    <x v="2"/>
    <d v="2020-07-09T00:00:00"/>
    <x v="0"/>
    <x v="3"/>
    <d v="2020-06-15T00:00:00"/>
    <n v="8"/>
    <x v="70"/>
  </r>
  <r>
    <n v="46289"/>
    <s v="Chandrachoodan, Aparna"/>
    <x v="2"/>
    <d v="2020-07-08T00:00:00"/>
    <x v="0"/>
    <x v="3"/>
    <d v="2020-06-15T00:00:00"/>
    <n v="8"/>
    <x v="70"/>
  </r>
  <r>
    <n v="46289"/>
    <s v="Chandrachoodan, Aparna"/>
    <x v="2"/>
    <d v="2020-07-07T00:00:00"/>
    <x v="0"/>
    <x v="3"/>
    <d v="2020-06-15T00:00:00"/>
    <n v="8"/>
    <x v="70"/>
  </r>
  <r>
    <n v="46289"/>
    <s v="Chandrachoodan, Aparna"/>
    <x v="2"/>
    <d v="2020-07-06T00:00:00"/>
    <x v="0"/>
    <x v="3"/>
    <d v="2020-06-15T00:00:00"/>
    <n v="8"/>
    <x v="70"/>
  </r>
  <r>
    <n v="46289"/>
    <s v="Chandrachoodan, Aparna"/>
    <x v="2"/>
    <d v="2020-07-05T00:00:00"/>
    <x v="0"/>
    <x v="3"/>
    <d v="2020-06-15T00:00:00"/>
    <n v="8"/>
    <x v="70"/>
  </r>
  <r>
    <n v="46289"/>
    <s v="Chandrachoodan, Aparna"/>
    <x v="2"/>
    <d v="2020-07-04T00:00:00"/>
    <x v="0"/>
    <x v="3"/>
    <d v="2020-06-15T00:00:00"/>
    <n v="8"/>
    <x v="70"/>
  </r>
  <r>
    <n v="46289"/>
    <s v="Chandrachoodan, Aparna"/>
    <x v="2"/>
    <d v="2020-07-03T00:00:00"/>
    <x v="0"/>
    <x v="3"/>
    <d v="2020-06-15T00:00:00"/>
    <n v="8"/>
    <x v="70"/>
  </r>
  <r>
    <n v="46289"/>
    <s v="Chandrachoodan, Aparna"/>
    <x v="2"/>
    <d v="2020-07-02T00:00:00"/>
    <x v="0"/>
    <x v="3"/>
    <d v="2020-06-15T00:00:00"/>
    <n v="8"/>
    <x v="70"/>
  </r>
  <r>
    <n v="46289"/>
    <s v="Chandrachoodan, Aparna"/>
    <x v="2"/>
    <d v="2020-07-01T00:00:00"/>
    <x v="0"/>
    <x v="3"/>
    <d v="2020-06-15T00:00:00"/>
    <n v="8"/>
    <x v="70"/>
  </r>
  <r>
    <n v="46289"/>
    <s v="Chandrachoodan, Aparna"/>
    <x v="2"/>
    <d v="2020-06-30T00:00:00"/>
    <x v="0"/>
    <x v="3"/>
    <d v="2020-06-15T00:00:00"/>
    <n v="8"/>
    <x v="70"/>
  </r>
  <r>
    <n v="46289"/>
    <s v="Chandrachoodan, Aparna"/>
    <x v="2"/>
    <d v="2020-06-29T00:00:00"/>
    <x v="0"/>
    <x v="3"/>
    <d v="2020-06-15T00:00:00"/>
    <n v="8"/>
    <x v="70"/>
  </r>
  <r>
    <n v="46289"/>
    <s v="Chandrachoodan, Aparna"/>
    <x v="2"/>
    <d v="2020-06-28T00:00:00"/>
    <x v="0"/>
    <x v="3"/>
    <d v="2020-06-15T00:00:00"/>
    <n v="8"/>
    <x v="70"/>
  </r>
  <r>
    <n v="46289"/>
    <s v="Chandrachoodan, Aparna"/>
    <x v="2"/>
    <d v="2020-06-27T00:00:00"/>
    <x v="0"/>
    <x v="3"/>
    <d v="2020-06-15T00:00:00"/>
    <n v="8"/>
    <x v="70"/>
  </r>
  <r>
    <n v="46289"/>
    <s v="Chandrachoodan, Aparna"/>
    <x v="2"/>
    <d v="2020-06-26T00:00:00"/>
    <x v="0"/>
    <x v="3"/>
    <d v="2020-06-15T00:00:00"/>
    <n v="8"/>
    <x v="70"/>
  </r>
  <r>
    <n v="46289"/>
    <s v="Chandrachoodan, Aparna"/>
    <x v="2"/>
    <d v="2020-06-25T00:00:00"/>
    <x v="0"/>
    <x v="3"/>
    <d v="2020-06-15T00:00:00"/>
    <n v="8"/>
    <x v="70"/>
  </r>
  <r>
    <n v="46289"/>
    <s v="Chandrachoodan, Aparna"/>
    <x v="2"/>
    <d v="2020-06-24T00:00:00"/>
    <x v="0"/>
    <x v="3"/>
    <d v="2020-06-15T00:00:00"/>
    <n v="8"/>
    <x v="70"/>
  </r>
  <r>
    <n v="46289"/>
    <s v="Chandrachoodan, Aparna"/>
    <x v="2"/>
    <d v="2020-06-23T00:00:00"/>
    <x v="0"/>
    <x v="3"/>
    <d v="2020-06-15T00:00:00"/>
    <n v="8"/>
    <x v="70"/>
  </r>
  <r>
    <n v="46289"/>
    <s v="Chandrachoodan, Aparna"/>
    <x v="2"/>
    <d v="2020-06-22T00:00:00"/>
    <x v="0"/>
    <x v="3"/>
    <d v="2020-06-15T00:00:00"/>
    <n v="8"/>
    <x v="70"/>
  </r>
  <r>
    <n v="46289"/>
    <s v="Chandrachoodan, Aparna"/>
    <x v="2"/>
    <d v="2020-06-21T00:00:00"/>
    <x v="0"/>
    <x v="3"/>
    <d v="2020-06-15T00:00:00"/>
    <n v="8"/>
    <x v="70"/>
  </r>
  <r>
    <n v="46289"/>
    <s v="Chandrachoodan, Aparna"/>
    <x v="2"/>
    <d v="2020-06-20T00:00:00"/>
    <x v="0"/>
    <x v="3"/>
    <d v="2020-06-15T00:00:00"/>
    <n v="8"/>
    <x v="70"/>
  </r>
  <r>
    <n v="46289"/>
    <s v="Chandrachoodan, Aparna"/>
    <x v="2"/>
    <d v="2020-06-19T00:00:00"/>
    <x v="0"/>
    <x v="3"/>
    <d v="2020-06-15T00:00:00"/>
    <n v="8"/>
    <x v="70"/>
  </r>
  <r>
    <n v="46289"/>
    <s v="Chandrachoodan, Aparna"/>
    <x v="2"/>
    <d v="2020-06-18T00:00:00"/>
    <x v="0"/>
    <x v="3"/>
    <d v="2020-06-15T00:00:00"/>
    <n v="8"/>
    <x v="70"/>
  </r>
  <r>
    <n v="46289"/>
    <s v="Chandrachoodan, Aparna"/>
    <x v="2"/>
    <d v="2020-06-17T00:00:00"/>
    <x v="0"/>
    <x v="3"/>
    <d v="2020-06-15T00:00:00"/>
    <n v="8"/>
    <x v="70"/>
  </r>
  <r>
    <n v="46289"/>
    <s v="Chandrachoodan, Aparna"/>
    <x v="2"/>
    <d v="2020-06-16T00:00:00"/>
    <x v="0"/>
    <x v="3"/>
    <d v="2020-06-15T00:00:00"/>
    <n v="8"/>
    <x v="70"/>
  </r>
  <r>
    <n v="46289"/>
    <s v="Chandrachoodan, Aparna"/>
    <x v="2"/>
    <d v="2020-06-15T00:00:00"/>
    <x v="0"/>
    <x v="3"/>
    <d v="2020-06-15T00:00:00"/>
    <n v="8"/>
    <x v="70"/>
  </r>
  <r>
    <n v="46489"/>
    <s v="Gupta, Prakhar"/>
    <x v="2"/>
    <d v="2020-09-11T00:00:00"/>
    <x v="0"/>
    <x v="0"/>
    <d v="2020-09-11T00:00:00"/>
    <n v="8"/>
    <x v="4"/>
  </r>
  <r>
    <n v="29218"/>
    <s v="Bajaj, Varun"/>
    <x v="2"/>
    <d v="2020-08-31T00:00:00"/>
    <x v="0"/>
    <x v="0"/>
    <d v="2020-08-31T00:00:00"/>
    <n v="8"/>
    <x v="7"/>
  </r>
  <r>
    <n v="29218"/>
    <s v="Bajaj, Varun"/>
    <x v="2"/>
    <d v="2020-06-26T00:00:00"/>
    <x v="0"/>
    <x v="0"/>
    <d v="2020-06-26T00:00:00"/>
    <n v="8"/>
    <x v="8"/>
  </r>
  <r>
    <n v="29218"/>
    <s v="Bajaj, Varun"/>
    <x v="2"/>
    <d v="2020-07-24T00:00:00"/>
    <x v="0"/>
    <x v="0"/>
    <d v="2020-07-24T00:00:00"/>
    <n v="8"/>
    <x v="54"/>
  </r>
  <r>
    <n v="29218"/>
    <s v="Bajaj, Varun"/>
    <x v="2"/>
    <d v="2020-08-24T00:00:00"/>
    <x v="0"/>
    <x v="0"/>
    <d v="2020-08-24T00:00:00"/>
    <n v="8"/>
    <x v="32"/>
  </r>
  <r>
    <n v="29218"/>
    <s v="Bajaj, Varun"/>
    <x v="2"/>
    <d v="2020-07-17T00:00:00"/>
    <x v="0"/>
    <x v="0"/>
    <d v="2020-07-17T00:00:00"/>
    <n v="8"/>
    <x v="52"/>
  </r>
  <r>
    <n v="29218"/>
    <s v="Bajaj, Varun"/>
    <x v="2"/>
    <d v="2020-08-14T00:00:00"/>
    <x v="0"/>
    <x v="0"/>
    <d v="2020-08-14T00:00:00"/>
    <n v="8"/>
    <x v="15"/>
  </r>
  <r>
    <n v="29218"/>
    <s v="Bajaj, Varun"/>
    <x v="2"/>
    <d v="2020-08-07T00:00:00"/>
    <x v="0"/>
    <x v="0"/>
    <d v="2020-08-07T00:00:00"/>
    <n v="8"/>
    <x v="39"/>
  </r>
  <r>
    <n v="29218"/>
    <s v="Bajaj, Varun"/>
    <x v="2"/>
    <d v="2020-06-05T00:00:00"/>
    <x v="0"/>
    <x v="0"/>
    <d v="2020-06-05T00:00:00"/>
    <n v="4"/>
    <x v="22"/>
  </r>
  <r>
    <n v="29218"/>
    <s v="Bajaj, Varun"/>
    <x v="2"/>
    <d v="2020-07-06T00:00:00"/>
    <x v="0"/>
    <x v="0"/>
    <d v="2020-07-02T00:00:00"/>
    <n v="8"/>
    <x v="11"/>
  </r>
  <r>
    <n v="29218"/>
    <s v="Bajaj, Varun"/>
    <x v="2"/>
    <d v="2020-07-03T00:00:00"/>
    <x v="0"/>
    <x v="0"/>
    <d v="2020-07-02T00:00:00"/>
    <n v="8"/>
    <x v="11"/>
  </r>
  <r>
    <n v="29218"/>
    <s v="Bajaj, Varun"/>
    <x v="2"/>
    <d v="2020-07-02T00:00:00"/>
    <x v="0"/>
    <x v="0"/>
    <d v="2020-07-02T00:00:00"/>
    <n v="8"/>
    <x v="11"/>
  </r>
  <r>
    <n v="29218"/>
    <s v="Bajaj, Varun"/>
    <x v="2"/>
    <d v="2020-09-01T00:00:00"/>
    <x v="0"/>
    <x v="0"/>
    <d v="2020-09-01T00:00:00"/>
    <n v="8"/>
    <x v="38"/>
  </r>
  <r>
    <n v="34250"/>
    <s v="Sharma, Vibha"/>
    <x v="2"/>
    <d v="2020-06-30T00:00:00"/>
    <x v="0"/>
    <x v="0"/>
    <d v="2020-06-29T00:00:00"/>
    <n v="8"/>
    <x v="18"/>
  </r>
  <r>
    <n v="34250"/>
    <s v="Sharma, Vibha"/>
    <x v="2"/>
    <d v="2020-06-29T00:00:00"/>
    <x v="0"/>
    <x v="0"/>
    <d v="2020-06-29T00:00:00"/>
    <n v="8"/>
    <x v="18"/>
  </r>
  <r>
    <n v="34250"/>
    <s v="Sharma, Vibha"/>
    <x v="2"/>
    <d v="2020-06-24T00:00:00"/>
    <x v="0"/>
    <x v="0"/>
    <d v="2020-06-23T00:00:00"/>
    <n v="4"/>
    <x v="57"/>
  </r>
  <r>
    <n v="34250"/>
    <s v="Sharma, Vibha"/>
    <x v="2"/>
    <d v="2020-06-23T00:00:00"/>
    <x v="0"/>
    <x v="0"/>
    <d v="2020-06-23T00:00:00"/>
    <n v="4"/>
    <x v="57"/>
  </r>
  <r>
    <n v="34250"/>
    <s v="Sharma, Vibha"/>
    <x v="2"/>
    <d v="2020-06-10T00:00:00"/>
    <x v="0"/>
    <x v="0"/>
    <d v="2020-06-09T00:00:00"/>
    <n v="4"/>
    <x v="58"/>
  </r>
  <r>
    <n v="34250"/>
    <s v="Sharma, Vibha"/>
    <x v="2"/>
    <d v="2020-06-09T00:00:00"/>
    <x v="0"/>
    <x v="0"/>
    <d v="2020-06-09T00:00:00"/>
    <n v="4"/>
    <x v="58"/>
  </r>
  <r>
    <n v="34250"/>
    <s v="Sharma, Vibha"/>
    <x v="2"/>
    <d v="2020-06-03T00:00:00"/>
    <x v="0"/>
    <x v="0"/>
    <d v="2020-06-03T00:00:00"/>
    <n v="4"/>
    <x v="71"/>
  </r>
  <r>
    <n v="34250"/>
    <s v="Sharma, Vibha"/>
    <x v="2"/>
    <d v="2020-07-03T00:00:00"/>
    <x v="0"/>
    <x v="0"/>
    <d v="2020-07-01T00:00:00"/>
    <n v="8"/>
    <x v="59"/>
  </r>
  <r>
    <n v="34250"/>
    <s v="Sharma, Vibha"/>
    <x v="2"/>
    <d v="2020-07-02T00:00:00"/>
    <x v="0"/>
    <x v="0"/>
    <d v="2020-07-01T00:00:00"/>
    <n v="8"/>
    <x v="59"/>
  </r>
  <r>
    <n v="34250"/>
    <s v="Sharma, Vibha"/>
    <x v="2"/>
    <d v="2020-07-01T00:00:00"/>
    <x v="0"/>
    <x v="0"/>
    <d v="2020-07-01T00:00:00"/>
    <n v="8"/>
    <x v="59"/>
  </r>
  <r>
    <n v="20625"/>
    <s v="Pai, Raghunath J"/>
    <x v="2"/>
    <d v="2020-06-30T00:00:00"/>
    <x v="0"/>
    <x v="0"/>
    <d v="2020-06-29T00:00:00"/>
    <n v="8"/>
    <x v="18"/>
  </r>
  <r>
    <n v="20625"/>
    <s v="Pai, Raghunath J"/>
    <x v="2"/>
    <d v="2020-06-29T00:00:00"/>
    <x v="0"/>
    <x v="0"/>
    <d v="2020-06-29T00:00:00"/>
    <n v="8"/>
    <x v="18"/>
  </r>
  <r>
    <n v="20625"/>
    <s v="Pai, Raghunath J"/>
    <x v="2"/>
    <d v="2020-08-07T00:00:00"/>
    <x v="0"/>
    <x v="0"/>
    <d v="2020-08-03T00:00:00"/>
    <n v="8"/>
    <x v="39"/>
  </r>
  <r>
    <n v="20625"/>
    <s v="Pai, Raghunath J"/>
    <x v="2"/>
    <d v="2020-08-06T00:00:00"/>
    <x v="0"/>
    <x v="0"/>
    <d v="2020-08-03T00:00:00"/>
    <n v="8"/>
    <x v="39"/>
  </r>
  <r>
    <n v="20625"/>
    <s v="Pai, Raghunath J"/>
    <x v="2"/>
    <d v="2020-08-05T00:00:00"/>
    <x v="0"/>
    <x v="0"/>
    <d v="2020-08-03T00:00:00"/>
    <n v="8"/>
    <x v="39"/>
  </r>
  <r>
    <n v="20625"/>
    <s v="Pai, Raghunath J"/>
    <x v="2"/>
    <d v="2020-08-04T00:00:00"/>
    <x v="0"/>
    <x v="0"/>
    <d v="2020-08-03T00:00:00"/>
    <n v="8"/>
    <x v="39"/>
  </r>
  <r>
    <n v="20625"/>
    <s v="Pai, Raghunath J"/>
    <x v="2"/>
    <d v="2020-08-03T00:00:00"/>
    <x v="0"/>
    <x v="0"/>
    <d v="2020-08-03T00:00:00"/>
    <n v="8"/>
    <x v="39"/>
  </r>
  <r>
    <n v="28770"/>
    <s v="Arora, Ankit"/>
    <x v="2"/>
    <d v="2020-08-28T00:00:00"/>
    <x v="0"/>
    <x v="0"/>
    <d v="2020-08-28T00:00:00"/>
    <n v="8"/>
    <x v="25"/>
  </r>
  <r>
    <n v="28770"/>
    <s v="Arora, Ankit"/>
    <x v="2"/>
    <d v="2020-08-21T00:00:00"/>
    <x v="0"/>
    <x v="0"/>
    <d v="2020-08-21T00:00:00"/>
    <n v="8"/>
    <x v="69"/>
  </r>
  <r>
    <n v="28770"/>
    <s v="Arora, Ankit"/>
    <x v="2"/>
    <d v="2020-08-14T00:00:00"/>
    <x v="0"/>
    <x v="0"/>
    <d v="2020-08-14T00:00:00"/>
    <n v="8"/>
    <x v="15"/>
  </r>
  <r>
    <n v="28770"/>
    <s v="Arora, Ankit"/>
    <x v="2"/>
    <d v="2020-08-07T00:00:00"/>
    <x v="0"/>
    <x v="0"/>
    <d v="2020-08-07T00:00:00"/>
    <n v="8"/>
    <x v="39"/>
  </r>
  <r>
    <n v="45105"/>
    <s v="Malakar, Harshitta"/>
    <x v="2"/>
    <d v="2020-07-08T00:00:00"/>
    <x v="1"/>
    <x v="0"/>
    <d v="2020-07-08T00:00:00"/>
    <n v="8"/>
    <x v="55"/>
  </r>
  <r>
    <n v="45105"/>
    <s v="Malakar, Harshitta"/>
    <x v="2"/>
    <d v="2020-06-16T00:00:00"/>
    <x v="0"/>
    <x v="1"/>
    <d v="2020-06-16T00:00:00"/>
    <n v="8"/>
    <x v="41"/>
  </r>
  <r>
    <n v="45105"/>
    <s v="Malakar, Harshitta"/>
    <x v="2"/>
    <d v="2020-07-01T00:00:00"/>
    <x v="0"/>
    <x v="0"/>
    <d v="2020-07-01T00:00:00"/>
    <n v="8"/>
    <x v="66"/>
  </r>
  <r>
    <n v="29879"/>
    <s v="Abraham, Alexander"/>
    <x v="1"/>
    <d v="2020-07-15T00:00:00"/>
    <x v="0"/>
    <x v="4"/>
    <d v="2020-07-07T00:00:00"/>
    <n v="8"/>
    <x v="44"/>
  </r>
  <r>
    <n v="29879"/>
    <s v="Abraham, Alexander"/>
    <x v="1"/>
    <d v="2020-07-14T00:00:00"/>
    <x v="0"/>
    <x v="4"/>
    <d v="2020-07-07T00:00:00"/>
    <n v="8"/>
    <x v="44"/>
  </r>
  <r>
    <n v="29879"/>
    <s v="Abraham, Alexander"/>
    <x v="1"/>
    <d v="2020-07-13T00:00:00"/>
    <x v="0"/>
    <x v="4"/>
    <d v="2020-07-07T00:00:00"/>
    <n v="8"/>
    <x v="44"/>
  </r>
  <r>
    <n v="29879"/>
    <s v="Abraham, Alexander"/>
    <x v="1"/>
    <d v="2020-07-10T00:00:00"/>
    <x v="0"/>
    <x v="4"/>
    <d v="2020-07-07T00:00:00"/>
    <n v="8"/>
    <x v="44"/>
  </r>
  <r>
    <n v="29879"/>
    <s v="Abraham, Alexander"/>
    <x v="1"/>
    <d v="2020-07-09T00:00:00"/>
    <x v="0"/>
    <x v="4"/>
    <d v="2020-07-07T00:00:00"/>
    <n v="8"/>
    <x v="44"/>
  </r>
  <r>
    <n v="29879"/>
    <s v="Abraham, Alexander"/>
    <x v="1"/>
    <d v="2020-07-08T00:00:00"/>
    <x v="0"/>
    <x v="4"/>
    <d v="2020-07-07T00:00:00"/>
    <n v="8"/>
    <x v="44"/>
  </r>
  <r>
    <n v="29879"/>
    <s v="Abraham, Alexander"/>
    <x v="1"/>
    <d v="2020-07-07T00:00:00"/>
    <x v="0"/>
    <x v="4"/>
    <d v="2020-07-07T00:00:00"/>
    <n v="8"/>
    <x v="44"/>
  </r>
  <r>
    <n v="29879"/>
    <s v="Abraham, Alexander"/>
    <x v="1"/>
    <d v="2020-06-23T00:00:00"/>
    <x v="0"/>
    <x v="0"/>
    <d v="2020-06-22T00:00:00"/>
    <n v="8"/>
    <x v="1"/>
  </r>
  <r>
    <n v="29879"/>
    <s v="Abraham, Alexander"/>
    <x v="1"/>
    <d v="2020-06-22T00:00:00"/>
    <x v="0"/>
    <x v="0"/>
    <d v="2020-06-22T00:00:00"/>
    <n v="8"/>
    <x v="1"/>
  </r>
  <r>
    <n v="33639"/>
    <s v="K, Shantha K"/>
    <x v="1"/>
    <d v="2020-07-31T00:00:00"/>
    <x v="0"/>
    <x v="0"/>
    <d v="2020-07-27T00:00:00"/>
    <n v="8"/>
    <x v="12"/>
  </r>
  <r>
    <n v="33639"/>
    <s v="K, Shantha K"/>
    <x v="1"/>
    <d v="2020-07-30T00:00:00"/>
    <x v="0"/>
    <x v="0"/>
    <d v="2020-07-27T00:00:00"/>
    <n v="8"/>
    <x v="12"/>
  </r>
  <r>
    <n v="33639"/>
    <s v="K, Shantha K"/>
    <x v="1"/>
    <d v="2020-07-29T00:00:00"/>
    <x v="0"/>
    <x v="0"/>
    <d v="2020-07-27T00:00:00"/>
    <n v="8"/>
    <x v="12"/>
  </r>
  <r>
    <n v="33639"/>
    <s v="K, Shantha K"/>
    <x v="1"/>
    <d v="2020-07-28T00:00:00"/>
    <x v="0"/>
    <x v="0"/>
    <d v="2020-07-27T00:00:00"/>
    <n v="8"/>
    <x v="12"/>
  </r>
  <r>
    <n v="33639"/>
    <s v="K, Shantha K"/>
    <x v="1"/>
    <d v="2020-07-27T00:00:00"/>
    <x v="0"/>
    <x v="0"/>
    <d v="2020-07-27T00:00:00"/>
    <n v="8"/>
    <x v="12"/>
  </r>
  <r>
    <n v="33639"/>
    <s v="K, Shantha K"/>
    <x v="1"/>
    <d v="2020-08-21T00:00:00"/>
    <x v="0"/>
    <x v="0"/>
    <d v="2020-08-20T00:00:00"/>
    <n v="8"/>
    <x v="69"/>
  </r>
  <r>
    <n v="33639"/>
    <s v="K, Shantha K"/>
    <x v="1"/>
    <d v="2020-08-20T00:00:00"/>
    <x v="0"/>
    <x v="0"/>
    <d v="2020-08-20T00:00:00"/>
    <n v="8"/>
    <x v="69"/>
  </r>
  <r>
    <n v="33639"/>
    <s v="K, Shantha K"/>
    <x v="1"/>
    <d v="2020-06-19T00:00:00"/>
    <x v="0"/>
    <x v="0"/>
    <d v="2020-06-19T00:00:00"/>
    <n v="4"/>
    <x v="10"/>
  </r>
  <r>
    <n v="33639"/>
    <s v="K, Shantha K"/>
    <x v="1"/>
    <d v="2020-09-11T00:00:00"/>
    <x v="0"/>
    <x v="0"/>
    <d v="2020-09-09T00:00:00"/>
    <n v="8"/>
    <x v="4"/>
  </r>
  <r>
    <n v="33639"/>
    <s v="K, Shantha K"/>
    <x v="1"/>
    <d v="2020-09-10T00:00:00"/>
    <x v="0"/>
    <x v="0"/>
    <d v="2020-09-09T00:00:00"/>
    <n v="8"/>
    <x v="4"/>
  </r>
  <r>
    <n v="33639"/>
    <s v="K, Shantha K"/>
    <x v="1"/>
    <d v="2020-09-09T00:00:00"/>
    <x v="0"/>
    <x v="0"/>
    <d v="2020-09-09T00:00:00"/>
    <n v="8"/>
    <x v="4"/>
  </r>
  <r>
    <n v="33639"/>
    <s v="K, Shantha K"/>
    <x v="1"/>
    <d v="2020-07-02T00:00:00"/>
    <x v="0"/>
    <x v="0"/>
    <d v="2020-07-01T00:00:00"/>
    <n v="8"/>
    <x v="2"/>
  </r>
  <r>
    <n v="33639"/>
    <s v="K, Shantha K"/>
    <x v="1"/>
    <d v="2020-07-01T00:00:00"/>
    <x v="0"/>
    <x v="0"/>
    <d v="2020-07-01T00:00:00"/>
    <n v="8"/>
    <x v="2"/>
  </r>
  <r>
    <n v="41081"/>
    <s v="Modi, Gaurav"/>
    <x v="2"/>
    <d v="2020-09-15T00:00:00"/>
    <x v="0"/>
    <x v="0"/>
    <d v="2020-09-15T00:00:00"/>
    <n v="8"/>
    <x v="72"/>
  </r>
  <r>
    <n v="20370"/>
    <s v="P, Chezhian"/>
    <x v="2"/>
    <d v="2020-06-03T00:00:00"/>
    <x v="0"/>
    <x v="1"/>
    <d v="2020-06-02T00:00:00"/>
    <n v="8"/>
    <x v="71"/>
  </r>
  <r>
    <n v="20370"/>
    <s v="P, Chezhian"/>
    <x v="2"/>
    <d v="2020-06-02T00:00:00"/>
    <x v="0"/>
    <x v="1"/>
    <d v="2020-06-02T00:00:00"/>
    <n v="8"/>
    <x v="71"/>
  </r>
  <r>
    <n v="20370"/>
    <s v="P, Chezhian"/>
    <x v="2"/>
    <d v="2020-07-03T00:00:00"/>
    <x v="0"/>
    <x v="0"/>
    <d v="2020-07-02T00:00:00"/>
    <n v="8"/>
    <x v="59"/>
  </r>
  <r>
    <n v="20370"/>
    <s v="P, Chezhian"/>
    <x v="2"/>
    <d v="2020-07-02T00:00:00"/>
    <x v="0"/>
    <x v="0"/>
    <d v="2020-07-02T00:00:00"/>
    <n v="8"/>
    <x v="59"/>
  </r>
  <r>
    <n v="49093"/>
    <s v="Khatri, Devesh"/>
    <x v="2"/>
    <d v="2020-07-09T00:00:00"/>
    <x v="1"/>
    <x v="0"/>
    <d v="2020-07-08T00:00:00"/>
    <n v="8"/>
    <x v="21"/>
  </r>
  <r>
    <n v="49093"/>
    <s v="Khatri, Devesh"/>
    <x v="2"/>
    <d v="2020-07-08T00:00:00"/>
    <x v="1"/>
    <x v="0"/>
    <d v="2020-07-08T00:00:00"/>
    <n v="8"/>
    <x v="21"/>
  </r>
  <r>
    <n v="30568"/>
    <s v="Gupta, Ruchi"/>
    <x v="2"/>
    <d v="2020-09-29T00:00:00"/>
    <x v="1"/>
    <x v="0"/>
    <d v="2020-09-28T00:00:00"/>
    <n v="8"/>
    <x v="56"/>
  </r>
  <r>
    <n v="30568"/>
    <s v="Gupta, Ruchi"/>
    <x v="2"/>
    <d v="2020-09-28T00:00:00"/>
    <x v="1"/>
    <x v="0"/>
    <d v="2020-09-28T00:00:00"/>
    <n v="8"/>
    <x v="56"/>
  </r>
  <r>
    <n v="30568"/>
    <s v="Gupta, Ruchi"/>
    <x v="2"/>
    <d v="2020-08-24T00:00:00"/>
    <x v="1"/>
    <x v="0"/>
    <d v="2020-08-24T00:00:00"/>
    <n v="8"/>
    <x v="32"/>
  </r>
  <r>
    <n v="30568"/>
    <s v="Gupta, Ruchi"/>
    <x v="2"/>
    <d v="2020-07-23T00:00:00"/>
    <x v="1"/>
    <x v="0"/>
    <d v="2020-07-23T00:00:00"/>
    <n v="8"/>
    <x v="73"/>
  </r>
  <r>
    <n v="30568"/>
    <s v="Gupta, Ruchi"/>
    <x v="2"/>
    <d v="2020-06-25T00:00:00"/>
    <x v="0"/>
    <x v="0"/>
    <d v="2020-06-22T00:00:00"/>
    <n v="8"/>
    <x v="74"/>
  </r>
  <r>
    <n v="30568"/>
    <s v="Gupta, Ruchi"/>
    <x v="2"/>
    <d v="2020-06-24T00:00:00"/>
    <x v="0"/>
    <x v="0"/>
    <d v="2020-06-22T00:00:00"/>
    <n v="8"/>
    <x v="74"/>
  </r>
  <r>
    <n v="30568"/>
    <s v="Gupta, Ruchi"/>
    <x v="2"/>
    <d v="2020-06-23T00:00:00"/>
    <x v="0"/>
    <x v="0"/>
    <d v="2020-06-22T00:00:00"/>
    <n v="8"/>
    <x v="74"/>
  </r>
  <r>
    <n v="30568"/>
    <s v="Gupta, Ruchi"/>
    <x v="2"/>
    <d v="2020-06-22T00:00:00"/>
    <x v="0"/>
    <x v="0"/>
    <d v="2020-06-22T00:00:00"/>
    <n v="8"/>
    <x v="74"/>
  </r>
  <r>
    <n v="30568"/>
    <s v="Gupta, Ruchi"/>
    <x v="2"/>
    <d v="2020-07-15T00:00:00"/>
    <x v="0"/>
    <x v="0"/>
    <d v="2020-07-14T00:00:00"/>
    <n v="8"/>
    <x v="44"/>
  </r>
  <r>
    <n v="30568"/>
    <s v="Gupta, Ruchi"/>
    <x v="2"/>
    <d v="2020-07-14T00:00:00"/>
    <x v="0"/>
    <x v="0"/>
    <d v="2020-07-14T00:00:00"/>
    <n v="8"/>
    <x v="44"/>
  </r>
  <r>
    <n v="30568"/>
    <s v="Gupta, Ruchi"/>
    <x v="2"/>
    <d v="2020-08-13T00:00:00"/>
    <x v="1"/>
    <x v="0"/>
    <d v="2020-08-12T00:00:00"/>
    <n v="8"/>
    <x v="67"/>
  </r>
  <r>
    <n v="30568"/>
    <s v="Gupta, Ruchi"/>
    <x v="2"/>
    <d v="2020-08-12T00:00:00"/>
    <x v="1"/>
    <x v="0"/>
    <d v="2020-08-12T00:00:00"/>
    <n v="8"/>
    <x v="67"/>
  </r>
  <r>
    <n v="30568"/>
    <s v="Gupta, Ruchi"/>
    <x v="2"/>
    <d v="2020-09-10T00:00:00"/>
    <x v="1"/>
    <x v="0"/>
    <d v="2020-09-09T00:00:00"/>
    <n v="8"/>
    <x v="75"/>
  </r>
  <r>
    <n v="30568"/>
    <s v="Gupta, Ruchi"/>
    <x v="2"/>
    <d v="2020-09-09T00:00:00"/>
    <x v="1"/>
    <x v="0"/>
    <d v="2020-09-09T00:00:00"/>
    <n v="8"/>
    <x v="75"/>
  </r>
  <r>
    <n v="34917"/>
    <s v="Sharma, Aarushi"/>
    <x v="2"/>
    <d v="2020-07-31T00:00:00"/>
    <x v="0"/>
    <x v="0"/>
    <d v="2020-07-31T00:00:00"/>
    <n v="8"/>
    <x v="12"/>
  </r>
  <r>
    <n v="34917"/>
    <s v="Sharma, Aarushi"/>
    <x v="2"/>
    <d v="2020-08-14T00:00:00"/>
    <x v="1"/>
    <x v="0"/>
    <d v="2020-08-14T00:00:00"/>
    <n v="8"/>
    <x v="15"/>
  </r>
  <r>
    <n v="39846"/>
    <s v="Fathima, Talath"/>
    <x v="3"/>
    <d v="2020-07-07T00:00:00"/>
    <x v="0"/>
    <x v="0"/>
    <d v="2020-07-07T00:00:00"/>
    <n v="8"/>
    <x v="62"/>
  </r>
  <r>
    <n v="31361"/>
    <s v="Arora, Kapil"/>
    <x v="1"/>
    <d v="2020-06-29T00:00:00"/>
    <x v="0"/>
    <x v="0"/>
    <d v="2020-06-29T00:00:00"/>
    <n v="8"/>
    <x v="29"/>
  </r>
  <r>
    <n v="31361"/>
    <s v="Arora, Kapil"/>
    <x v="1"/>
    <d v="2020-07-24T00:00:00"/>
    <x v="0"/>
    <x v="0"/>
    <d v="2020-07-22T00:00:00"/>
    <n v="8"/>
    <x v="54"/>
  </r>
  <r>
    <n v="31361"/>
    <s v="Arora, Kapil"/>
    <x v="1"/>
    <d v="2020-07-23T00:00:00"/>
    <x v="0"/>
    <x v="0"/>
    <d v="2020-07-22T00:00:00"/>
    <n v="8"/>
    <x v="54"/>
  </r>
  <r>
    <n v="31361"/>
    <s v="Arora, Kapil"/>
    <x v="1"/>
    <d v="2020-07-22T00:00:00"/>
    <x v="0"/>
    <x v="0"/>
    <d v="2020-07-22T00:00:00"/>
    <n v="8"/>
    <x v="54"/>
  </r>
  <r>
    <n v="42108"/>
    <s v="Ramachandran, Ramya"/>
    <x v="2"/>
    <d v="2020-06-22T00:00:00"/>
    <x v="0"/>
    <x v="1"/>
    <d v="2020-06-22T00:00:00"/>
    <n v="8"/>
    <x v="33"/>
  </r>
  <r>
    <n v="42108"/>
    <s v="Ramachandran, Ramya"/>
    <x v="2"/>
    <d v="2020-06-10T00:00:00"/>
    <x v="0"/>
    <x v="0"/>
    <d v="2020-06-10T00:00:00"/>
    <n v="8"/>
    <x v="58"/>
  </r>
  <r>
    <n v="42108"/>
    <s v="Ramachandran, Ramya"/>
    <x v="2"/>
    <d v="2020-07-02T00:00:00"/>
    <x v="0"/>
    <x v="0"/>
    <d v="2020-07-02T00:00:00"/>
    <n v="8"/>
    <x v="2"/>
  </r>
  <r>
    <n v="33690"/>
    <s v="Aqueel, Aisha"/>
    <x v="2"/>
    <d v="2020-06-04T00:00:00"/>
    <x v="0"/>
    <x v="0"/>
    <d v="2020-06-04T00:00:00"/>
    <n v="8"/>
    <x v="6"/>
  </r>
  <r>
    <n v="33690"/>
    <s v="Aqueel, Aisha"/>
    <x v="2"/>
    <d v="2020-07-31T00:00:00"/>
    <x v="0"/>
    <x v="0"/>
    <d v="2020-07-31T00:00:00"/>
    <n v="8"/>
    <x v="12"/>
  </r>
  <r>
    <n v="33690"/>
    <s v="Aqueel, Aisha"/>
    <x v="2"/>
    <d v="2020-06-29T00:00:00"/>
    <x v="0"/>
    <x v="0"/>
    <d v="2020-06-29T00:00:00"/>
    <n v="8"/>
    <x v="29"/>
  </r>
  <r>
    <n v="33690"/>
    <s v="Aqueel, Aisha"/>
    <x v="2"/>
    <d v="2020-06-05T00:00:00"/>
    <x v="0"/>
    <x v="0"/>
    <d v="2020-06-05T00:00:00"/>
    <n v="8"/>
    <x v="22"/>
  </r>
  <r>
    <n v="23857"/>
    <s v="Maheshwari, Geetika"/>
    <x v="3"/>
    <d v="2020-09-03T00:00:00"/>
    <x v="0"/>
    <x v="0"/>
    <d v="2020-09-02T00:00:00"/>
    <n v="8"/>
    <x v="76"/>
  </r>
  <r>
    <n v="23857"/>
    <s v="Maheshwari, Geetika"/>
    <x v="3"/>
    <d v="2020-09-02T00:00:00"/>
    <x v="0"/>
    <x v="0"/>
    <d v="2020-09-02T00:00:00"/>
    <n v="8"/>
    <x v="76"/>
  </r>
  <r>
    <n v="23857"/>
    <s v="Maheshwari, Geetika"/>
    <x v="3"/>
    <d v="2020-08-21T00:00:00"/>
    <x v="0"/>
    <x v="0"/>
    <d v="2020-08-21T00:00:00"/>
    <n v="8"/>
    <x v="69"/>
  </r>
  <r>
    <n v="23857"/>
    <s v="Maheshwari, Geetika"/>
    <x v="3"/>
    <d v="2020-08-13T00:00:00"/>
    <x v="0"/>
    <x v="0"/>
    <d v="2020-08-10T00:00:00"/>
    <n v="8"/>
    <x v="67"/>
  </r>
  <r>
    <n v="23857"/>
    <s v="Maheshwari, Geetika"/>
    <x v="3"/>
    <d v="2020-08-12T00:00:00"/>
    <x v="0"/>
    <x v="0"/>
    <d v="2020-08-10T00:00:00"/>
    <n v="8"/>
    <x v="67"/>
  </r>
  <r>
    <n v="23857"/>
    <s v="Maheshwari, Geetika"/>
    <x v="3"/>
    <d v="2020-08-11T00:00:00"/>
    <x v="0"/>
    <x v="0"/>
    <d v="2020-08-10T00:00:00"/>
    <n v="8"/>
    <x v="67"/>
  </r>
  <r>
    <n v="23857"/>
    <s v="Maheshwari, Geetika"/>
    <x v="3"/>
    <d v="2020-08-10T00:00:00"/>
    <x v="0"/>
    <x v="0"/>
    <d v="2020-08-10T00:00:00"/>
    <n v="8"/>
    <x v="67"/>
  </r>
  <r>
    <n v="23857"/>
    <s v="Maheshwari, Geetika"/>
    <x v="3"/>
    <d v="2020-08-06T00:00:00"/>
    <x v="0"/>
    <x v="0"/>
    <d v="2020-08-04T00:00:00"/>
    <n v="8"/>
    <x v="77"/>
  </r>
  <r>
    <n v="23857"/>
    <s v="Maheshwari, Geetika"/>
    <x v="3"/>
    <d v="2020-08-05T00:00:00"/>
    <x v="0"/>
    <x v="0"/>
    <d v="2020-08-04T00:00:00"/>
    <n v="8"/>
    <x v="77"/>
  </r>
  <r>
    <n v="23857"/>
    <s v="Maheshwari, Geetika"/>
    <x v="3"/>
    <d v="2020-08-04T00:00:00"/>
    <x v="0"/>
    <x v="0"/>
    <d v="2020-08-04T00:00:00"/>
    <n v="8"/>
    <x v="77"/>
  </r>
  <r>
    <n v="23857"/>
    <s v="Maheshwari, Geetika"/>
    <x v="3"/>
    <d v="2020-07-24T00:00:00"/>
    <x v="0"/>
    <x v="0"/>
    <d v="2020-07-20T00:00:00"/>
    <n v="8"/>
    <x v="54"/>
  </r>
  <r>
    <n v="23857"/>
    <s v="Maheshwari, Geetika"/>
    <x v="3"/>
    <d v="2020-07-23T00:00:00"/>
    <x v="0"/>
    <x v="0"/>
    <d v="2020-07-20T00:00:00"/>
    <n v="8"/>
    <x v="54"/>
  </r>
  <r>
    <n v="23857"/>
    <s v="Maheshwari, Geetika"/>
    <x v="3"/>
    <d v="2020-07-22T00:00:00"/>
    <x v="0"/>
    <x v="0"/>
    <d v="2020-07-20T00:00:00"/>
    <n v="8"/>
    <x v="54"/>
  </r>
  <r>
    <n v="23857"/>
    <s v="Maheshwari, Geetika"/>
    <x v="3"/>
    <d v="2020-07-21T00:00:00"/>
    <x v="0"/>
    <x v="0"/>
    <d v="2020-07-20T00:00:00"/>
    <n v="8"/>
    <x v="54"/>
  </r>
  <r>
    <n v="23857"/>
    <s v="Maheshwari, Geetika"/>
    <x v="3"/>
    <d v="2020-07-20T00:00:00"/>
    <x v="0"/>
    <x v="0"/>
    <d v="2020-07-20T00:00:00"/>
    <n v="8"/>
    <x v="54"/>
  </r>
  <r>
    <n v="23857"/>
    <s v="Maheshwari, Geetika"/>
    <x v="3"/>
    <d v="2020-06-17T00:00:00"/>
    <x v="0"/>
    <x v="0"/>
    <d v="2020-06-17T00:00:00"/>
    <n v="8"/>
    <x v="53"/>
  </r>
  <r>
    <n v="23857"/>
    <s v="Maheshwari, Geetika"/>
    <x v="3"/>
    <d v="2020-06-10T00:00:00"/>
    <x v="0"/>
    <x v="1"/>
    <d v="2020-06-10T00:00:00"/>
    <n v="8"/>
    <x v="58"/>
  </r>
  <r>
    <n v="23857"/>
    <s v="Maheshwari, Geetika"/>
    <x v="3"/>
    <d v="2020-06-08T00:00:00"/>
    <x v="0"/>
    <x v="0"/>
    <d v="2020-06-08T00:00:00"/>
    <n v="8"/>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111C1B-4455-4930-A885-0F8E4DFCDA1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Y8:AE31" firstHeaderRow="1" firstDataRow="2" firstDataCol="1"/>
  <pivotFields count="10">
    <pivotField showAll="0"/>
    <pivotField showAll="0"/>
    <pivotField axis="axisRow" showAll="0">
      <items count="5">
        <item x="1"/>
        <item x="2"/>
        <item x="3"/>
        <item x="0"/>
        <item t="default"/>
      </items>
    </pivotField>
    <pivotField numFmtId="14" showAll="0"/>
    <pivotField showAll="0">
      <items count="3">
        <item x="0"/>
        <item x="1"/>
        <item t="default"/>
      </items>
    </pivotField>
    <pivotField axis="axisCol" showAll="0">
      <items count="6">
        <item x="0"/>
        <item x="2"/>
        <item x="3"/>
        <item x="4"/>
        <item x="1"/>
        <item t="default"/>
      </items>
    </pivotField>
    <pivotField numFmtId="14"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x="9"/>
        <item sd="0" x="10"/>
        <item sd="0" x="11"/>
        <item sd="0" x="12"/>
        <item sd="0" x="13"/>
        <item t="default"/>
      </items>
    </pivotField>
  </pivotFields>
  <rowFields count="2">
    <field x="2"/>
    <field x="9"/>
  </rowFields>
  <rowItems count="22">
    <i>
      <x/>
    </i>
    <i r="1">
      <x v="6"/>
    </i>
    <i r="1">
      <x v="7"/>
    </i>
    <i r="1">
      <x v="8"/>
    </i>
    <i r="1">
      <x v="9"/>
    </i>
    <i>
      <x v="1"/>
    </i>
    <i r="1">
      <x v="6"/>
    </i>
    <i r="1">
      <x v="7"/>
    </i>
    <i r="1">
      <x v="8"/>
    </i>
    <i r="1">
      <x v="9"/>
    </i>
    <i r="1">
      <x v="12"/>
    </i>
    <i>
      <x v="2"/>
    </i>
    <i r="1">
      <x v="6"/>
    </i>
    <i r="1">
      <x v="7"/>
    </i>
    <i r="1">
      <x v="8"/>
    </i>
    <i r="1">
      <x v="9"/>
    </i>
    <i>
      <x v="3"/>
    </i>
    <i r="1">
      <x v="6"/>
    </i>
    <i r="1">
      <x v="7"/>
    </i>
    <i r="1">
      <x v="8"/>
    </i>
    <i r="1">
      <x v="9"/>
    </i>
    <i t="grand">
      <x/>
    </i>
  </rowItems>
  <colFields count="1">
    <field x="5"/>
  </colFields>
  <colItems count="6">
    <i>
      <x/>
    </i>
    <i>
      <x v="1"/>
    </i>
    <i>
      <x v="2"/>
    </i>
    <i>
      <x v="3"/>
    </i>
    <i>
      <x v="4"/>
    </i>
    <i t="grand">
      <x/>
    </i>
  </colItems>
  <dataFields count="1">
    <dataField name="Sum of Hour On Leave Start Dat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63BE948-5773-4656-B2F7-DD303C190189}" sourceName="Department">
  <pivotTables>
    <pivotTable tabId="4" name="PivotTable1"/>
  </pivotTables>
  <data>
    <tabular pivotCacheId="2067933229">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ve_Status" xr10:uid="{3DBC2A29-577E-422D-B0CA-60AA6BB5462F}" sourceName="Leave_Status">
  <pivotTables>
    <pivotTable tabId="4" name="PivotTable1"/>
  </pivotTables>
  <data>
    <tabular pivotCacheId="206793322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EEC4AA5-5EA1-497C-829E-F25E6029EC0F}" cache="Slicer_Department" caption="Department" columnCount="2" rowHeight="234950"/>
  <slicer name="Leave_Status" xr10:uid="{F51B5D7E-31BA-4A7E-8EC3-9A9943553C69}" cache="Slicer_Leave_Status" caption="Leave_Status"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6D4B3C-662A-4407-B8EF-28ADF3B21C3D}" name="Table2" displayName="Table2" ref="V7:W13" totalsRowShown="0">
  <autoFilter ref="V7:W13" xr:uid="{4C96F18C-E1D5-4DCD-8623-AD20D8CEADDD}"/>
  <tableColumns count="2">
    <tableColumn id="1" xr3:uid="{FCB5AA87-987E-4FB7-B391-0B8E923920CC}" name="Details"/>
    <tableColumn id="2" xr3:uid="{6A8D308F-F06C-4F5D-83BA-BE028D7C8F4D}" name="Score"/>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nushasrinivas@xyz.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90E9F-273F-40A5-92EC-1F315044D22B}">
  <dimension ref="B1:J17"/>
  <sheetViews>
    <sheetView showGridLines="0" topLeftCell="A10" workbookViewId="0">
      <selection activeCell="E6" sqref="E6"/>
    </sheetView>
  </sheetViews>
  <sheetFormatPr defaultColWidth="0" defaultRowHeight="14.4" x14ac:dyDescent="0.3"/>
  <cols>
    <col min="1" max="1" width="6.44140625" customWidth="1"/>
    <col min="2" max="2" width="5.5546875" customWidth="1"/>
    <col min="3" max="3" width="12.77734375" bestFit="1" customWidth="1"/>
    <col min="4" max="4" width="14.21875" bestFit="1" customWidth="1"/>
    <col min="5" max="5" width="13.21875" bestFit="1" customWidth="1"/>
    <col min="6" max="6" width="45.5546875" customWidth="1"/>
    <col min="7" max="7" width="8.77734375" customWidth="1"/>
    <col min="8" max="9" width="8.77734375" hidden="1"/>
    <col min="10" max="10" width="16.77734375" hidden="1"/>
  </cols>
  <sheetData>
    <row r="1" spans="2:6" ht="7.5" customHeight="1" x14ac:dyDescent="0.3">
      <c r="C1" s="1"/>
    </row>
    <row r="2" spans="2:6" x14ac:dyDescent="0.3">
      <c r="B2" s="94" t="s">
        <v>230</v>
      </c>
      <c r="C2" s="94"/>
      <c r="D2" s="94"/>
      <c r="E2" s="94"/>
    </row>
    <row r="3" spans="2:6" x14ac:dyDescent="0.3">
      <c r="B3" s="77" t="s">
        <v>219</v>
      </c>
    </row>
    <row r="4" spans="2:6" ht="3.6" customHeight="1" x14ac:dyDescent="0.3"/>
    <row r="5" spans="2:6" x14ac:dyDescent="0.3">
      <c r="B5" s="74" t="s">
        <v>228</v>
      </c>
      <c r="C5" s="70" t="s">
        <v>220</v>
      </c>
      <c r="D5" s="71" t="s">
        <v>241</v>
      </c>
      <c r="E5" s="78" t="s">
        <v>242</v>
      </c>
      <c r="F5" s="78" t="s">
        <v>238</v>
      </c>
    </row>
    <row r="6" spans="2:6" x14ac:dyDescent="0.3">
      <c r="B6" s="75">
        <v>1</v>
      </c>
      <c r="C6" s="72" t="s">
        <v>221</v>
      </c>
      <c r="D6" s="79">
        <v>10</v>
      </c>
      <c r="E6" s="79"/>
      <c r="F6" s="79"/>
    </row>
    <row r="7" spans="2:6" x14ac:dyDescent="0.3">
      <c r="B7" s="75">
        <v>2</v>
      </c>
      <c r="C7" s="72" t="s">
        <v>222</v>
      </c>
      <c r="D7" s="79">
        <v>10</v>
      </c>
      <c r="E7" s="79"/>
      <c r="F7" s="79"/>
    </row>
    <row r="8" spans="2:6" x14ac:dyDescent="0.3">
      <c r="B8" s="75">
        <v>3</v>
      </c>
      <c r="C8" s="72" t="s">
        <v>223</v>
      </c>
      <c r="D8" s="79">
        <v>10</v>
      </c>
      <c r="E8" s="79"/>
      <c r="F8" s="79"/>
    </row>
    <row r="9" spans="2:6" x14ac:dyDescent="0.3">
      <c r="B9" s="75">
        <v>4</v>
      </c>
      <c r="C9" s="72" t="s">
        <v>224</v>
      </c>
      <c r="D9" s="79">
        <v>10</v>
      </c>
      <c r="E9" s="79"/>
      <c r="F9" s="79"/>
    </row>
    <row r="10" spans="2:6" x14ac:dyDescent="0.3">
      <c r="B10" s="75">
        <v>5</v>
      </c>
      <c r="C10" s="72" t="s">
        <v>225</v>
      </c>
      <c r="D10" s="79">
        <v>10</v>
      </c>
      <c r="E10" s="79"/>
      <c r="F10" s="79"/>
    </row>
    <row r="11" spans="2:6" x14ac:dyDescent="0.3">
      <c r="B11" s="76">
        <v>6</v>
      </c>
      <c r="C11" s="73" t="s">
        <v>226</v>
      </c>
      <c r="D11" s="80">
        <v>15</v>
      </c>
      <c r="E11" s="80"/>
      <c r="F11" s="80"/>
    </row>
    <row r="13" spans="2:6" x14ac:dyDescent="0.3">
      <c r="C13" s="70" t="s">
        <v>229</v>
      </c>
      <c r="D13" s="71">
        <f>SUM(D6:D11)</f>
        <v>65</v>
      </c>
      <c r="E13" s="71">
        <f>SUM(E6:E11)</f>
        <v>0</v>
      </c>
    </row>
    <row r="14" spans="2:6" x14ac:dyDescent="0.3">
      <c r="C14" s="70" t="s">
        <v>231</v>
      </c>
      <c r="D14" s="92" t="s">
        <v>157</v>
      </c>
      <c r="E14" s="93"/>
    </row>
    <row r="16" spans="2:6" x14ac:dyDescent="0.3">
      <c r="B16" s="3"/>
    </row>
    <row r="17" spans="2:5" ht="76.5" customHeight="1" x14ac:dyDescent="0.3">
      <c r="B17" s="95" t="s">
        <v>251</v>
      </c>
      <c r="C17" s="95"/>
      <c r="D17" s="95"/>
      <c r="E17" s="95"/>
    </row>
  </sheetData>
  <mergeCells count="3">
    <mergeCell ref="D14:E14"/>
    <mergeCell ref="B2:E2"/>
    <mergeCell ref="B17:E17"/>
  </mergeCells>
  <conditionalFormatting sqref="D14:E14">
    <cfRule type="cellIs" dxfId="5" priority="1" operator="equal">
      <formula>"Fail"</formula>
    </cfRule>
    <cfRule type="cellIs" dxfId="4" priority="2" operator="equal">
      <formula>"Pass"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23225-1D57-49AB-BDE0-70EF2472C77A}">
  <dimension ref="A2:G19"/>
  <sheetViews>
    <sheetView showGridLines="0" topLeftCell="A8" workbookViewId="0">
      <selection activeCell="F22" sqref="F22"/>
    </sheetView>
  </sheetViews>
  <sheetFormatPr defaultRowHeight="14.4" x14ac:dyDescent="0.3"/>
  <cols>
    <col min="1" max="2" width="15.5546875" bestFit="1" customWidth="1"/>
    <col min="3" max="3" width="13.21875" bestFit="1" customWidth="1"/>
    <col min="4" max="4" width="15.44140625" bestFit="1" customWidth="1"/>
    <col min="5" max="6" width="22" bestFit="1" customWidth="1"/>
    <col min="7" max="7" width="16.21875" bestFit="1" customWidth="1"/>
  </cols>
  <sheetData>
    <row r="2" spans="1:7" x14ac:dyDescent="0.3">
      <c r="A2" s="3" t="s">
        <v>21</v>
      </c>
    </row>
    <row r="3" spans="1:7" x14ac:dyDescent="0.3">
      <c r="A3" s="81" t="s">
        <v>22</v>
      </c>
    </row>
    <row r="4" spans="1:7" x14ac:dyDescent="0.3">
      <c r="A4" s="81" t="s">
        <v>24</v>
      </c>
    </row>
    <row r="5" spans="1:7" x14ac:dyDescent="0.3">
      <c r="A5" s="81" t="s">
        <v>25</v>
      </c>
    </row>
    <row r="6" spans="1:7" x14ac:dyDescent="0.3">
      <c r="A6" s="81" t="s">
        <v>26</v>
      </c>
    </row>
    <row r="7" spans="1:7" x14ac:dyDescent="0.3">
      <c r="A7" s="2"/>
    </row>
    <row r="9" spans="1:7" x14ac:dyDescent="0.3">
      <c r="B9" s="5" t="s">
        <v>0</v>
      </c>
      <c r="C9" s="5" t="s">
        <v>2</v>
      </c>
      <c r="D9" s="6" t="s">
        <v>4</v>
      </c>
      <c r="E9" s="5" t="s">
        <v>5</v>
      </c>
      <c r="F9" s="5" t="s">
        <v>16</v>
      </c>
      <c r="G9" s="6" t="s">
        <v>20</v>
      </c>
    </row>
    <row r="10" spans="1:7" x14ac:dyDescent="0.3">
      <c r="A10" s="8" t="s">
        <v>19</v>
      </c>
      <c r="B10" s="9" t="s">
        <v>6</v>
      </c>
      <c r="C10" s="10">
        <v>38431</v>
      </c>
      <c r="D10" s="9" t="s">
        <v>1</v>
      </c>
      <c r="E10" s="9" t="s">
        <v>17</v>
      </c>
      <c r="F10" s="11" t="s">
        <v>18</v>
      </c>
      <c r="G10" s="9" t="s">
        <v>23</v>
      </c>
    </row>
    <row r="11" spans="1:7" x14ac:dyDescent="0.3">
      <c r="B11" s="4" t="s">
        <v>7</v>
      </c>
      <c r="C11" s="7">
        <v>40190</v>
      </c>
      <c r="D11" s="4" t="s">
        <v>270</v>
      </c>
      <c r="E11" s="4" t="s">
        <v>261</v>
      </c>
      <c r="F11" s="4" t="str">
        <f>_xlfn.CONCAT(D11,E11,"@xyz.com")</f>
        <v>kirthansrini@xyz.com</v>
      </c>
      <c r="G11" s="4" t="str">
        <f ca="1">YEAR(TODAY())-YEAR(C11)&amp;"years"&amp;+MONTH(TODAY())-MONTH(C11)&amp;"months"</f>
        <v>13years3months</v>
      </c>
    </row>
    <row r="12" spans="1:7" x14ac:dyDescent="0.3">
      <c r="B12" s="4" t="s">
        <v>8</v>
      </c>
      <c r="C12" s="7">
        <v>41883</v>
      </c>
      <c r="D12" s="4" t="s">
        <v>271</v>
      </c>
      <c r="E12" s="4" t="s">
        <v>262</v>
      </c>
      <c r="F12" s="4" t="str">
        <f t="shared" ref="F12:F19" si="0">_xlfn.CONCAT(D12,E12,"@xyz.com")</f>
        <v>maheshkumar@xyz.com</v>
      </c>
      <c r="G12" s="4" t="str">
        <f t="shared" ref="G12:G19" ca="1" si="1">YEAR(TODAY())-YEAR(C12)&amp;"years"&amp;+MONTH(TODAY())-MONTH(C12)&amp;"months"</f>
        <v>9years-5months</v>
      </c>
    </row>
    <row r="13" spans="1:7" x14ac:dyDescent="0.3">
      <c r="B13" s="4" t="s">
        <v>9</v>
      </c>
      <c r="C13" s="7">
        <v>41611</v>
      </c>
      <c r="D13" s="4" t="s">
        <v>272</v>
      </c>
      <c r="E13" s="4" t="s">
        <v>263</v>
      </c>
      <c r="F13" s="4" t="str">
        <f t="shared" si="0"/>
        <v>hemavenkatesh@xyz.com</v>
      </c>
      <c r="G13" s="4" t="str">
        <f t="shared" ca="1" si="1"/>
        <v>10years-8months</v>
      </c>
    </row>
    <row r="14" spans="1:7" x14ac:dyDescent="0.3">
      <c r="B14" s="4" t="s">
        <v>10</v>
      </c>
      <c r="C14" s="7">
        <v>43468</v>
      </c>
      <c r="D14" s="4" t="s">
        <v>273</v>
      </c>
      <c r="E14" s="4" t="s">
        <v>264</v>
      </c>
      <c r="F14" s="4" t="str">
        <f t="shared" si="0"/>
        <v>kannnansuresh@xyz.com</v>
      </c>
      <c r="G14" s="4" t="str">
        <f t="shared" ca="1" si="1"/>
        <v>4years3months</v>
      </c>
    </row>
    <row r="15" spans="1:7" x14ac:dyDescent="0.3">
      <c r="B15" s="4" t="s">
        <v>11</v>
      </c>
      <c r="C15" s="7">
        <v>43468</v>
      </c>
      <c r="D15" s="4" t="s">
        <v>274</v>
      </c>
      <c r="E15" s="4" t="s">
        <v>265</v>
      </c>
      <c r="F15" s="4" t="str">
        <f t="shared" si="0"/>
        <v>mohammedrafiq@xyz.com</v>
      </c>
      <c r="G15" s="4" t="str">
        <f t="shared" ca="1" si="1"/>
        <v>4years3months</v>
      </c>
    </row>
    <row r="16" spans="1:7" x14ac:dyDescent="0.3">
      <c r="B16" s="4" t="s">
        <v>12</v>
      </c>
      <c r="C16" s="7">
        <v>42158</v>
      </c>
      <c r="D16" s="4" t="s">
        <v>275</v>
      </c>
      <c r="E16" s="4" t="s">
        <v>266</v>
      </c>
      <c r="F16" s="4" t="str">
        <f t="shared" si="0"/>
        <v>carolinepaul@xyz.com</v>
      </c>
      <c r="G16" s="4" t="str">
        <f t="shared" ca="1" si="1"/>
        <v>8years-2months</v>
      </c>
    </row>
    <row r="17" spans="2:7" x14ac:dyDescent="0.3">
      <c r="B17" s="4" t="s">
        <v>13</v>
      </c>
      <c r="C17" s="7">
        <v>40332</v>
      </c>
      <c r="D17" s="4" t="s">
        <v>276</v>
      </c>
      <c r="E17" s="4" t="s">
        <v>267</v>
      </c>
      <c r="F17" s="4" t="str">
        <f t="shared" si="0"/>
        <v>meenakshim@xyz.com</v>
      </c>
      <c r="G17" s="4" t="str">
        <f t="shared" ca="1" si="1"/>
        <v>13years-2months</v>
      </c>
    </row>
    <row r="18" spans="2:7" x14ac:dyDescent="0.3">
      <c r="B18" s="4" t="s">
        <v>14</v>
      </c>
      <c r="C18" s="7">
        <v>42005</v>
      </c>
      <c r="D18" s="4" t="s">
        <v>277</v>
      </c>
      <c r="E18" s="4" t="s">
        <v>268</v>
      </c>
      <c r="F18" s="4" t="str">
        <f t="shared" si="0"/>
        <v>ashishranjan@xyz.com</v>
      </c>
      <c r="G18" s="4" t="str">
        <f t="shared" ca="1" si="1"/>
        <v>8years3months</v>
      </c>
    </row>
    <row r="19" spans="2:7" x14ac:dyDescent="0.3">
      <c r="B19" s="4" t="s">
        <v>15</v>
      </c>
      <c r="C19" s="7">
        <v>42570</v>
      </c>
      <c r="D19" s="4" t="s">
        <v>278</v>
      </c>
      <c r="E19" s="4" t="s">
        <v>269</v>
      </c>
      <c r="F19" s="4" t="str">
        <f t="shared" si="0"/>
        <v>rajjandoo@xyz.com</v>
      </c>
      <c r="G19" s="4" t="str">
        <f t="shared" ca="1" si="1"/>
        <v>7years-3months</v>
      </c>
    </row>
  </sheetData>
  <hyperlinks>
    <hyperlink ref="F10" r:id="rId1" xr:uid="{DA58411F-B1C8-4B79-8C62-AA88D4EB4AC6}"/>
  </hyperlinks>
  <pageMargins left="0.7" right="0.7" top="0.75" bottom="0.75" header="0.3" footer="0.3"/>
  <pageSetup paperSize="9"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185CC-3FFE-49BB-9FB5-76FAF3C18009}">
  <dimension ref="B2:E22"/>
  <sheetViews>
    <sheetView showGridLines="0" workbookViewId="0">
      <selection activeCell="E13" sqref="E13:E20"/>
    </sheetView>
  </sheetViews>
  <sheetFormatPr defaultRowHeight="14.4" x14ac:dyDescent="0.3"/>
  <cols>
    <col min="2" max="2" width="38.21875" bestFit="1" customWidth="1"/>
    <col min="3" max="3" width="13.21875" bestFit="1" customWidth="1"/>
    <col min="4" max="4" width="12.21875" bestFit="1" customWidth="1"/>
    <col min="5" max="5" width="10.44140625" bestFit="1" customWidth="1"/>
  </cols>
  <sheetData>
    <row r="2" spans="2:5" x14ac:dyDescent="0.3">
      <c r="B2" s="3" t="s">
        <v>40</v>
      </c>
    </row>
    <row r="3" spans="2:5" x14ac:dyDescent="0.3">
      <c r="B3" t="s">
        <v>41</v>
      </c>
    </row>
    <row r="4" spans="2:5" x14ac:dyDescent="0.3">
      <c r="B4" t="s">
        <v>42</v>
      </c>
    </row>
    <row r="5" spans="2:5" x14ac:dyDescent="0.3">
      <c r="B5" t="s">
        <v>43</v>
      </c>
    </row>
    <row r="6" spans="2:5" x14ac:dyDescent="0.3">
      <c r="B6" s="2" t="s">
        <v>232</v>
      </c>
    </row>
    <row r="7" spans="2:5" x14ac:dyDescent="0.3">
      <c r="B7" s="2" t="s">
        <v>233</v>
      </c>
    </row>
    <row r="8" spans="2:5" x14ac:dyDescent="0.3">
      <c r="B8" s="2" t="s">
        <v>234</v>
      </c>
    </row>
    <row r="10" spans="2:5" x14ac:dyDescent="0.3">
      <c r="B10" s="3" t="s">
        <v>39</v>
      </c>
    </row>
    <row r="12" spans="2:5" x14ac:dyDescent="0.3">
      <c r="B12" s="5" t="s">
        <v>27</v>
      </c>
      <c r="C12" s="5" t="s">
        <v>28</v>
      </c>
      <c r="D12" s="6" t="s">
        <v>37</v>
      </c>
      <c r="E12" s="5" t="s">
        <v>38</v>
      </c>
    </row>
    <row r="13" spans="2:5" x14ac:dyDescent="0.3">
      <c r="B13" t="s">
        <v>29</v>
      </c>
      <c r="C13" s="12">
        <v>293929</v>
      </c>
      <c r="D13" s="12">
        <v>109655</v>
      </c>
      <c r="E13" s="13">
        <v>0.373</v>
      </c>
    </row>
    <row r="14" spans="2:5" x14ac:dyDescent="0.3">
      <c r="B14" t="s">
        <v>30</v>
      </c>
      <c r="C14" s="12">
        <v>256270</v>
      </c>
      <c r="D14" s="12">
        <v>105437</v>
      </c>
      <c r="E14" s="91">
        <f>D14/C14</f>
        <v>0.41142935185546492</v>
      </c>
    </row>
    <row r="15" spans="2:5" x14ac:dyDescent="0.3">
      <c r="B15" t="s">
        <v>31</v>
      </c>
      <c r="C15" s="12">
        <v>104147</v>
      </c>
      <c r="D15" s="12">
        <v>117979</v>
      </c>
      <c r="E15" s="91">
        <f t="shared" ref="E15:E22" si="0">D15/C15</f>
        <v>1.132812274957512</v>
      </c>
    </row>
    <row r="16" spans="2:5" x14ac:dyDescent="0.3">
      <c r="B16" t="s">
        <v>32</v>
      </c>
      <c r="C16" s="12">
        <v>262055</v>
      </c>
      <c r="D16" s="12">
        <v>190495</v>
      </c>
      <c r="E16" s="91">
        <f t="shared" si="0"/>
        <v>0.72692755337619963</v>
      </c>
    </row>
    <row r="17" spans="2:5" x14ac:dyDescent="0.3">
      <c r="B17" t="s">
        <v>33</v>
      </c>
      <c r="C17" s="12">
        <v>158072</v>
      </c>
      <c r="D17" s="12">
        <v>155374</v>
      </c>
      <c r="E17" s="91">
        <f t="shared" si="0"/>
        <v>0.98293182853383265</v>
      </c>
    </row>
    <row r="18" spans="2:5" x14ac:dyDescent="0.3">
      <c r="B18" t="s">
        <v>34</v>
      </c>
      <c r="C18" s="12">
        <v>264661</v>
      </c>
      <c r="D18" s="12">
        <v>192538</v>
      </c>
      <c r="E18" s="91">
        <f t="shared" si="0"/>
        <v>0.72748912760096873</v>
      </c>
    </row>
    <row r="19" spans="2:5" x14ac:dyDescent="0.3">
      <c r="B19" t="s">
        <v>33</v>
      </c>
      <c r="C19" s="12">
        <v>158072</v>
      </c>
      <c r="D19" s="12">
        <v>155374</v>
      </c>
      <c r="E19" s="91">
        <f t="shared" si="0"/>
        <v>0.98293182853383265</v>
      </c>
    </row>
    <row r="20" spans="2:5" x14ac:dyDescent="0.3">
      <c r="B20" t="s">
        <v>35</v>
      </c>
      <c r="C20" s="12">
        <v>137555</v>
      </c>
      <c r="D20" s="12">
        <v>253383</v>
      </c>
      <c r="E20" s="91">
        <f t="shared" si="0"/>
        <v>1.842048635091418</v>
      </c>
    </row>
    <row r="21" spans="2:5" x14ac:dyDescent="0.3">
      <c r="B21" t="s">
        <v>36</v>
      </c>
      <c r="C21" s="12">
        <v>295617</v>
      </c>
      <c r="D21" s="12">
        <v>276856</v>
      </c>
      <c r="E21" s="91">
        <f t="shared" si="0"/>
        <v>0.93653612613618298</v>
      </c>
    </row>
    <row r="22" spans="2:5" x14ac:dyDescent="0.3">
      <c r="B22" t="s">
        <v>31</v>
      </c>
      <c r="C22" s="12">
        <v>104147</v>
      </c>
      <c r="D22" s="12">
        <v>117979</v>
      </c>
      <c r="E22" s="91">
        <f t="shared" si="0"/>
        <v>1.132812274957512</v>
      </c>
    </row>
  </sheetData>
  <conditionalFormatting sqref="B13:B22">
    <cfRule type="duplicateValues" dxfId="3" priority="5"/>
  </conditionalFormatting>
  <conditionalFormatting sqref="E13:E22">
    <cfRule type="cellIs" dxfId="2" priority="3" stopIfTrue="1" operator="greaterThan">
      <formula>100</formula>
    </cfRule>
    <cfRule type="cellIs" dxfId="1" priority="2" stopIfTrue="1" operator="between">
      <formula>80</formula>
      <formula>100</formula>
    </cfRule>
    <cfRule type="cellIs" dxfId="0" priority="1" stopIfTrue="1" operator="lessThan">
      <formula>80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26684-EC24-4A51-A96A-E39B1F6FF573}">
  <dimension ref="B2:AE504"/>
  <sheetViews>
    <sheetView showGridLines="0" topLeftCell="K1" zoomScale="74" zoomScaleNormal="70" workbookViewId="0">
      <selection activeCell="Y13" sqref="Y13"/>
    </sheetView>
  </sheetViews>
  <sheetFormatPr defaultRowHeight="14.4" x14ac:dyDescent="0.3"/>
  <cols>
    <col min="5" max="5" width="26.6640625" customWidth="1"/>
    <col min="8" max="8" width="14.5546875" bestFit="1" customWidth="1"/>
    <col min="9" max="9" width="22.44140625" bestFit="1" customWidth="1"/>
    <col min="10" max="10" width="13.77734375" bestFit="1" customWidth="1"/>
    <col min="22" max="22" width="24.5546875" bestFit="1" customWidth="1"/>
    <col min="25" max="25" width="32" bestFit="1" customWidth="1"/>
    <col min="26" max="26" width="16.88671875" bestFit="1" customWidth="1"/>
    <col min="27" max="27" width="3.109375" bestFit="1" customWidth="1"/>
    <col min="28" max="28" width="4.109375" bestFit="1" customWidth="1"/>
    <col min="29" max="29" width="3.109375" bestFit="1" customWidth="1"/>
    <col min="30" max="30" width="4.109375" bestFit="1" customWidth="1"/>
    <col min="31" max="31" width="11.5546875" bestFit="1" customWidth="1"/>
    <col min="32" max="32" width="30.44140625" bestFit="1" customWidth="1"/>
    <col min="33" max="33" width="15.77734375" bestFit="1" customWidth="1"/>
    <col min="34" max="34" width="30.44140625" bestFit="1" customWidth="1"/>
    <col min="35" max="35" width="15.77734375" bestFit="1" customWidth="1"/>
    <col min="36" max="36" width="35.33203125" bestFit="1" customWidth="1"/>
    <col min="37" max="37" width="20.77734375" bestFit="1" customWidth="1"/>
  </cols>
  <sheetData>
    <row r="2" spans="2:31" x14ac:dyDescent="0.3">
      <c r="B2" t="s">
        <v>149</v>
      </c>
    </row>
    <row r="5" spans="2:31" x14ac:dyDescent="0.3">
      <c r="B5" s="14" t="s">
        <v>44</v>
      </c>
      <c r="C5" s="14" t="s">
        <v>27</v>
      </c>
      <c r="D5" s="14" t="s">
        <v>3</v>
      </c>
      <c r="E5" s="14" t="s">
        <v>45</v>
      </c>
      <c r="F5" s="14" t="s">
        <v>46</v>
      </c>
      <c r="G5" s="14" t="s">
        <v>47</v>
      </c>
      <c r="H5" s="14" t="s">
        <v>48</v>
      </c>
      <c r="I5" s="14" t="s">
        <v>49</v>
      </c>
      <c r="J5" s="14" t="s">
        <v>50</v>
      </c>
      <c r="U5" s="3" t="s">
        <v>239</v>
      </c>
    </row>
    <row r="6" spans="2:31" x14ac:dyDescent="0.3">
      <c r="B6" s="15">
        <v>36411</v>
      </c>
      <c r="C6" s="15" t="s">
        <v>51</v>
      </c>
      <c r="D6" s="15" t="s">
        <v>55</v>
      </c>
      <c r="E6" s="16">
        <v>44097</v>
      </c>
      <c r="F6" s="15" t="s">
        <v>52</v>
      </c>
      <c r="G6" s="15" t="s">
        <v>53</v>
      </c>
      <c r="H6" s="16">
        <v>44095</v>
      </c>
      <c r="I6" s="15">
        <v>8</v>
      </c>
      <c r="J6" s="16">
        <v>44104</v>
      </c>
    </row>
    <row r="7" spans="2:31" x14ac:dyDescent="0.3">
      <c r="B7" s="15">
        <v>36411</v>
      </c>
      <c r="C7" s="17" t="s">
        <v>51</v>
      </c>
      <c r="D7" s="15" t="s">
        <v>55</v>
      </c>
      <c r="E7" s="18">
        <v>44096</v>
      </c>
      <c r="F7" s="17" t="s">
        <v>52</v>
      </c>
      <c r="G7" s="17" t="s">
        <v>53</v>
      </c>
      <c r="H7" s="18">
        <v>44095</v>
      </c>
      <c r="I7" s="17">
        <v>8</v>
      </c>
      <c r="J7" s="18">
        <v>44104</v>
      </c>
      <c r="V7" t="s">
        <v>243</v>
      </c>
      <c r="W7" t="s">
        <v>240</v>
      </c>
    </row>
    <row r="8" spans="2:31" x14ac:dyDescent="0.3">
      <c r="B8" s="15">
        <v>36411</v>
      </c>
      <c r="C8" s="15" t="s">
        <v>51</v>
      </c>
      <c r="D8" s="15" t="s">
        <v>55</v>
      </c>
      <c r="E8" s="16">
        <v>44095</v>
      </c>
      <c r="F8" s="15" t="s">
        <v>52</v>
      </c>
      <c r="G8" s="15" t="s">
        <v>53</v>
      </c>
      <c r="H8" s="16">
        <v>44095</v>
      </c>
      <c r="I8" s="15">
        <v>8</v>
      </c>
      <c r="J8" s="16">
        <v>44104</v>
      </c>
      <c r="V8" t="s">
        <v>244</v>
      </c>
      <c r="W8">
        <v>2</v>
      </c>
      <c r="Y8" s="89" t="s">
        <v>259</v>
      </c>
      <c r="Z8" s="89" t="s">
        <v>260</v>
      </c>
    </row>
    <row r="9" spans="2:31" x14ac:dyDescent="0.3">
      <c r="B9" s="15">
        <v>36430</v>
      </c>
      <c r="C9" s="17" t="s">
        <v>54</v>
      </c>
      <c r="D9" s="15" t="s">
        <v>55</v>
      </c>
      <c r="E9" s="18">
        <v>44005</v>
      </c>
      <c r="F9" s="17" t="s">
        <v>52</v>
      </c>
      <c r="G9" s="17" t="s">
        <v>53</v>
      </c>
      <c r="H9" s="18">
        <v>44004</v>
      </c>
      <c r="I9" s="17">
        <v>8</v>
      </c>
      <c r="J9" s="18">
        <v>44005</v>
      </c>
      <c r="V9" t="s">
        <v>245</v>
      </c>
      <c r="W9">
        <v>2</v>
      </c>
      <c r="Y9" s="89" t="s">
        <v>252</v>
      </c>
      <c r="Z9" t="s">
        <v>53</v>
      </c>
      <c r="AA9" t="s">
        <v>108</v>
      </c>
      <c r="AB9" t="s">
        <v>127</v>
      </c>
      <c r="AC9" t="s">
        <v>135</v>
      </c>
      <c r="AD9" t="s">
        <v>57</v>
      </c>
      <c r="AE9" t="s">
        <v>253</v>
      </c>
    </row>
    <row r="10" spans="2:31" x14ac:dyDescent="0.3">
      <c r="B10" s="15">
        <v>36430</v>
      </c>
      <c r="C10" s="15" t="s">
        <v>54</v>
      </c>
      <c r="D10" s="15" t="s">
        <v>55</v>
      </c>
      <c r="E10" s="16">
        <v>44004</v>
      </c>
      <c r="F10" s="15" t="s">
        <v>52</v>
      </c>
      <c r="G10" s="15" t="s">
        <v>53</v>
      </c>
      <c r="H10" s="16">
        <v>44004</v>
      </c>
      <c r="I10" s="15">
        <v>8</v>
      </c>
      <c r="J10" s="16">
        <v>44005</v>
      </c>
      <c r="V10" t="s">
        <v>246</v>
      </c>
      <c r="W10">
        <v>2</v>
      </c>
      <c r="Y10" s="90" t="s">
        <v>82</v>
      </c>
      <c r="Z10">
        <v>340</v>
      </c>
      <c r="AA10">
        <v>56</v>
      </c>
      <c r="AC10">
        <v>56</v>
      </c>
      <c r="AD10">
        <v>40</v>
      </c>
      <c r="AE10">
        <v>492</v>
      </c>
    </row>
    <row r="11" spans="2:31" x14ac:dyDescent="0.3">
      <c r="B11" s="15">
        <v>41977</v>
      </c>
      <c r="C11" s="17" t="s">
        <v>56</v>
      </c>
      <c r="D11" s="15" t="s">
        <v>55</v>
      </c>
      <c r="E11" s="18">
        <v>44014</v>
      </c>
      <c r="F11" s="17" t="s">
        <v>52</v>
      </c>
      <c r="G11" s="17" t="s">
        <v>57</v>
      </c>
      <c r="H11" s="18">
        <v>44014</v>
      </c>
      <c r="I11" s="17">
        <v>8</v>
      </c>
      <c r="J11" s="18">
        <v>44014</v>
      </c>
      <c r="V11" t="s">
        <v>247</v>
      </c>
      <c r="W11">
        <v>2</v>
      </c>
      <c r="Y11" s="2" t="s">
        <v>254</v>
      </c>
      <c r="Z11">
        <v>124</v>
      </c>
      <c r="AA11">
        <v>56</v>
      </c>
      <c r="AD11">
        <v>40</v>
      </c>
      <c r="AE11">
        <v>220</v>
      </c>
    </row>
    <row r="12" spans="2:31" x14ac:dyDescent="0.3">
      <c r="B12" s="15">
        <v>41356</v>
      </c>
      <c r="C12" s="15" t="s">
        <v>58</v>
      </c>
      <c r="D12" s="15" t="s">
        <v>55</v>
      </c>
      <c r="E12" s="16">
        <v>44005</v>
      </c>
      <c r="F12" s="15" t="s">
        <v>52</v>
      </c>
      <c r="G12" s="15" t="s">
        <v>57</v>
      </c>
      <c r="H12" s="16">
        <v>44004</v>
      </c>
      <c r="I12" s="15">
        <v>8</v>
      </c>
      <c r="J12" s="16">
        <v>44005</v>
      </c>
      <c r="V12" t="s">
        <v>248</v>
      </c>
      <c r="W12">
        <v>2</v>
      </c>
      <c r="Y12" s="2" t="s">
        <v>255</v>
      </c>
      <c r="Z12">
        <v>128</v>
      </c>
      <c r="AC12">
        <v>56</v>
      </c>
      <c r="AE12">
        <v>184</v>
      </c>
    </row>
    <row r="13" spans="2:31" x14ac:dyDescent="0.3">
      <c r="B13" s="15">
        <v>41356</v>
      </c>
      <c r="C13" s="17" t="s">
        <v>58</v>
      </c>
      <c r="D13" s="15" t="s">
        <v>55</v>
      </c>
      <c r="E13" s="18">
        <v>44004</v>
      </c>
      <c r="F13" s="17" t="s">
        <v>52</v>
      </c>
      <c r="G13" s="17" t="s">
        <v>57</v>
      </c>
      <c r="H13" s="18">
        <v>44004</v>
      </c>
      <c r="I13" s="17">
        <v>8</v>
      </c>
      <c r="J13" s="18">
        <v>44005</v>
      </c>
      <c r="V13" t="s">
        <v>249</v>
      </c>
      <c r="W13">
        <v>10</v>
      </c>
      <c r="Y13" s="2" t="s">
        <v>256</v>
      </c>
      <c r="Z13">
        <v>40</v>
      </c>
      <c r="AE13">
        <v>40</v>
      </c>
    </row>
    <row r="14" spans="2:31" x14ac:dyDescent="0.3">
      <c r="B14" s="15">
        <v>41356</v>
      </c>
      <c r="C14" s="15" t="s">
        <v>58</v>
      </c>
      <c r="D14" s="15" t="s">
        <v>55</v>
      </c>
      <c r="E14" s="16">
        <v>44034</v>
      </c>
      <c r="F14" s="15" t="s">
        <v>59</v>
      </c>
      <c r="G14" s="15" t="s">
        <v>53</v>
      </c>
      <c r="H14" s="16">
        <v>44033</v>
      </c>
      <c r="I14" s="15">
        <v>8</v>
      </c>
      <c r="J14" s="16">
        <v>44034</v>
      </c>
      <c r="Y14" s="2" t="s">
        <v>257</v>
      </c>
      <c r="Z14">
        <v>48</v>
      </c>
      <c r="AE14">
        <v>48</v>
      </c>
    </row>
    <row r="15" spans="2:31" x14ac:dyDescent="0.3">
      <c r="B15" s="15">
        <v>41356</v>
      </c>
      <c r="C15" s="17" t="s">
        <v>58</v>
      </c>
      <c r="D15" s="15" t="s">
        <v>55</v>
      </c>
      <c r="E15" s="18">
        <v>44033</v>
      </c>
      <c r="F15" s="17" t="s">
        <v>59</v>
      </c>
      <c r="G15" s="17" t="s">
        <v>53</v>
      </c>
      <c r="H15" s="18">
        <v>44033</v>
      </c>
      <c r="I15" s="17">
        <v>8</v>
      </c>
      <c r="J15" s="18">
        <v>44034</v>
      </c>
      <c r="Y15" s="90" t="s">
        <v>67</v>
      </c>
      <c r="Z15">
        <v>1960</v>
      </c>
      <c r="AB15">
        <v>864</v>
      </c>
      <c r="AD15">
        <v>184</v>
      </c>
      <c r="AE15">
        <v>3008</v>
      </c>
    </row>
    <row r="16" spans="2:31" x14ac:dyDescent="0.3">
      <c r="B16" s="15">
        <v>41356</v>
      </c>
      <c r="C16" s="15" t="s">
        <v>58</v>
      </c>
      <c r="D16" s="15" t="s">
        <v>55</v>
      </c>
      <c r="E16" s="16">
        <v>44085</v>
      </c>
      <c r="F16" s="15" t="s">
        <v>59</v>
      </c>
      <c r="G16" s="15" t="s">
        <v>53</v>
      </c>
      <c r="H16" s="16">
        <v>44084</v>
      </c>
      <c r="I16" s="15">
        <v>8</v>
      </c>
      <c r="J16" s="16">
        <v>44085</v>
      </c>
      <c r="Y16" s="2" t="s">
        <v>254</v>
      </c>
      <c r="Z16">
        <v>522</v>
      </c>
      <c r="AD16">
        <v>104</v>
      </c>
      <c r="AE16">
        <v>626</v>
      </c>
    </row>
    <row r="17" spans="2:31" x14ac:dyDescent="0.3">
      <c r="B17" s="15">
        <v>41356</v>
      </c>
      <c r="C17" s="17" t="s">
        <v>58</v>
      </c>
      <c r="D17" s="15" t="s">
        <v>55</v>
      </c>
      <c r="E17" s="18">
        <v>44084</v>
      </c>
      <c r="F17" s="17" t="s">
        <v>59</v>
      </c>
      <c r="G17" s="17" t="s">
        <v>53</v>
      </c>
      <c r="H17" s="18">
        <v>44084</v>
      </c>
      <c r="I17" s="17">
        <v>8</v>
      </c>
      <c r="J17" s="18">
        <v>44085</v>
      </c>
      <c r="Y17" s="2" t="s">
        <v>255</v>
      </c>
      <c r="Z17">
        <v>456</v>
      </c>
      <c r="AD17">
        <v>80</v>
      </c>
      <c r="AE17">
        <v>536</v>
      </c>
    </row>
    <row r="18" spans="2:31" x14ac:dyDescent="0.3">
      <c r="B18" s="15">
        <v>41356</v>
      </c>
      <c r="C18" s="15" t="s">
        <v>58</v>
      </c>
      <c r="D18" s="15" t="s">
        <v>55</v>
      </c>
      <c r="E18" s="16">
        <v>44053</v>
      </c>
      <c r="F18" s="15" t="s">
        <v>59</v>
      </c>
      <c r="G18" s="15" t="s">
        <v>53</v>
      </c>
      <c r="H18" s="16">
        <v>44050</v>
      </c>
      <c r="I18" s="15">
        <v>8</v>
      </c>
      <c r="J18" s="16">
        <v>44053</v>
      </c>
      <c r="Y18" s="2" t="s">
        <v>256</v>
      </c>
      <c r="Z18">
        <v>560</v>
      </c>
      <c r="AE18">
        <v>560</v>
      </c>
    </row>
    <row r="19" spans="2:31" x14ac:dyDescent="0.3">
      <c r="B19" s="15">
        <v>41356</v>
      </c>
      <c r="C19" s="17" t="s">
        <v>58</v>
      </c>
      <c r="D19" s="15" t="s">
        <v>55</v>
      </c>
      <c r="E19" s="18">
        <v>44050</v>
      </c>
      <c r="F19" s="17" t="s">
        <v>59</v>
      </c>
      <c r="G19" s="17" t="s">
        <v>53</v>
      </c>
      <c r="H19" s="18">
        <v>44050</v>
      </c>
      <c r="I19" s="17">
        <v>8</v>
      </c>
      <c r="J19" s="18">
        <v>44053</v>
      </c>
      <c r="Y19" s="2" t="s">
        <v>257</v>
      </c>
      <c r="Z19">
        <v>422</v>
      </c>
      <c r="AE19">
        <v>422</v>
      </c>
    </row>
    <row r="20" spans="2:31" x14ac:dyDescent="0.3">
      <c r="B20" s="15">
        <v>41356</v>
      </c>
      <c r="C20" s="15" t="s">
        <v>58</v>
      </c>
      <c r="D20" s="15" t="s">
        <v>55</v>
      </c>
      <c r="E20" s="16">
        <v>43986</v>
      </c>
      <c r="F20" s="15" t="s">
        <v>52</v>
      </c>
      <c r="G20" s="15" t="s">
        <v>53</v>
      </c>
      <c r="H20" s="16">
        <v>43986</v>
      </c>
      <c r="I20" s="15">
        <v>8</v>
      </c>
      <c r="J20" s="16">
        <v>43986</v>
      </c>
      <c r="Y20" s="2" t="s">
        <v>258</v>
      </c>
      <c r="AB20">
        <v>864</v>
      </c>
      <c r="AE20">
        <v>864</v>
      </c>
    </row>
    <row r="21" spans="2:31" x14ac:dyDescent="0.3">
      <c r="B21" s="15">
        <v>26866</v>
      </c>
      <c r="C21" s="17" t="s">
        <v>60</v>
      </c>
      <c r="D21" s="15" t="s">
        <v>55</v>
      </c>
      <c r="E21" s="18">
        <v>44074</v>
      </c>
      <c r="F21" s="17" t="s">
        <v>52</v>
      </c>
      <c r="G21" s="17" t="s">
        <v>53</v>
      </c>
      <c r="H21" s="18">
        <v>44074</v>
      </c>
      <c r="I21" s="17">
        <v>8</v>
      </c>
      <c r="J21" s="18">
        <v>44074</v>
      </c>
      <c r="Y21" s="90" t="s">
        <v>143</v>
      </c>
      <c r="Z21">
        <v>168</v>
      </c>
      <c r="AD21">
        <v>8</v>
      </c>
      <c r="AE21">
        <v>176</v>
      </c>
    </row>
    <row r="22" spans="2:31" x14ac:dyDescent="0.3">
      <c r="B22" s="15">
        <v>26866</v>
      </c>
      <c r="C22" s="15" t="s">
        <v>60</v>
      </c>
      <c r="D22" s="15" t="s">
        <v>55</v>
      </c>
      <c r="E22" s="16">
        <v>44008</v>
      </c>
      <c r="F22" s="15" t="s">
        <v>52</v>
      </c>
      <c r="G22" s="15" t="s">
        <v>53</v>
      </c>
      <c r="H22" s="16">
        <v>44008</v>
      </c>
      <c r="I22" s="15">
        <v>8</v>
      </c>
      <c r="J22" s="16">
        <v>44008</v>
      </c>
      <c r="Y22" s="2" t="s">
        <v>254</v>
      </c>
      <c r="Z22">
        <v>40</v>
      </c>
      <c r="AD22">
        <v>8</v>
      </c>
      <c r="AE22">
        <v>48</v>
      </c>
    </row>
    <row r="23" spans="2:31" x14ac:dyDescent="0.3">
      <c r="B23" s="15">
        <v>42431</v>
      </c>
      <c r="C23" s="17" t="s">
        <v>61</v>
      </c>
      <c r="D23" s="15" t="s">
        <v>82</v>
      </c>
      <c r="E23" s="18">
        <v>43990</v>
      </c>
      <c r="F23" s="17" t="s">
        <v>52</v>
      </c>
      <c r="G23" s="17" t="s">
        <v>53</v>
      </c>
      <c r="H23" s="18">
        <v>43987</v>
      </c>
      <c r="I23" s="17">
        <v>8</v>
      </c>
      <c r="J23" s="18">
        <v>43990</v>
      </c>
      <c r="Y23" s="2" t="s">
        <v>255</v>
      </c>
      <c r="Z23">
        <v>48</v>
      </c>
      <c r="AE23">
        <v>48</v>
      </c>
    </row>
    <row r="24" spans="2:31" x14ac:dyDescent="0.3">
      <c r="B24" s="15">
        <v>42431</v>
      </c>
      <c r="C24" s="15" t="s">
        <v>61</v>
      </c>
      <c r="D24" s="15" t="s">
        <v>82</v>
      </c>
      <c r="E24" s="16">
        <v>43987</v>
      </c>
      <c r="F24" s="15" t="s">
        <v>52</v>
      </c>
      <c r="G24" s="15" t="s">
        <v>53</v>
      </c>
      <c r="H24" s="16">
        <v>43987</v>
      </c>
      <c r="I24" s="15">
        <v>8</v>
      </c>
      <c r="J24" s="16">
        <v>43990</v>
      </c>
      <c r="Y24" s="2" t="s">
        <v>256</v>
      </c>
      <c r="Z24">
        <v>64</v>
      </c>
      <c r="AE24">
        <v>64</v>
      </c>
    </row>
    <row r="25" spans="2:31" x14ac:dyDescent="0.3">
      <c r="B25" s="15">
        <v>24941</v>
      </c>
      <c r="C25" s="17" t="s">
        <v>62</v>
      </c>
      <c r="D25" s="15" t="s">
        <v>55</v>
      </c>
      <c r="E25" s="18">
        <v>44001</v>
      </c>
      <c r="F25" s="17" t="s">
        <v>52</v>
      </c>
      <c r="G25" s="17" t="s">
        <v>57</v>
      </c>
      <c r="H25" s="18">
        <v>44001</v>
      </c>
      <c r="I25" s="17">
        <v>8</v>
      </c>
      <c r="J25" s="18">
        <v>44001</v>
      </c>
      <c r="Y25" s="2" t="s">
        <v>257</v>
      </c>
      <c r="Z25">
        <v>16</v>
      </c>
      <c r="AE25">
        <v>16</v>
      </c>
    </row>
    <row r="26" spans="2:31" x14ac:dyDescent="0.3">
      <c r="B26" s="15">
        <v>24941</v>
      </c>
      <c r="C26" s="15" t="s">
        <v>62</v>
      </c>
      <c r="D26" s="15" t="s">
        <v>55</v>
      </c>
      <c r="E26" s="16">
        <v>44018</v>
      </c>
      <c r="F26" s="15" t="s">
        <v>52</v>
      </c>
      <c r="G26" s="15" t="s">
        <v>53</v>
      </c>
      <c r="H26" s="16">
        <v>44018</v>
      </c>
      <c r="I26" s="15">
        <v>8</v>
      </c>
      <c r="J26" s="16">
        <v>44018</v>
      </c>
      <c r="Y26" s="90" t="s">
        <v>55</v>
      </c>
      <c r="Z26">
        <v>216</v>
      </c>
      <c r="AD26">
        <v>32</v>
      </c>
      <c r="AE26">
        <v>248</v>
      </c>
    </row>
    <row r="27" spans="2:31" x14ac:dyDescent="0.3">
      <c r="B27" s="15">
        <v>30788</v>
      </c>
      <c r="C27" s="17" t="s">
        <v>63</v>
      </c>
      <c r="D27" s="15" t="s">
        <v>55</v>
      </c>
      <c r="E27" s="18">
        <v>44043</v>
      </c>
      <c r="F27" s="17" t="s">
        <v>52</v>
      </c>
      <c r="G27" s="17" t="s">
        <v>53</v>
      </c>
      <c r="H27" s="18">
        <v>44042</v>
      </c>
      <c r="I27" s="17">
        <v>8</v>
      </c>
      <c r="J27" s="18">
        <v>44043</v>
      </c>
      <c r="Y27" s="2" t="s">
        <v>254</v>
      </c>
      <c r="Z27">
        <v>40</v>
      </c>
      <c r="AD27">
        <v>24</v>
      </c>
      <c r="AE27">
        <v>64</v>
      </c>
    </row>
    <row r="28" spans="2:31" x14ac:dyDescent="0.3">
      <c r="B28" s="15">
        <v>30788</v>
      </c>
      <c r="C28" s="15" t="s">
        <v>63</v>
      </c>
      <c r="D28" s="15" t="s">
        <v>55</v>
      </c>
      <c r="E28" s="16">
        <v>44042</v>
      </c>
      <c r="F28" s="15" t="s">
        <v>52</v>
      </c>
      <c r="G28" s="15" t="s">
        <v>53</v>
      </c>
      <c r="H28" s="16">
        <v>44042</v>
      </c>
      <c r="I28" s="15">
        <v>8</v>
      </c>
      <c r="J28" s="16">
        <v>44043</v>
      </c>
      <c r="Y28" s="2" t="s">
        <v>255</v>
      </c>
      <c r="Z28">
        <v>64</v>
      </c>
      <c r="AD28">
        <v>8</v>
      </c>
      <c r="AE28">
        <v>72</v>
      </c>
    </row>
    <row r="29" spans="2:31" x14ac:dyDescent="0.3">
      <c r="B29" s="15">
        <v>30788</v>
      </c>
      <c r="C29" s="17" t="s">
        <v>63</v>
      </c>
      <c r="D29" s="15" t="s">
        <v>55</v>
      </c>
      <c r="E29" s="18">
        <v>44041</v>
      </c>
      <c r="F29" s="17" t="s">
        <v>52</v>
      </c>
      <c r="G29" s="17" t="s">
        <v>53</v>
      </c>
      <c r="H29" s="18">
        <v>44039</v>
      </c>
      <c r="I29" s="17">
        <v>8</v>
      </c>
      <c r="J29" s="18">
        <v>44041</v>
      </c>
      <c r="Y29" s="2" t="s">
        <v>256</v>
      </c>
      <c r="Z29">
        <v>64</v>
      </c>
      <c r="AE29">
        <v>64</v>
      </c>
    </row>
    <row r="30" spans="2:31" x14ac:dyDescent="0.3">
      <c r="B30" s="15">
        <v>30788</v>
      </c>
      <c r="C30" s="15" t="s">
        <v>63</v>
      </c>
      <c r="D30" s="15" t="s">
        <v>55</v>
      </c>
      <c r="E30" s="16">
        <v>44040</v>
      </c>
      <c r="F30" s="15" t="s">
        <v>52</v>
      </c>
      <c r="G30" s="15" t="s">
        <v>53</v>
      </c>
      <c r="H30" s="16">
        <v>44039</v>
      </c>
      <c r="I30" s="15">
        <v>8</v>
      </c>
      <c r="J30" s="16">
        <v>44041</v>
      </c>
      <c r="Y30" s="2" t="s">
        <v>257</v>
      </c>
      <c r="Z30">
        <v>48</v>
      </c>
      <c r="AE30">
        <v>48</v>
      </c>
    </row>
    <row r="31" spans="2:31" x14ac:dyDescent="0.3">
      <c r="B31" s="15">
        <v>30788</v>
      </c>
      <c r="C31" s="17" t="s">
        <v>63</v>
      </c>
      <c r="D31" s="15" t="s">
        <v>55</v>
      </c>
      <c r="E31" s="18">
        <v>44039</v>
      </c>
      <c r="F31" s="17" t="s">
        <v>52</v>
      </c>
      <c r="G31" s="17" t="s">
        <v>53</v>
      </c>
      <c r="H31" s="18">
        <v>44039</v>
      </c>
      <c r="I31" s="17">
        <v>8</v>
      </c>
      <c r="J31" s="18">
        <v>44041</v>
      </c>
      <c r="Y31" s="90" t="s">
        <v>253</v>
      </c>
      <c r="Z31">
        <v>2684</v>
      </c>
      <c r="AA31">
        <v>56</v>
      </c>
      <c r="AB31">
        <v>864</v>
      </c>
      <c r="AC31">
        <v>56</v>
      </c>
      <c r="AD31">
        <v>264</v>
      </c>
      <c r="AE31">
        <v>3924</v>
      </c>
    </row>
    <row r="32" spans="2:31" x14ac:dyDescent="0.3">
      <c r="B32" s="15">
        <v>30788</v>
      </c>
      <c r="C32" s="15" t="s">
        <v>63</v>
      </c>
      <c r="D32" s="15" t="s">
        <v>55</v>
      </c>
      <c r="E32" s="16">
        <v>44091</v>
      </c>
      <c r="F32" s="15" t="s">
        <v>52</v>
      </c>
      <c r="G32" s="15" t="s">
        <v>53</v>
      </c>
      <c r="H32" s="16">
        <v>44091</v>
      </c>
      <c r="I32" s="15">
        <v>8</v>
      </c>
      <c r="J32" s="16">
        <v>44091</v>
      </c>
    </row>
    <row r="33" spans="2:10" x14ac:dyDescent="0.3">
      <c r="B33" s="15">
        <v>30788</v>
      </c>
      <c r="C33" s="17" t="s">
        <v>63</v>
      </c>
      <c r="D33" s="15" t="s">
        <v>55</v>
      </c>
      <c r="E33" s="18">
        <v>44057</v>
      </c>
      <c r="F33" s="17" t="s">
        <v>52</v>
      </c>
      <c r="G33" s="17" t="s">
        <v>53</v>
      </c>
      <c r="H33" s="18">
        <v>44055</v>
      </c>
      <c r="I33" s="17">
        <v>8</v>
      </c>
      <c r="J33" s="18">
        <v>44057</v>
      </c>
    </row>
    <row r="34" spans="2:10" x14ac:dyDescent="0.3">
      <c r="B34" s="15">
        <v>30788</v>
      </c>
      <c r="C34" s="15" t="s">
        <v>63</v>
      </c>
      <c r="D34" s="15" t="s">
        <v>55</v>
      </c>
      <c r="E34" s="16">
        <v>44056</v>
      </c>
      <c r="F34" s="15" t="s">
        <v>52</v>
      </c>
      <c r="G34" s="15" t="s">
        <v>53</v>
      </c>
      <c r="H34" s="16">
        <v>44055</v>
      </c>
      <c r="I34" s="15">
        <v>8</v>
      </c>
      <c r="J34" s="16">
        <v>44057</v>
      </c>
    </row>
    <row r="35" spans="2:10" x14ac:dyDescent="0.3">
      <c r="B35" s="15">
        <v>30788</v>
      </c>
      <c r="C35" s="17" t="s">
        <v>63</v>
      </c>
      <c r="D35" s="15" t="s">
        <v>55</v>
      </c>
      <c r="E35" s="18">
        <v>44055</v>
      </c>
      <c r="F35" s="17" t="s">
        <v>52</v>
      </c>
      <c r="G35" s="17" t="s">
        <v>53</v>
      </c>
      <c r="H35" s="18">
        <v>44055</v>
      </c>
      <c r="I35" s="17">
        <v>8</v>
      </c>
      <c r="J35" s="18">
        <v>44057</v>
      </c>
    </row>
    <row r="36" spans="2:10" x14ac:dyDescent="0.3">
      <c r="B36" s="15">
        <v>30788</v>
      </c>
      <c r="C36" s="15" t="s">
        <v>63</v>
      </c>
      <c r="D36" s="15" t="s">
        <v>55</v>
      </c>
      <c r="E36" s="16">
        <v>44054</v>
      </c>
      <c r="F36" s="15" t="s">
        <v>52</v>
      </c>
      <c r="G36" s="15" t="s">
        <v>53</v>
      </c>
      <c r="H36" s="16">
        <v>44053</v>
      </c>
      <c r="I36" s="15">
        <v>8</v>
      </c>
      <c r="J36" s="16">
        <v>44054</v>
      </c>
    </row>
    <row r="37" spans="2:10" x14ac:dyDescent="0.3">
      <c r="B37" s="15">
        <v>30788</v>
      </c>
      <c r="C37" s="17" t="s">
        <v>63</v>
      </c>
      <c r="D37" s="15" t="s">
        <v>55</v>
      </c>
      <c r="E37" s="18">
        <v>44053</v>
      </c>
      <c r="F37" s="17" t="s">
        <v>52</v>
      </c>
      <c r="G37" s="17" t="s">
        <v>53</v>
      </c>
      <c r="H37" s="18">
        <v>44053</v>
      </c>
      <c r="I37" s="17">
        <v>8</v>
      </c>
      <c r="J37" s="18">
        <v>44054</v>
      </c>
    </row>
    <row r="38" spans="2:10" x14ac:dyDescent="0.3">
      <c r="B38" s="15">
        <v>30788</v>
      </c>
      <c r="C38" s="15" t="s">
        <v>63</v>
      </c>
      <c r="D38" s="15" t="s">
        <v>55</v>
      </c>
      <c r="E38" s="16">
        <v>43983</v>
      </c>
      <c r="F38" s="15" t="s">
        <v>52</v>
      </c>
      <c r="G38" s="15" t="s">
        <v>53</v>
      </c>
      <c r="H38" s="16">
        <v>43983</v>
      </c>
      <c r="I38" s="15">
        <v>8</v>
      </c>
      <c r="J38" s="16">
        <v>43983</v>
      </c>
    </row>
    <row r="39" spans="2:10" x14ac:dyDescent="0.3">
      <c r="B39" s="15">
        <v>34983</v>
      </c>
      <c r="C39" s="17" t="s">
        <v>64</v>
      </c>
      <c r="D39" s="15" t="s">
        <v>82</v>
      </c>
      <c r="E39" s="18">
        <v>44012</v>
      </c>
      <c r="F39" s="17" t="s">
        <v>52</v>
      </c>
      <c r="G39" s="17" t="s">
        <v>53</v>
      </c>
      <c r="H39" s="18">
        <v>44012</v>
      </c>
      <c r="I39" s="17">
        <v>8</v>
      </c>
      <c r="J39" s="18">
        <v>44012</v>
      </c>
    </row>
    <row r="40" spans="2:10" x14ac:dyDescent="0.3">
      <c r="B40" s="15">
        <v>27977</v>
      </c>
      <c r="C40" s="17" t="s">
        <v>65</v>
      </c>
      <c r="D40" s="15" t="s">
        <v>67</v>
      </c>
      <c r="E40" s="18">
        <v>44074</v>
      </c>
      <c r="F40" s="17" t="s">
        <v>52</v>
      </c>
      <c r="G40" s="17" t="s">
        <v>53</v>
      </c>
      <c r="H40" s="18">
        <v>44074</v>
      </c>
      <c r="I40" s="17">
        <v>8</v>
      </c>
      <c r="J40" s="18">
        <v>44074</v>
      </c>
    </row>
    <row r="41" spans="2:10" x14ac:dyDescent="0.3">
      <c r="B41" s="15">
        <v>27977</v>
      </c>
      <c r="C41" s="15" t="s">
        <v>65</v>
      </c>
      <c r="D41" s="15" t="s">
        <v>67</v>
      </c>
      <c r="E41" s="16">
        <v>44092</v>
      </c>
      <c r="F41" s="15" t="s">
        <v>52</v>
      </c>
      <c r="G41" s="15" t="s">
        <v>53</v>
      </c>
      <c r="H41" s="16">
        <v>44091</v>
      </c>
      <c r="I41" s="15">
        <v>8</v>
      </c>
      <c r="J41" s="16">
        <v>44092</v>
      </c>
    </row>
    <row r="42" spans="2:10" x14ac:dyDescent="0.3">
      <c r="B42" s="15">
        <v>27977</v>
      </c>
      <c r="C42" s="17" t="s">
        <v>65</v>
      </c>
      <c r="D42" s="15" t="s">
        <v>67</v>
      </c>
      <c r="E42" s="18">
        <v>44091</v>
      </c>
      <c r="F42" s="17" t="s">
        <v>52</v>
      </c>
      <c r="G42" s="17" t="s">
        <v>53</v>
      </c>
      <c r="H42" s="18">
        <v>44091</v>
      </c>
      <c r="I42" s="17">
        <v>8</v>
      </c>
      <c r="J42" s="18">
        <v>44092</v>
      </c>
    </row>
    <row r="43" spans="2:10" x14ac:dyDescent="0.3">
      <c r="B43" s="15">
        <v>39747</v>
      </c>
      <c r="C43" s="15" t="s">
        <v>66</v>
      </c>
      <c r="D43" s="15" t="s">
        <v>67</v>
      </c>
      <c r="E43" s="16">
        <v>44008</v>
      </c>
      <c r="F43" s="15" t="s">
        <v>52</v>
      </c>
      <c r="G43" s="15" t="s">
        <v>53</v>
      </c>
      <c r="H43" s="16">
        <v>44008</v>
      </c>
      <c r="I43" s="15">
        <v>8</v>
      </c>
      <c r="J43" s="16">
        <v>44008</v>
      </c>
    </row>
    <row r="44" spans="2:10" x14ac:dyDescent="0.3">
      <c r="B44" s="15">
        <v>39747</v>
      </c>
      <c r="C44" s="17" t="s">
        <v>66</v>
      </c>
      <c r="D44" s="15" t="s">
        <v>67</v>
      </c>
      <c r="E44" s="18">
        <v>43993</v>
      </c>
      <c r="F44" s="17" t="s">
        <v>52</v>
      </c>
      <c r="G44" s="15" t="s">
        <v>53</v>
      </c>
      <c r="H44" s="18">
        <v>43993</v>
      </c>
      <c r="I44" s="17">
        <v>8</v>
      </c>
      <c r="J44" s="18">
        <v>43993</v>
      </c>
    </row>
    <row r="45" spans="2:10" x14ac:dyDescent="0.3">
      <c r="B45" s="15">
        <v>39747</v>
      </c>
      <c r="C45" s="15" t="s">
        <v>66</v>
      </c>
      <c r="D45" s="15" t="s">
        <v>67</v>
      </c>
      <c r="E45" s="16">
        <v>44021</v>
      </c>
      <c r="F45" s="15" t="s">
        <v>59</v>
      </c>
      <c r="G45" s="15" t="s">
        <v>53</v>
      </c>
      <c r="H45" s="16">
        <v>44021</v>
      </c>
      <c r="I45" s="15">
        <v>8</v>
      </c>
      <c r="J45" s="16">
        <v>44021</v>
      </c>
    </row>
    <row r="46" spans="2:10" x14ac:dyDescent="0.3">
      <c r="B46" s="15">
        <v>39747</v>
      </c>
      <c r="C46" s="17" t="s">
        <v>66</v>
      </c>
      <c r="D46" s="15" t="s">
        <v>67</v>
      </c>
      <c r="E46" s="18">
        <v>43987</v>
      </c>
      <c r="F46" s="17" t="s">
        <v>52</v>
      </c>
      <c r="G46" s="17" t="s">
        <v>57</v>
      </c>
      <c r="H46" s="18">
        <v>43986</v>
      </c>
      <c r="I46" s="17">
        <v>4</v>
      </c>
      <c r="J46" s="18">
        <v>43987</v>
      </c>
    </row>
    <row r="47" spans="2:10" x14ac:dyDescent="0.3">
      <c r="B47" s="15">
        <v>39747</v>
      </c>
      <c r="C47" s="15" t="s">
        <v>66</v>
      </c>
      <c r="D47" s="15" t="s">
        <v>67</v>
      </c>
      <c r="E47" s="16">
        <v>43986</v>
      </c>
      <c r="F47" s="15" t="s">
        <v>52</v>
      </c>
      <c r="G47" s="15" t="s">
        <v>57</v>
      </c>
      <c r="H47" s="16">
        <v>43986</v>
      </c>
      <c r="I47" s="15">
        <v>4</v>
      </c>
      <c r="J47" s="16">
        <v>43987</v>
      </c>
    </row>
    <row r="48" spans="2:10" x14ac:dyDescent="0.3">
      <c r="B48" s="15">
        <v>38330</v>
      </c>
      <c r="C48" s="17" t="s">
        <v>68</v>
      </c>
      <c r="D48" s="15" t="s">
        <v>67</v>
      </c>
      <c r="E48" s="18">
        <v>43993</v>
      </c>
      <c r="F48" s="17" t="s">
        <v>52</v>
      </c>
      <c r="G48" s="17" t="s">
        <v>53</v>
      </c>
      <c r="H48" s="18">
        <v>43993</v>
      </c>
      <c r="I48" s="17">
        <v>8</v>
      </c>
      <c r="J48" s="18">
        <v>43993</v>
      </c>
    </row>
    <row r="49" spans="2:10" x14ac:dyDescent="0.3">
      <c r="B49" s="15">
        <v>43620</v>
      </c>
      <c r="C49" s="15" t="s">
        <v>69</v>
      </c>
      <c r="D49" s="15" t="s">
        <v>67</v>
      </c>
      <c r="E49" s="16">
        <v>44092</v>
      </c>
      <c r="F49" s="15" t="s">
        <v>52</v>
      </c>
      <c r="G49" s="15" t="s">
        <v>53</v>
      </c>
      <c r="H49" s="16">
        <v>44091</v>
      </c>
      <c r="I49" s="15">
        <v>8</v>
      </c>
      <c r="J49" s="16">
        <v>44092</v>
      </c>
    </row>
    <row r="50" spans="2:10" x14ac:dyDescent="0.3">
      <c r="B50" s="15">
        <v>43620</v>
      </c>
      <c r="C50" s="17" t="s">
        <v>69</v>
      </c>
      <c r="D50" s="15" t="s">
        <v>67</v>
      </c>
      <c r="E50" s="18">
        <v>44091</v>
      </c>
      <c r="F50" s="17" t="s">
        <v>52</v>
      </c>
      <c r="G50" s="17" t="s">
        <v>53</v>
      </c>
      <c r="H50" s="18">
        <v>44091</v>
      </c>
      <c r="I50" s="17">
        <v>8</v>
      </c>
      <c r="J50" s="18">
        <v>44092</v>
      </c>
    </row>
    <row r="51" spans="2:10" x14ac:dyDescent="0.3">
      <c r="B51" s="15">
        <v>43620</v>
      </c>
      <c r="C51" s="15" t="s">
        <v>69</v>
      </c>
      <c r="D51" s="15" t="s">
        <v>67</v>
      </c>
      <c r="E51" s="16">
        <v>44061</v>
      </c>
      <c r="F51" s="15" t="s">
        <v>52</v>
      </c>
      <c r="G51" s="15" t="s">
        <v>53</v>
      </c>
      <c r="H51" s="16">
        <v>44055</v>
      </c>
      <c r="I51" s="15">
        <v>8</v>
      </c>
      <c r="J51" s="16">
        <v>44061</v>
      </c>
    </row>
    <row r="52" spans="2:10" x14ac:dyDescent="0.3">
      <c r="B52" s="15">
        <v>43620</v>
      </c>
      <c r="C52" s="17" t="s">
        <v>69</v>
      </c>
      <c r="D52" s="15" t="s">
        <v>67</v>
      </c>
      <c r="E52" s="18">
        <v>44060</v>
      </c>
      <c r="F52" s="17" t="s">
        <v>52</v>
      </c>
      <c r="G52" s="17" t="s">
        <v>53</v>
      </c>
      <c r="H52" s="18">
        <v>44055</v>
      </c>
      <c r="I52" s="17">
        <v>8</v>
      </c>
      <c r="J52" s="18">
        <v>44061</v>
      </c>
    </row>
    <row r="53" spans="2:10" x14ac:dyDescent="0.3">
      <c r="B53" s="15">
        <v>43620</v>
      </c>
      <c r="C53" s="15" t="s">
        <v>69</v>
      </c>
      <c r="D53" s="15" t="s">
        <v>67</v>
      </c>
      <c r="E53" s="16">
        <v>44057</v>
      </c>
      <c r="F53" s="15" t="s">
        <v>52</v>
      </c>
      <c r="G53" s="15" t="s">
        <v>53</v>
      </c>
      <c r="H53" s="16">
        <v>44055</v>
      </c>
      <c r="I53" s="15">
        <v>8</v>
      </c>
      <c r="J53" s="16">
        <v>44061</v>
      </c>
    </row>
    <row r="54" spans="2:10" x14ac:dyDescent="0.3">
      <c r="B54" s="15">
        <v>43620</v>
      </c>
      <c r="C54" s="17" t="s">
        <v>69</v>
      </c>
      <c r="D54" s="15" t="s">
        <v>67</v>
      </c>
      <c r="E54" s="18">
        <v>44056</v>
      </c>
      <c r="F54" s="17" t="s">
        <v>52</v>
      </c>
      <c r="G54" s="17" t="s">
        <v>53</v>
      </c>
      <c r="H54" s="18">
        <v>44055</v>
      </c>
      <c r="I54" s="17">
        <v>8</v>
      </c>
      <c r="J54" s="18">
        <v>44061</v>
      </c>
    </row>
    <row r="55" spans="2:10" x14ac:dyDescent="0.3">
      <c r="B55" s="15">
        <v>43620</v>
      </c>
      <c r="C55" s="15" t="s">
        <v>69</v>
      </c>
      <c r="D55" s="15" t="s">
        <v>67</v>
      </c>
      <c r="E55" s="16">
        <v>44055</v>
      </c>
      <c r="F55" s="15" t="s">
        <v>52</v>
      </c>
      <c r="G55" s="15" t="s">
        <v>53</v>
      </c>
      <c r="H55" s="16">
        <v>44055</v>
      </c>
      <c r="I55" s="15">
        <v>8</v>
      </c>
      <c r="J55" s="16">
        <v>44061</v>
      </c>
    </row>
    <row r="56" spans="2:10" x14ac:dyDescent="0.3">
      <c r="B56" s="15">
        <v>24867</v>
      </c>
      <c r="C56" s="15" t="s">
        <v>70</v>
      </c>
      <c r="D56" s="15" t="s">
        <v>67</v>
      </c>
      <c r="E56" s="16">
        <v>43994</v>
      </c>
      <c r="F56" s="15" t="s">
        <v>52</v>
      </c>
      <c r="G56" s="15" t="s">
        <v>57</v>
      </c>
      <c r="H56" s="16">
        <v>43994</v>
      </c>
      <c r="I56" s="15">
        <v>8</v>
      </c>
      <c r="J56" s="16">
        <v>43994</v>
      </c>
    </row>
    <row r="57" spans="2:10" x14ac:dyDescent="0.3">
      <c r="B57" s="15">
        <v>24867</v>
      </c>
      <c r="C57" s="15" t="s">
        <v>70</v>
      </c>
      <c r="D57" s="15" t="s">
        <v>67</v>
      </c>
      <c r="E57" s="16">
        <v>44071</v>
      </c>
      <c r="F57" s="15" t="s">
        <v>52</v>
      </c>
      <c r="G57" s="15" t="s">
        <v>53</v>
      </c>
      <c r="H57" s="16">
        <v>44071</v>
      </c>
      <c r="I57" s="15">
        <v>8</v>
      </c>
      <c r="J57" s="16">
        <v>44071</v>
      </c>
    </row>
    <row r="58" spans="2:10" x14ac:dyDescent="0.3">
      <c r="B58" s="15">
        <v>24867</v>
      </c>
      <c r="C58" s="17" t="s">
        <v>70</v>
      </c>
      <c r="D58" s="15" t="s">
        <v>67</v>
      </c>
      <c r="E58" s="18">
        <v>44096</v>
      </c>
      <c r="F58" s="17" t="s">
        <v>52</v>
      </c>
      <c r="G58" s="17" t="s">
        <v>53</v>
      </c>
      <c r="H58" s="18">
        <v>44095</v>
      </c>
      <c r="I58" s="17">
        <v>8</v>
      </c>
      <c r="J58" s="18">
        <v>44096</v>
      </c>
    </row>
    <row r="59" spans="2:10" x14ac:dyDescent="0.3">
      <c r="B59" s="15">
        <v>24867</v>
      </c>
      <c r="C59" s="15" t="s">
        <v>70</v>
      </c>
      <c r="D59" s="15" t="s">
        <v>67</v>
      </c>
      <c r="E59" s="16">
        <v>44095</v>
      </c>
      <c r="F59" s="15" t="s">
        <v>52</v>
      </c>
      <c r="G59" s="15" t="s">
        <v>53</v>
      </c>
      <c r="H59" s="16">
        <v>44095</v>
      </c>
      <c r="I59" s="15">
        <v>8</v>
      </c>
      <c r="J59" s="16">
        <v>44096</v>
      </c>
    </row>
    <row r="60" spans="2:10" x14ac:dyDescent="0.3">
      <c r="B60" s="15">
        <v>24867</v>
      </c>
      <c r="C60" s="17" t="s">
        <v>70</v>
      </c>
      <c r="D60" s="15" t="s">
        <v>67</v>
      </c>
      <c r="E60" s="18">
        <v>44018</v>
      </c>
      <c r="F60" s="17" t="s">
        <v>52</v>
      </c>
      <c r="G60" s="17" t="s">
        <v>53</v>
      </c>
      <c r="H60" s="18">
        <v>44018</v>
      </c>
      <c r="I60" s="17">
        <v>8</v>
      </c>
      <c r="J60" s="18">
        <v>44018</v>
      </c>
    </row>
    <row r="61" spans="2:10" x14ac:dyDescent="0.3">
      <c r="B61" s="15">
        <v>24867</v>
      </c>
      <c r="C61" s="17" t="s">
        <v>70</v>
      </c>
      <c r="D61" s="15" t="s">
        <v>67</v>
      </c>
      <c r="E61" s="18">
        <v>44047</v>
      </c>
      <c r="F61" s="17" t="s">
        <v>52</v>
      </c>
      <c r="G61" s="17" t="s">
        <v>53</v>
      </c>
      <c r="H61" s="18">
        <v>44047</v>
      </c>
      <c r="I61" s="17">
        <v>8</v>
      </c>
      <c r="J61" s="18">
        <v>44047</v>
      </c>
    </row>
    <row r="62" spans="2:10" x14ac:dyDescent="0.3">
      <c r="B62" s="15">
        <v>45371</v>
      </c>
      <c r="C62" s="15" t="s">
        <v>71</v>
      </c>
      <c r="D62" s="15" t="s">
        <v>67</v>
      </c>
      <c r="E62" s="16">
        <v>44018</v>
      </c>
      <c r="F62" s="15" t="s">
        <v>52</v>
      </c>
      <c r="G62" s="15" t="s">
        <v>57</v>
      </c>
      <c r="H62" s="16">
        <v>44018</v>
      </c>
      <c r="I62" s="15">
        <v>8</v>
      </c>
      <c r="J62" s="16">
        <v>44018</v>
      </c>
    </row>
    <row r="63" spans="2:10" x14ac:dyDescent="0.3">
      <c r="B63" s="15">
        <v>43814</v>
      </c>
      <c r="C63" s="15" t="s">
        <v>72</v>
      </c>
      <c r="D63" s="15" t="s">
        <v>67</v>
      </c>
      <c r="E63" s="16">
        <v>44057</v>
      </c>
      <c r="F63" s="15" t="s">
        <v>52</v>
      </c>
      <c r="G63" s="15" t="s">
        <v>53</v>
      </c>
      <c r="H63" s="16">
        <v>44057</v>
      </c>
      <c r="I63" s="15">
        <v>8</v>
      </c>
      <c r="J63" s="16">
        <v>44057</v>
      </c>
    </row>
    <row r="64" spans="2:10" x14ac:dyDescent="0.3">
      <c r="B64" s="15">
        <v>43814</v>
      </c>
      <c r="C64" s="15" t="s">
        <v>72</v>
      </c>
      <c r="D64" s="15" t="s">
        <v>67</v>
      </c>
      <c r="E64" s="16">
        <v>44078</v>
      </c>
      <c r="F64" s="15" t="s">
        <v>52</v>
      </c>
      <c r="G64" s="15" t="s">
        <v>53</v>
      </c>
      <c r="H64" s="16">
        <v>44078</v>
      </c>
      <c r="I64" s="15">
        <v>8</v>
      </c>
      <c r="J64" s="16">
        <v>44078</v>
      </c>
    </row>
    <row r="65" spans="2:10" x14ac:dyDescent="0.3">
      <c r="B65" s="15">
        <v>38586</v>
      </c>
      <c r="C65" s="15" t="s">
        <v>73</v>
      </c>
      <c r="D65" s="15" t="s">
        <v>67</v>
      </c>
      <c r="E65" s="16">
        <v>44011</v>
      </c>
      <c r="F65" s="15" t="s">
        <v>59</v>
      </c>
      <c r="G65" s="15" t="s">
        <v>53</v>
      </c>
      <c r="H65" s="16">
        <v>44011</v>
      </c>
      <c r="I65" s="15">
        <v>8</v>
      </c>
      <c r="J65" s="16">
        <v>44011</v>
      </c>
    </row>
    <row r="66" spans="2:10" x14ac:dyDescent="0.3">
      <c r="B66" s="15">
        <v>38586</v>
      </c>
      <c r="C66" s="17" t="s">
        <v>73</v>
      </c>
      <c r="D66" s="15" t="s">
        <v>67</v>
      </c>
      <c r="E66" s="18">
        <v>44102</v>
      </c>
      <c r="F66" s="17" t="s">
        <v>59</v>
      </c>
      <c r="G66" s="15" t="s">
        <v>53</v>
      </c>
      <c r="H66" s="18">
        <v>44102</v>
      </c>
      <c r="I66" s="17">
        <v>8</v>
      </c>
      <c r="J66" s="18">
        <v>44102</v>
      </c>
    </row>
    <row r="67" spans="2:10" x14ac:dyDescent="0.3">
      <c r="B67" s="15">
        <v>38586</v>
      </c>
      <c r="C67" s="15" t="s">
        <v>73</v>
      </c>
      <c r="D67" s="15" t="s">
        <v>67</v>
      </c>
      <c r="E67" s="16">
        <v>44039</v>
      </c>
      <c r="F67" s="15" t="s">
        <v>59</v>
      </c>
      <c r="G67" s="15" t="s">
        <v>53</v>
      </c>
      <c r="H67" s="16">
        <v>44039</v>
      </c>
      <c r="I67" s="15">
        <v>8</v>
      </c>
      <c r="J67" s="16">
        <v>44039</v>
      </c>
    </row>
    <row r="68" spans="2:10" x14ac:dyDescent="0.3">
      <c r="B68" s="15">
        <v>38586</v>
      </c>
      <c r="C68" s="17" t="s">
        <v>73</v>
      </c>
      <c r="D68" s="15" t="s">
        <v>67</v>
      </c>
      <c r="E68" s="18">
        <v>44067</v>
      </c>
      <c r="F68" s="17" t="s">
        <v>52</v>
      </c>
      <c r="G68" s="15" t="s">
        <v>53</v>
      </c>
      <c r="H68" s="18">
        <v>44067</v>
      </c>
      <c r="I68" s="17">
        <v>8</v>
      </c>
      <c r="J68" s="18">
        <v>44067</v>
      </c>
    </row>
    <row r="69" spans="2:10" x14ac:dyDescent="0.3">
      <c r="B69" s="15">
        <v>38586</v>
      </c>
      <c r="C69" s="15" t="s">
        <v>73</v>
      </c>
      <c r="D69" s="15" t="s">
        <v>67</v>
      </c>
      <c r="E69" s="16">
        <v>44004</v>
      </c>
      <c r="F69" s="15" t="s">
        <v>59</v>
      </c>
      <c r="G69" s="15" t="s">
        <v>53</v>
      </c>
      <c r="H69" s="16">
        <v>44004</v>
      </c>
      <c r="I69" s="15">
        <v>8</v>
      </c>
      <c r="J69" s="16">
        <v>44004</v>
      </c>
    </row>
    <row r="70" spans="2:10" x14ac:dyDescent="0.3">
      <c r="B70" s="15">
        <v>38586</v>
      </c>
      <c r="C70" s="17" t="s">
        <v>73</v>
      </c>
      <c r="D70" s="15" t="s">
        <v>67</v>
      </c>
      <c r="E70" s="18">
        <v>44032</v>
      </c>
      <c r="F70" s="17" t="s">
        <v>59</v>
      </c>
      <c r="G70" s="15" t="s">
        <v>53</v>
      </c>
      <c r="H70" s="18">
        <v>44032</v>
      </c>
      <c r="I70" s="17">
        <v>8</v>
      </c>
      <c r="J70" s="18">
        <v>44032</v>
      </c>
    </row>
    <row r="71" spans="2:10" x14ac:dyDescent="0.3">
      <c r="B71" s="15">
        <v>38586</v>
      </c>
      <c r="C71" s="15" t="s">
        <v>73</v>
      </c>
      <c r="D71" s="15" t="s">
        <v>67</v>
      </c>
      <c r="E71" s="16">
        <v>44060</v>
      </c>
      <c r="F71" s="15" t="s">
        <v>59</v>
      </c>
      <c r="G71" s="15" t="s">
        <v>53</v>
      </c>
      <c r="H71" s="16">
        <v>44060</v>
      </c>
      <c r="I71" s="15">
        <v>8</v>
      </c>
      <c r="J71" s="16">
        <v>44060</v>
      </c>
    </row>
    <row r="72" spans="2:10" x14ac:dyDescent="0.3">
      <c r="B72" s="15">
        <v>38586</v>
      </c>
      <c r="C72" s="17" t="s">
        <v>73</v>
      </c>
      <c r="D72" s="15" t="s">
        <v>67</v>
      </c>
      <c r="E72" s="18">
        <v>43983</v>
      </c>
      <c r="F72" s="17" t="s">
        <v>52</v>
      </c>
      <c r="G72" s="15" t="s">
        <v>53</v>
      </c>
      <c r="H72" s="18">
        <v>43983</v>
      </c>
      <c r="I72" s="17">
        <v>8</v>
      </c>
      <c r="J72" s="18">
        <v>43983</v>
      </c>
    </row>
    <row r="73" spans="2:10" x14ac:dyDescent="0.3">
      <c r="B73" s="15">
        <v>38586</v>
      </c>
      <c r="C73" s="15" t="s">
        <v>73</v>
      </c>
      <c r="D73" s="15" t="s">
        <v>67</v>
      </c>
      <c r="E73" s="16">
        <v>44088</v>
      </c>
      <c r="F73" s="15" t="s">
        <v>52</v>
      </c>
      <c r="G73" s="15" t="s">
        <v>53</v>
      </c>
      <c r="H73" s="16">
        <v>44088</v>
      </c>
      <c r="I73" s="15">
        <v>8</v>
      </c>
      <c r="J73" s="16">
        <v>44088</v>
      </c>
    </row>
    <row r="74" spans="2:10" x14ac:dyDescent="0.3">
      <c r="B74" s="15">
        <v>38586</v>
      </c>
      <c r="C74" s="15" t="s">
        <v>73</v>
      </c>
      <c r="D74" s="15" t="s">
        <v>67</v>
      </c>
      <c r="E74" s="16">
        <v>44048</v>
      </c>
      <c r="F74" s="15" t="s">
        <v>52</v>
      </c>
      <c r="G74" s="15" t="s">
        <v>53</v>
      </c>
      <c r="H74" s="16">
        <v>44047</v>
      </c>
      <c r="I74" s="15">
        <v>8</v>
      </c>
      <c r="J74" s="16">
        <v>44048</v>
      </c>
    </row>
    <row r="75" spans="2:10" x14ac:dyDescent="0.3">
      <c r="B75" s="15">
        <v>38586</v>
      </c>
      <c r="C75" s="17" t="s">
        <v>73</v>
      </c>
      <c r="D75" s="15" t="s">
        <v>67</v>
      </c>
      <c r="E75" s="18">
        <v>44047</v>
      </c>
      <c r="F75" s="17" t="s">
        <v>52</v>
      </c>
      <c r="G75" s="17" t="s">
        <v>53</v>
      </c>
      <c r="H75" s="18">
        <v>44047</v>
      </c>
      <c r="I75" s="17">
        <v>8</v>
      </c>
      <c r="J75" s="18">
        <v>44048</v>
      </c>
    </row>
    <row r="76" spans="2:10" x14ac:dyDescent="0.3">
      <c r="B76" s="15">
        <v>36029</v>
      </c>
      <c r="C76" s="15" t="s">
        <v>74</v>
      </c>
      <c r="D76" s="15" t="s">
        <v>67</v>
      </c>
      <c r="E76" s="16">
        <v>44014</v>
      </c>
      <c r="F76" s="15" t="s">
        <v>52</v>
      </c>
      <c r="G76" s="15" t="s">
        <v>57</v>
      </c>
      <c r="H76" s="16">
        <v>44014</v>
      </c>
      <c r="I76" s="15">
        <v>8</v>
      </c>
      <c r="J76" s="16">
        <v>44014</v>
      </c>
    </row>
    <row r="77" spans="2:10" x14ac:dyDescent="0.3">
      <c r="B77" s="15">
        <v>31222</v>
      </c>
      <c r="C77" s="17" t="s">
        <v>75</v>
      </c>
      <c r="D77" s="15" t="s">
        <v>67</v>
      </c>
      <c r="E77" s="18">
        <v>43994</v>
      </c>
      <c r="F77" s="17" t="s">
        <v>52</v>
      </c>
      <c r="G77" s="17" t="s">
        <v>53</v>
      </c>
      <c r="H77" s="18">
        <v>43990</v>
      </c>
      <c r="I77" s="17">
        <v>8</v>
      </c>
      <c r="J77" s="18">
        <v>43994</v>
      </c>
    </row>
    <row r="78" spans="2:10" x14ac:dyDescent="0.3">
      <c r="B78" s="15">
        <v>31222</v>
      </c>
      <c r="C78" s="15" t="s">
        <v>75</v>
      </c>
      <c r="D78" s="15" t="s">
        <v>67</v>
      </c>
      <c r="E78" s="16">
        <v>43993</v>
      </c>
      <c r="F78" s="15" t="s">
        <v>52</v>
      </c>
      <c r="G78" s="15" t="s">
        <v>53</v>
      </c>
      <c r="H78" s="16">
        <v>43990</v>
      </c>
      <c r="I78" s="15">
        <v>8</v>
      </c>
      <c r="J78" s="16">
        <v>43994</v>
      </c>
    </row>
    <row r="79" spans="2:10" x14ac:dyDescent="0.3">
      <c r="B79" s="15">
        <v>31222</v>
      </c>
      <c r="C79" s="17" t="s">
        <v>75</v>
      </c>
      <c r="D79" s="15" t="s">
        <v>67</v>
      </c>
      <c r="E79" s="18">
        <v>43992</v>
      </c>
      <c r="F79" s="17" t="s">
        <v>52</v>
      </c>
      <c r="G79" s="17" t="s">
        <v>53</v>
      </c>
      <c r="H79" s="18">
        <v>43990</v>
      </c>
      <c r="I79" s="17">
        <v>8</v>
      </c>
      <c r="J79" s="18">
        <v>43994</v>
      </c>
    </row>
    <row r="80" spans="2:10" x14ac:dyDescent="0.3">
      <c r="B80" s="15">
        <v>31222</v>
      </c>
      <c r="C80" s="15" t="s">
        <v>75</v>
      </c>
      <c r="D80" s="15" t="s">
        <v>67</v>
      </c>
      <c r="E80" s="16">
        <v>43991</v>
      </c>
      <c r="F80" s="15" t="s">
        <v>52</v>
      </c>
      <c r="G80" s="15" t="s">
        <v>53</v>
      </c>
      <c r="H80" s="16">
        <v>43990</v>
      </c>
      <c r="I80" s="15">
        <v>8</v>
      </c>
      <c r="J80" s="16">
        <v>43994</v>
      </c>
    </row>
    <row r="81" spans="2:10" x14ac:dyDescent="0.3">
      <c r="B81" s="15">
        <v>31222</v>
      </c>
      <c r="C81" s="17" t="s">
        <v>75</v>
      </c>
      <c r="D81" s="15" t="s">
        <v>67</v>
      </c>
      <c r="E81" s="18">
        <v>43990</v>
      </c>
      <c r="F81" s="17" t="s">
        <v>52</v>
      </c>
      <c r="G81" s="17" t="s">
        <v>53</v>
      </c>
      <c r="H81" s="18">
        <v>43990</v>
      </c>
      <c r="I81" s="17">
        <v>8</v>
      </c>
      <c r="J81" s="18">
        <v>43994</v>
      </c>
    </row>
    <row r="82" spans="2:10" x14ac:dyDescent="0.3">
      <c r="B82" s="15">
        <v>42550</v>
      </c>
      <c r="C82" s="15" t="s">
        <v>76</v>
      </c>
      <c r="D82" s="15" t="s">
        <v>67</v>
      </c>
      <c r="E82" s="16">
        <v>44008</v>
      </c>
      <c r="F82" s="15" t="s">
        <v>52</v>
      </c>
      <c r="G82" s="15" t="s">
        <v>53</v>
      </c>
      <c r="H82" s="16">
        <v>44008</v>
      </c>
      <c r="I82" s="15">
        <v>8</v>
      </c>
      <c r="J82" s="16">
        <v>44008</v>
      </c>
    </row>
    <row r="83" spans="2:10" x14ac:dyDescent="0.3">
      <c r="B83" s="15">
        <v>24663</v>
      </c>
      <c r="C83" s="17" t="s">
        <v>77</v>
      </c>
      <c r="D83" s="15" t="s">
        <v>67</v>
      </c>
      <c r="E83" s="18">
        <v>44075</v>
      </c>
      <c r="F83" s="17" t="s">
        <v>52</v>
      </c>
      <c r="G83" s="17" t="s">
        <v>53</v>
      </c>
      <c r="H83" s="18">
        <v>44074</v>
      </c>
      <c r="I83" s="17">
        <v>8</v>
      </c>
      <c r="J83" s="18">
        <v>44075</v>
      </c>
    </row>
    <row r="84" spans="2:10" x14ac:dyDescent="0.3">
      <c r="B84" s="15">
        <v>24663</v>
      </c>
      <c r="C84" s="15" t="s">
        <v>77</v>
      </c>
      <c r="D84" s="15" t="s">
        <v>67</v>
      </c>
      <c r="E84" s="16">
        <v>44074</v>
      </c>
      <c r="F84" s="15" t="s">
        <v>52</v>
      </c>
      <c r="G84" s="15" t="s">
        <v>53</v>
      </c>
      <c r="H84" s="16">
        <v>44074</v>
      </c>
      <c r="I84" s="15">
        <v>8</v>
      </c>
      <c r="J84" s="16">
        <v>44075</v>
      </c>
    </row>
    <row r="85" spans="2:10" x14ac:dyDescent="0.3">
      <c r="B85" s="15">
        <v>24663</v>
      </c>
      <c r="C85" s="17" t="s">
        <v>77</v>
      </c>
      <c r="D85" s="15" t="s">
        <v>67</v>
      </c>
      <c r="E85" s="18">
        <v>44050</v>
      </c>
      <c r="F85" s="17" t="s">
        <v>52</v>
      </c>
      <c r="G85" s="17" t="s">
        <v>53</v>
      </c>
      <c r="H85" s="18">
        <v>44047</v>
      </c>
      <c r="I85" s="17">
        <v>8</v>
      </c>
      <c r="J85" s="18">
        <v>44050</v>
      </c>
    </row>
    <row r="86" spans="2:10" x14ac:dyDescent="0.3">
      <c r="B86" s="15">
        <v>24663</v>
      </c>
      <c r="C86" s="15" t="s">
        <v>77</v>
      </c>
      <c r="D86" s="15" t="s">
        <v>67</v>
      </c>
      <c r="E86" s="16">
        <v>44049</v>
      </c>
      <c r="F86" s="15" t="s">
        <v>52</v>
      </c>
      <c r="G86" s="15" t="s">
        <v>53</v>
      </c>
      <c r="H86" s="16">
        <v>44047</v>
      </c>
      <c r="I86" s="15">
        <v>8</v>
      </c>
      <c r="J86" s="16">
        <v>44050</v>
      </c>
    </row>
    <row r="87" spans="2:10" x14ac:dyDescent="0.3">
      <c r="B87" s="15">
        <v>24663</v>
      </c>
      <c r="C87" s="17" t="s">
        <v>77</v>
      </c>
      <c r="D87" s="15" t="s">
        <v>67</v>
      </c>
      <c r="E87" s="18">
        <v>44048</v>
      </c>
      <c r="F87" s="17" t="s">
        <v>52</v>
      </c>
      <c r="G87" s="17" t="s">
        <v>53</v>
      </c>
      <c r="H87" s="18">
        <v>44047</v>
      </c>
      <c r="I87" s="17">
        <v>8</v>
      </c>
      <c r="J87" s="18">
        <v>44050</v>
      </c>
    </row>
    <row r="88" spans="2:10" x14ac:dyDescent="0.3">
      <c r="B88" s="15">
        <v>24663</v>
      </c>
      <c r="C88" s="15" t="s">
        <v>77</v>
      </c>
      <c r="D88" s="15" t="s">
        <v>67</v>
      </c>
      <c r="E88" s="16">
        <v>44047</v>
      </c>
      <c r="F88" s="15" t="s">
        <v>52</v>
      </c>
      <c r="G88" s="15" t="s">
        <v>53</v>
      </c>
      <c r="H88" s="16">
        <v>44047</v>
      </c>
      <c r="I88" s="15">
        <v>8</v>
      </c>
      <c r="J88" s="16">
        <v>44050</v>
      </c>
    </row>
    <row r="89" spans="2:10" x14ac:dyDescent="0.3">
      <c r="B89" s="15">
        <v>36170</v>
      </c>
      <c r="C89" s="15" t="s">
        <v>78</v>
      </c>
      <c r="D89" s="15" t="s">
        <v>67</v>
      </c>
      <c r="E89" s="16">
        <v>44099</v>
      </c>
      <c r="F89" s="15" t="s">
        <v>52</v>
      </c>
      <c r="G89" s="15" t="s">
        <v>53</v>
      </c>
      <c r="H89" s="16">
        <v>44099</v>
      </c>
      <c r="I89" s="15">
        <v>8</v>
      </c>
      <c r="J89" s="16">
        <v>44099</v>
      </c>
    </row>
    <row r="90" spans="2:10" x14ac:dyDescent="0.3">
      <c r="B90" s="15">
        <v>36170</v>
      </c>
      <c r="C90" s="17" t="s">
        <v>78</v>
      </c>
      <c r="D90" s="15" t="s">
        <v>67</v>
      </c>
      <c r="E90" s="18">
        <v>44085</v>
      </c>
      <c r="F90" s="17" t="s">
        <v>52</v>
      </c>
      <c r="G90" s="17" t="s">
        <v>53</v>
      </c>
      <c r="H90" s="18">
        <v>44084</v>
      </c>
      <c r="I90" s="17">
        <v>8</v>
      </c>
      <c r="J90" s="18">
        <v>44085</v>
      </c>
    </row>
    <row r="91" spans="2:10" x14ac:dyDescent="0.3">
      <c r="B91" s="15">
        <v>36170</v>
      </c>
      <c r="C91" s="15" t="s">
        <v>78</v>
      </c>
      <c r="D91" s="15" t="s">
        <v>67</v>
      </c>
      <c r="E91" s="16">
        <v>44084</v>
      </c>
      <c r="F91" s="15" t="s">
        <v>52</v>
      </c>
      <c r="G91" s="15" t="s">
        <v>53</v>
      </c>
      <c r="H91" s="16">
        <v>44084</v>
      </c>
      <c r="I91" s="15">
        <v>8</v>
      </c>
      <c r="J91" s="16">
        <v>44085</v>
      </c>
    </row>
    <row r="92" spans="2:10" x14ac:dyDescent="0.3">
      <c r="B92" s="15">
        <v>36170</v>
      </c>
      <c r="C92" s="17" t="s">
        <v>78</v>
      </c>
      <c r="D92" s="15" t="s">
        <v>67</v>
      </c>
      <c r="E92" s="18">
        <v>44048</v>
      </c>
      <c r="F92" s="17" t="s">
        <v>52</v>
      </c>
      <c r="G92" s="17" t="s">
        <v>53</v>
      </c>
      <c r="H92" s="18">
        <v>44048</v>
      </c>
      <c r="I92" s="17">
        <v>8</v>
      </c>
      <c r="J92" s="18">
        <v>44048</v>
      </c>
    </row>
    <row r="93" spans="2:10" x14ac:dyDescent="0.3">
      <c r="B93" s="15">
        <v>45500</v>
      </c>
      <c r="C93" s="17" t="s">
        <v>79</v>
      </c>
      <c r="D93" s="15" t="s">
        <v>67</v>
      </c>
      <c r="E93" s="18">
        <v>43998</v>
      </c>
      <c r="F93" s="17" t="s">
        <v>52</v>
      </c>
      <c r="G93" s="17" t="s">
        <v>57</v>
      </c>
      <c r="H93" s="18">
        <v>43998</v>
      </c>
      <c r="I93" s="17">
        <v>8</v>
      </c>
      <c r="J93" s="18">
        <v>43998</v>
      </c>
    </row>
    <row r="94" spans="2:10" x14ac:dyDescent="0.3">
      <c r="B94" s="15">
        <v>29531</v>
      </c>
      <c r="C94" s="17" t="s">
        <v>80</v>
      </c>
      <c r="D94" s="15" t="s">
        <v>67</v>
      </c>
      <c r="E94" s="18">
        <v>44041</v>
      </c>
      <c r="F94" s="17" t="s">
        <v>52</v>
      </c>
      <c r="G94" s="17" t="s">
        <v>53</v>
      </c>
      <c r="H94" s="18">
        <v>44041</v>
      </c>
      <c r="I94" s="17">
        <v>8</v>
      </c>
      <c r="J94" s="18">
        <v>44041</v>
      </c>
    </row>
    <row r="95" spans="2:10" x14ac:dyDescent="0.3">
      <c r="B95" s="15">
        <v>29531</v>
      </c>
      <c r="C95" s="15" t="s">
        <v>80</v>
      </c>
      <c r="D95" s="15" t="s">
        <v>67</v>
      </c>
      <c r="E95" s="16">
        <v>44069</v>
      </c>
      <c r="F95" s="15" t="s">
        <v>52</v>
      </c>
      <c r="G95" s="15" t="s">
        <v>53</v>
      </c>
      <c r="H95" s="16">
        <v>44069</v>
      </c>
      <c r="I95" s="15">
        <v>8</v>
      </c>
      <c r="J95" s="16">
        <v>44069</v>
      </c>
    </row>
    <row r="96" spans="2:10" x14ac:dyDescent="0.3">
      <c r="B96" s="15">
        <v>29531</v>
      </c>
      <c r="C96" s="17" t="s">
        <v>80</v>
      </c>
      <c r="D96" s="15" t="s">
        <v>67</v>
      </c>
      <c r="E96" s="18">
        <v>44034</v>
      </c>
      <c r="F96" s="17" t="s">
        <v>52</v>
      </c>
      <c r="G96" s="17" t="s">
        <v>53</v>
      </c>
      <c r="H96" s="18">
        <v>44034</v>
      </c>
      <c r="I96" s="17">
        <v>8</v>
      </c>
      <c r="J96" s="18">
        <v>44034</v>
      </c>
    </row>
    <row r="97" spans="2:10" x14ac:dyDescent="0.3">
      <c r="B97" s="15">
        <v>29531</v>
      </c>
      <c r="C97" s="15" t="s">
        <v>80</v>
      </c>
      <c r="D97" s="15" t="s">
        <v>67</v>
      </c>
      <c r="E97" s="16">
        <v>44062</v>
      </c>
      <c r="F97" s="15" t="s">
        <v>52</v>
      </c>
      <c r="G97" s="15" t="s">
        <v>53</v>
      </c>
      <c r="H97" s="16">
        <v>44062</v>
      </c>
      <c r="I97" s="15">
        <v>8</v>
      </c>
      <c r="J97" s="16">
        <v>44062</v>
      </c>
    </row>
    <row r="98" spans="2:10" x14ac:dyDescent="0.3">
      <c r="B98" s="15">
        <v>29531</v>
      </c>
      <c r="C98" s="15" t="s">
        <v>80</v>
      </c>
      <c r="D98" s="15" t="s">
        <v>67</v>
      </c>
      <c r="E98" s="16">
        <v>44027</v>
      </c>
      <c r="F98" s="15" t="s">
        <v>52</v>
      </c>
      <c r="G98" s="15" t="s">
        <v>53</v>
      </c>
      <c r="H98" s="16">
        <v>44027</v>
      </c>
      <c r="I98" s="15">
        <v>8</v>
      </c>
      <c r="J98" s="16">
        <v>44027</v>
      </c>
    </row>
    <row r="99" spans="2:10" x14ac:dyDescent="0.3">
      <c r="B99" s="15">
        <v>29531</v>
      </c>
      <c r="C99" s="17" t="s">
        <v>80</v>
      </c>
      <c r="D99" s="15" t="s">
        <v>67</v>
      </c>
      <c r="E99" s="18">
        <v>44055</v>
      </c>
      <c r="F99" s="17" t="s">
        <v>52</v>
      </c>
      <c r="G99" s="17" t="s">
        <v>53</v>
      </c>
      <c r="H99" s="18">
        <v>44055</v>
      </c>
      <c r="I99" s="17">
        <v>8</v>
      </c>
      <c r="J99" s="18">
        <v>44055</v>
      </c>
    </row>
    <row r="100" spans="2:10" x14ac:dyDescent="0.3">
      <c r="B100" s="15">
        <v>29531</v>
      </c>
      <c r="C100" s="15" t="s">
        <v>80</v>
      </c>
      <c r="D100" s="15" t="s">
        <v>67</v>
      </c>
      <c r="E100" s="16">
        <v>44021</v>
      </c>
      <c r="F100" s="15" t="s">
        <v>52</v>
      </c>
      <c r="G100" s="15" t="s">
        <v>53</v>
      </c>
      <c r="H100" s="16">
        <v>44021</v>
      </c>
      <c r="I100" s="15">
        <v>8</v>
      </c>
      <c r="J100" s="16">
        <v>44021</v>
      </c>
    </row>
    <row r="101" spans="2:10" x14ac:dyDescent="0.3">
      <c r="B101" s="15">
        <v>29531</v>
      </c>
      <c r="C101" s="15" t="s">
        <v>80</v>
      </c>
      <c r="D101" s="15" t="s">
        <v>67</v>
      </c>
      <c r="E101" s="16">
        <v>43994</v>
      </c>
      <c r="F101" s="15" t="s">
        <v>52</v>
      </c>
      <c r="G101" s="15" t="s">
        <v>53</v>
      </c>
      <c r="H101" s="16">
        <v>43990</v>
      </c>
      <c r="I101" s="15">
        <v>8</v>
      </c>
      <c r="J101" s="16">
        <v>43994</v>
      </c>
    </row>
    <row r="102" spans="2:10" x14ac:dyDescent="0.3">
      <c r="B102" s="15">
        <v>29531</v>
      </c>
      <c r="C102" s="17" t="s">
        <v>80</v>
      </c>
      <c r="D102" s="15" t="s">
        <v>67</v>
      </c>
      <c r="E102" s="18">
        <v>43993</v>
      </c>
      <c r="F102" s="17" t="s">
        <v>52</v>
      </c>
      <c r="G102" s="17" t="s">
        <v>53</v>
      </c>
      <c r="H102" s="18">
        <v>43990</v>
      </c>
      <c r="I102" s="17">
        <v>8</v>
      </c>
      <c r="J102" s="18">
        <v>43994</v>
      </c>
    </row>
    <row r="103" spans="2:10" x14ac:dyDescent="0.3">
      <c r="B103" s="15">
        <v>29531</v>
      </c>
      <c r="C103" s="15" t="s">
        <v>80</v>
      </c>
      <c r="D103" s="15" t="s">
        <v>67</v>
      </c>
      <c r="E103" s="16">
        <v>43992</v>
      </c>
      <c r="F103" s="15" t="s">
        <v>52</v>
      </c>
      <c r="G103" s="15" t="s">
        <v>53</v>
      </c>
      <c r="H103" s="16">
        <v>43990</v>
      </c>
      <c r="I103" s="15">
        <v>8</v>
      </c>
      <c r="J103" s="16">
        <v>43994</v>
      </c>
    </row>
    <row r="104" spans="2:10" x14ac:dyDescent="0.3">
      <c r="B104" s="15">
        <v>29531</v>
      </c>
      <c r="C104" s="17" t="s">
        <v>80</v>
      </c>
      <c r="D104" s="15" t="s">
        <v>67</v>
      </c>
      <c r="E104" s="18">
        <v>43991</v>
      </c>
      <c r="F104" s="17" t="s">
        <v>52</v>
      </c>
      <c r="G104" s="17" t="s">
        <v>53</v>
      </c>
      <c r="H104" s="18">
        <v>43990</v>
      </c>
      <c r="I104" s="17">
        <v>8</v>
      </c>
      <c r="J104" s="18">
        <v>43994</v>
      </c>
    </row>
    <row r="105" spans="2:10" x14ac:dyDescent="0.3">
      <c r="B105" s="15">
        <v>29531</v>
      </c>
      <c r="C105" s="15" t="s">
        <v>80</v>
      </c>
      <c r="D105" s="15" t="s">
        <v>67</v>
      </c>
      <c r="E105" s="16">
        <v>43990</v>
      </c>
      <c r="F105" s="15" t="s">
        <v>52</v>
      </c>
      <c r="G105" s="15" t="s">
        <v>53</v>
      </c>
      <c r="H105" s="16">
        <v>43990</v>
      </c>
      <c r="I105" s="15">
        <v>8</v>
      </c>
      <c r="J105" s="16">
        <v>43994</v>
      </c>
    </row>
    <row r="106" spans="2:10" x14ac:dyDescent="0.3">
      <c r="B106" s="15">
        <v>28285</v>
      </c>
      <c r="C106" s="15" t="s">
        <v>81</v>
      </c>
      <c r="D106" s="15" t="s">
        <v>82</v>
      </c>
      <c r="E106" s="16">
        <v>44001</v>
      </c>
      <c r="F106" s="15" t="s">
        <v>52</v>
      </c>
      <c r="G106" s="15" t="s">
        <v>57</v>
      </c>
      <c r="H106" s="16">
        <v>44001</v>
      </c>
      <c r="I106" s="15">
        <v>8</v>
      </c>
      <c r="J106" s="16">
        <v>44001</v>
      </c>
    </row>
    <row r="107" spans="2:10" x14ac:dyDescent="0.3">
      <c r="B107" s="15">
        <v>28285</v>
      </c>
      <c r="C107" s="15" t="s">
        <v>81</v>
      </c>
      <c r="D107" s="15" t="s">
        <v>82</v>
      </c>
      <c r="E107" s="16">
        <v>44046</v>
      </c>
      <c r="F107" s="15" t="s">
        <v>52</v>
      </c>
      <c r="G107" s="15" t="s">
        <v>53</v>
      </c>
      <c r="H107" s="16">
        <v>44046</v>
      </c>
      <c r="I107" s="15">
        <v>8</v>
      </c>
      <c r="J107" s="16">
        <v>44046</v>
      </c>
    </row>
    <row r="108" spans="2:10" x14ac:dyDescent="0.3">
      <c r="B108" s="15">
        <v>40923</v>
      </c>
      <c r="C108" s="17" t="s">
        <v>83</v>
      </c>
      <c r="D108" s="15" t="s">
        <v>82</v>
      </c>
      <c r="E108" s="18">
        <v>44012</v>
      </c>
      <c r="F108" s="17" t="s">
        <v>52</v>
      </c>
      <c r="G108" s="17" t="s">
        <v>57</v>
      </c>
      <c r="H108" s="18">
        <v>44012</v>
      </c>
      <c r="I108" s="17">
        <v>8</v>
      </c>
      <c r="J108" s="18">
        <v>44012</v>
      </c>
    </row>
    <row r="109" spans="2:10" x14ac:dyDescent="0.3">
      <c r="B109" s="15">
        <v>40923</v>
      </c>
      <c r="C109" s="15" t="s">
        <v>83</v>
      </c>
      <c r="D109" s="15" t="s">
        <v>82</v>
      </c>
      <c r="E109" s="16">
        <v>44021</v>
      </c>
      <c r="F109" s="15" t="s">
        <v>52</v>
      </c>
      <c r="G109" s="15" t="s">
        <v>53</v>
      </c>
      <c r="H109" s="16">
        <v>44021</v>
      </c>
      <c r="I109" s="15">
        <v>8</v>
      </c>
      <c r="J109" s="16">
        <v>44021</v>
      </c>
    </row>
    <row r="110" spans="2:10" x14ac:dyDescent="0.3">
      <c r="B110" s="15">
        <v>40923</v>
      </c>
      <c r="C110" s="17" t="s">
        <v>83</v>
      </c>
      <c r="D110" s="15" t="s">
        <v>82</v>
      </c>
      <c r="E110" s="18">
        <v>44082</v>
      </c>
      <c r="F110" s="17" t="s">
        <v>52</v>
      </c>
      <c r="G110" s="17" t="s">
        <v>53</v>
      </c>
      <c r="H110" s="18">
        <v>44082</v>
      </c>
      <c r="I110" s="17">
        <v>8</v>
      </c>
      <c r="J110" s="18">
        <v>44082</v>
      </c>
    </row>
    <row r="111" spans="2:10" x14ac:dyDescent="0.3">
      <c r="B111" s="15">
        <v>40222</v>
      </c>
      <c r="C111" s="15" t="s">
        <v>84</v>
      </c>
      <c r="D111" s="15" t="s">
        <v>82</v>
      </c>
      <c r="E111" s="16">
        <v>43997</v>
      </c>
      <c r="F111" s="15" t="s">
        <v>52</v>
      </c>
      <c r="G111" s="15" t="s">
        <v>53</v>
      </c>
      <c r="H111" s="16">
        <v>43997</v>
      </c>
      <c r="I111" s="15">
        <v>8</v>
      </c>
      <c r="J111" s="16">
        <v>43997</v>
      </c>
    </row>
    <row r="112" spans="2:10" x14ac:dyDescent="0.3">
      <c r="B112" s="15">
        <v>40222</v>
      </c>
      <c r="C112" s="17" t="s">
        <v>84</v>
      </c>
      <c r="D112" s="15" t="s">
        <v>82</v>
      </c>
      <c r="E112" s="18">
        <v>44053</v>
      </c>
      <c r="F112" s="17" t="s">
        <v>52</v>
      </c>
      <c r="G112" s="17" t="s">
        <v>53</v>
      </c>
      <c r="H112" s="18">
        <v>44053</v>
      </c>
      <c r="I112" s="17">
        <v>8</v>
      </c>
      <c r="J112" s="18">
        <v>44053</v>
      </c>
    </row>
    <row r="113" spans="2:10" x14ac:dyDescent="0.3">
      <c r="B113" s="15">
        <v>40222</v>
      </c>
      <c r="C113" s="15" t="s">
        <v>84</v>
      </c>
      <c r="D113" s="15" t="s">
        <v>82</v>
      </c>
      <c r="E113" s="16">
        <v>44083</v>
      </c>
      <c r="F113" s="15" t="s">
        <v>52</v>
      </c>
      <c r="G113" s="15" t="s">
        <v>53</v>
      </c>
      <c r="H113" s="16">
        <v>44083</v>
      </c>
      <c r="I113" s="15">
        <v>8</v>
      </c>
      <c r="J113" s="16">
        <v>44083</v>
      </c>
    </row>
    <row r="114" spans="2:10" x14ac:dyDescent="0.3">
      <c r="B114" s="15">
        <v>40222</v>
      </c>
      <c r="C114" s="17" t="s">
        <v>84</v>
      </c>
      <c r="D114" s="15" t="s">
        <v>82</v>
      </c>
      <c r="E114" s="18">
        <v>44082</v>
      </c>
      <c r="F114" s="17" t="s">
        <v>52</v>
      </c>
      <c r="G114" s="17" t="s">
        <v>53</v>
      </c>
      <c r="H114" s="18">
        <v>44082</v>
      </c>
      <c r="I114" s="17">
        <v>8</v>
      </c>
      <c r="J114" s="18">
        <v>44082</v>
      </c>
    </row>
    <row r="115" spans="2:10" x14ac:dyDescent="0.3">
      <c r="B115" s="15">
        <v>40222</v>
      </c>
      <c r="C115" s="15" t="s">
        <v>84</v>
      </c>
      <c r="D115" s="15" t="s">
        <v>82</v>
      </c>
      <c r="E115" s="16">
        <v>44018</v>
      </c>
      <c r="F115" s="15" t="s">
        <v>52</v>
      </c>
      <c r="G115" s="15" t="s">
        <v>53</v>
      </c>
      <c r="H115" s="16">
        <v>44018</v>
      </c>
      <c r="I115" s="15">
        <v>8</v>
      </c>
      <c r="J115" s="16">
        <v>44018</v>
      </c>
    </row>
    <row r="116" spans="2:10" x14ac:dyDescent="0.3">
      <c r="B116" s="15">
        <v>39912</v>
      </c>
      <c r="C116" s="17" t="s">
        <v>85</v>
      </c>
      <c r="D116" s="15" t="s">
        <v>82</v>
      </c>
      <c r="E116" s="18">
        <v>43997</v>
      </c>
      <c r="F116" s="17" t="s">
        <v>52</v>
      </c>
      <c r="G116" s="17" t="s">
        <v>57</v>
      </c>
      <c r="H116" s="18">
        <v>43997</v>
      </c>
      <c r="I116" s="17">
        <v>8</v>
      </c>
      <c r="J116" s="18">
        <v>43997</v>
      </c>
    </row>
    <row r="117" spans="2:10" x14ac:dyDescent="0.3">
      <c r="B117" s="15">
        <v>39912</v>
      </c>
      <c r="C117" s="17" t="s">
        <v>85</v>
      </c>
      <c r="D117" s="15" t="s">
        <v>82</v>
      </c>
      <c r="E117" s="18">
        <v>44033</v>
      </c>
      <c r="F117" s="17" t="s">
        <v>52</v>
      </c>
      <c r="G117" s="17" t="s">
        <v>53</v>
      </c>
      <c r="H117" s="18">
        <v>44032</v>
      </c>
      <c r="I117" s="17">
        <v>8</v>
      </c>
      <c r="J117" s="18">
        <v>44033</v>
      </c>
    </row>
    <row r="118" spans="2:10" x14ac:dyDescent="0.3">
      <c r="B118" s="15">
        <v>39912</v>
      </c>
      <c r="C118" s="15" t="s">
        <v>85</v>
      </c>
      <c r="D118" s="15" t="s">
        <v>82</v>
      </c>
      <c r="E118" s="16">
        <v>44032</v>
      </c>
      <c r="F118" s="15" t="s">
        <v>52</v>
      </c>
      <c r="G118" s="15" t="s">
        <v>53</v>
      </c>
      <c r="H118" s="16">
        <v>44032</v>
      </c>
      <c r="I118" s="15">
        <v>8</v>
      </c>
      <c r="J118" s="16">
        <v>44033</v>
      </c>
    </row>
    <row r="119" spans="2:10" x14ac:dyDescent="0.3">
      <c r="B119" s="15">
        <v>39912</v>
      </c>
      <c r="C119" s="17" t="s">
        <v>85</v>
      </c>
      <c r="D119" s="15" t="s">
        <v>82</v>
      </c>
      <c r="E119" s="18">
        <v>44022</v>
      </c>
      <c r="F119" s="17" t="s">
        <v>52</v>
      </c>
      <c r="G119" s="17" t="s">
        <v>53</v>
      </c>
      <c r="H119" s="18">
        <v>44021</v>
      </c>
      <c r="I119" s="17">
        <v>8</v>
      </c>
      <c r="J119" s="18">
        <v>44022</v>
      </c>
    </row>
    <row r="120" spans="2:10" x14ac:dyDescent="0.3">
      <c r="B120" s="15">
        <v>39912</v>
      </c>
      <c r="C120" s="15" t="s">
        <v>85</v>
      </c>
      <c r="D120" s="15" t="s">
        <v>82</v>
      </c>
      <c r="E120" s="16">
        <v>44021</v>
      </c>
      <c r="F120" s="15" t="s">
        <v>52</v>
      </c>
      <c r="G120" s="15" t="s">
        <v>53</v>
      </c>
      <c r="H120" s="16">
        <v>44021</v>
      </c>
      <c r="I120" s="15">
        <v>8</v>
      </c>
      <c r="J120" s="16">
        <v>44022</v>
      </c>
    </row>
    <row r="121" spans="2:10" x14ac:dyDescent="0.3">
      <c r="B121" s="15">
        <v>29879</v>
      </c>
      <c r="C121" s="17" t="s">
        <v>86</v>
      </c>
      <c r="D121" s="15" t="s">
        <v>67</v>
      </c>
      <c r="E121" s="18">
        <v>44075</v>
      </c>
      <c r="F121" s="17" t="s">
        <v>59</v>
      </c>
      <c r="G121" s="17" t="s">
        <v>53</v>
      </c>
      <c r="H121" s="18">
        <v>44074</v>
      </c>
      <c r="I121" s="17">
        <v>8</v>
      </c>
      <c r="J121" s="18">
        <v>44075</v>
      </c>
    </row>
    <row r="122" spans="2:10" x14ac:dyDescent="0.3">
      <c r="B122" s="15">
        <v>29879</v>
      </c>
      <c r="C122" s="15" t="s">
        <v>86</v>
      </c>
      <c r="D122" s="15" t="s">
        <v>67</v>
      </c>
      <c r="E122" s="16">
        <v>44074</v>
      </c>
      <c r="F122" s="15" t="s">
        <v>59</v>
      </c>
      <c r="G122" s="15" t="s">
        <v>53</v>
      </c>
      <c r="H122" s="16">
        <v>44074</v>
      </c>
      <c r="I122" s="15">
        <v>8</v>
      </c>
      <c r="J122" s="16">
        <v>44075</v>
      </c>
    </row>
    <row r="123" spans="2:10" x14ac:dyDescent="0.3">
      <c r="B123" s="15">
        <v>38198</v>
      </c>
      <c r="C123" s="15" t="s">
        <v>87</v>
      </c>
      <c r="D123" s="15" t="s">
        <v>67</v>
      </c>
      <c r="E123" s="16">
        <v>44012</v>
      </c>
      <c r="F123" s="15" t="s">
        <v>52</v>
      </c>
      <c r="G123" s="15" t="s">
        <v>53</v>
      </c>
      <c r="H123" s="16">
        <v>44012</v>
      </c>
      <c r="I123" s="15">
        <v>8</v>
      </c>
      <c r="J123" s="16">
        <v>44012</v>
      </c>
    </row>
    <row r="124" spans="2:10" x14ac:dyDescent="0.3">
      <c r="B124" s="15">
        <v>38198</v>
      </c>
      <c r="C124" s="17" t="s">
        <v>87</v>
      </c>
      <c r="D124" s="15" t="s">
        <v>67</v>
      </c>
      <c r="E124" s="18">
        <v>44091</v>
      </c>
      <c r="F124" s="17" t="s">
        <v>52</v>
      </c>
      <c r="G124" s="17" t="s">
        <v>53</v>
      </c>
      <c r="H124" s="18">
        <v>44091</v>
      </c>
      <c r="I124" s="17">
        <v>8</v>
      </c>
      <c r="J124" s="18">
        <v>44091</v>
      </c>
    </row>
    <row r="125" spans="2:10" x14ac:dyDescent="0.3">
      <c r="B125" s="15">
        <v>38198</v>
      </c>
      <c r="C125" s="17" t="s">
        <v>87</v>
      </c>
      <c r="D125" s="15" t="s">
        <v>67</v>
      </c>
      <c r="E125" s="18">
        <v>44029</v>
      </c>
      <c r="F125" s="17" t="s">
        <v>52</v>
      </c>
      <c r="G125" s="17" t="s">
        <v>53</v>
      </c>
      <c r="H125" s="18">
        <v>44027</v>
      </c>
      <c r="I125" s="17">
        <v>8</v>
      </c>
      <c r="J125" s="18">
        <v>44029</v>
      </c>
    </row>
    <row r="126" spans="2:10" x14ac:dyDescent="0.3">
      <c r="B126" s="15">
        <v>38198</v>
      </c>
      <c r="C126" s="15" t="s">
        <v>87</v>
      </c>
      <c r="D126" s="15" t="s">
        <v>67</v>
      </c>
      <c r="E126" s="16">
        <v>44028</v>
      </c>
      <c r="F126" s="15" t="s">
        <v>52</v>
      </c>
      <c r="G126" s="15" t="s">
        <v>53</v>
      </c>
      <c r="H126" s="16">
        <v>44027</v>
      </c>
      <c r="I126" s="15">
        <v>8</v>
      </c>
      <c r="J126" s="16">
        <v>44029</v>
      </c>
    </row>
    <row r="127" spans="2:10" x14ac:dyDescent="0.3">
      <c r="B127" s="15">
        <v>38198</v>
      </c>
      <c r="C127" s="17" t="s">
        <v>87</v>
      </c>
      <c r="D127" s="15" t="s">
        <v>67</v>
      </c>
      <c r="E127" s="18">
        <v>44027</v>
      </c>
      <c r="F127" s="17" t="s">
        <v>52</v>
      </c>
      <c r="G127" s="17" t="s">
        <v>53</v>
      </c>
      <c r="H127" s="18">
        <v>44027</v>
      </c>
      <c r="I127" s="17">
        <v>8</v>
      </c>
      <c r="J127" s="18">
        <v>44029</v>
      </c>
    </row>
    <row r="128" spans="2:10" x14ac:dyDescent="0.3">
      <c r="B128" s="15">
        <v>38198</v>
      </c>
      <c r="C128" s="17" t="s">
        <v>87</v>
      </c>
      <c r="D128" s="15" t="s">
        <v>67</v>
      </c>
      <c r="E128" s="18">
        <v>43994</v>
      </c>
      <c r="F128" s="17" t="s">
        <v>52</v>
      </c>
      <c r="G128" s="17" t="s">
        <v>53</v>
      </c>
      <c r="H128" s="18">
        <v>43994</v>
      </c>
      <c r="I128" s="17">
        <v>8</v>
      </c>
      <c r="J128" s="18">
        <v>43994</v>
      </c>
    </row>
    <row r="129" spans="2:10" x14ac:dyDescent="0.3">
      <c r="B129" s="15">
        <v>38198</v>
      </c>
      <c r="C129" s="15" t="s">
        <v>87</v>
      </c>
      <c r="D129" s="15" t="s">
        <v>67</v>
      </c>
      <c r="E129" s="16">
        <v>44085</v>
      </c>
      <c r="F129" s="15" t="s">
        <v>52</v>
      </c>
      <c r="G129" s="15" t="s">
        <v>53</v>
      </c>
      <c r="H129" s="16">
        <v>44083</v>
      </c>
      <c r="I129" s="15">
        <v>8</v>
      </c>
      <c r="J129" s="16">
        <v>44085</v>
      </c>
    </row>
    <row r="130" spans="2:10" x14ac:dyDescent="0.3">
      <c r="B130" s="15">
        <v>38198</v>
      </c>
      <c r="C130" s="17" t="s">
        <v>87</v>
      </c>
      <c r="D130" s="15" t="s">
        <v>67</v>
      </c>
      <c r="E130" s="18">
        <v>44084</v>
      </c>
      <c r="F130" s="17" t="s">
        <v>52</v>
      </c>
      <c r="G130" s="17" t="s">
        <v>53</v>
      </c>
      <c r="H130" s="18">
        <v>44083</v>
      </c>
      <c r="I130" s="17">
        <v>8</v>
      </c>
      <c r="J130" s="18">
        <v>44085</v>
      </c>
    </row>
    <row r="131" spans="2:10" x14ac:dyDescent="0.3">
      <c r="B131" s="15">
        <v>38198</v>
      </c>
      <c r="C131" s="15" t="s">
        <v>87</v>
      </c>
      <c r="D131" s="15" t="s">
        <v>67</v>
      </c>
      <c r="E131" s="16">
        <v>44083</v>
      </c>
      <c r="F131" s="15" t="s">
        <v>52</v>
      </c>
      <c r="G131" s="15" t="s">
        <v>53</v>
      </c>
      <c r="H131" s="16">
        <v>44083</v>
      </c>
      <c r="I131" s="15">
        <v>8</v>
      </c>
      <c r="J131" s="16">
        <v>44085</v>
      </c>
    </row>
    <row r="132" spans="2:10" x14ac:dyDescent="0.3">
      <c r="B132" s="15">
        <v>38198</v>
      </c>
      <c r="C132" s="17" t="s">
        <v>87</v>
      </c>
      <c r="D132" s="15" t="s">
        <v>67</v>
      </c>
      <c r="E132" s="18">
        <v>44018</v>
      </c>
      <c r="F132" s="17" t="s">
        <v>52</v>
      </c>
      <c r="G132" s="17" t="s">
        <v>53</v>
      </c>
      <c r="H132" s="18">
        <v>44018</v>
      </c>
      <c r="I132" s="17">
        <v>8</v>
      </c>
      <c r="J132" s="18">
        <v>44018</v>
      </c>
    </row>
    <row r="133" spans="2:10" x14ac:dyDescent="0.3">
      <c r="B133" s="15">
        <v>45478</v>
      </c>
      <c r="C133" s="15" t="s">
        <v>88</v>
      </c>
      <c r="D133" s="15" t="s">
        <v>67</v>
      </c>
      <c r="E133" s="16">
        <v>43999</v>
      </c>
      <c r="F133" s="15" t="s">
        <v>52</v>
      </c>
      <c r="G133" s="15" t="s">
        <v>57</v>
      </c>
      <c r="H133" s="16">
        <v>43999</v>
      </c>
      <c r="I133" s="15">
        <v>8</v>
      </c>
      <c r="J133" s="16">
        <v>43999</v>
      </c>
    </row>
    <row r="134" spans="2:10" x14ac:dyDescent="0.3">
      <c r="B134" s="15">
        <v>45478</v>
      </c>
      <c r="C134" s="15" t="s">
        <v>88</v>
      </c>
      <c r="D134" s="15" t="s">
        <v>67</v>
      </c>
      <c r="E134" s="16">
        <v>44036</v>
      </c>
      <c r="F134" s="15" t="s">
        <v>52</v>
      </c>
      <c r="G134" s="15" t="s">
        <v>53</v>
      </c>
      <c r="H134" s="16">
        <v>44035</v>
      </c>
      <c r="I134" s="15">
        <v>8</v>
      </c>
      <c r="J134" s="16">
        <v>44036</v>
      </c>
    </row>
    <row r="135" spans="2:10" x14ac:dyDescent="0.3">
      <c r="B135" s="15">
        <v>45478</v>
      </c>
      <c r="C135" s="17" t="s">
        <v>88</v>
      </c>
      <c r="D135" s="15" t="s">
        <v>67</v>
      </c>
      <c r="E135" s="18">
        <v>44035</v>
      </c>
      <c r="F135" s="17" t="s">
        <v>52</v>
      </c>
      <c r="G135" s="17" t="s">
        <v>53</v>
      </c>
      <c r="H135" s="18">
        <v>44035</v>
      </c>
      <c r="I135" s="17">
        <v>8</v>
      </c>
      <c r="J135" s="18">
        <v>44036</v>
      </c>
    </row>
    <row r="136" spans="2:10" x14ac:dyDescent="0.3">
      <c r="B136" s="15">
        <v>26144</v>
      </c>
      <c r="C136" s="15" t="s">
        <v>89</v>
      </c>
      <c r="D136" s="15" t="s">
        <v>67</v>
      </c>
      <c r="E136" s="16">
        <v>44021</v>
      </c>
      <c r="F136" s="15" t="s">
        <v>52</v>
      </c>
      <c r="G136" s="15" t="s">
        <v>57</v>
      </c>
      <c r="H136" s="16">
        <v>44021</v>
      </c>
      <c r="I136" s="15">
        <v>8</v>
      </c>
      <c r="J136" s="16">
        <v>44021</v>
      </c>
    </row>
    <row r="137" spans="2:10" x14ac:dyDescent="0.3">
      <c r="B137" s="15">
        <v>26144</v>
      </c>
      <c r="C137" s="17" t="s">
        <v>89</v>
      </c>
      <c r="D137" s="15" t="s">
        <v>67</v>
      </c>
      <c r="E137" s="18">
        <v>44020</v>
      </c>
      <c r="F137" s="17" t="s">
        <v>52</v>
      </c>
      <c r="G137" s="17" t="s">
        <v>57</v>
      </c>
      <c r="H137" s="18">
        <v>44020</v>
      </c>
      <c r="I137" s="17">
        <v>8</v>
      </c>
      <c r="J137" s="18">
        <v>44020</v>
      </c>
    </row>
    <row r="138" spans="2:10" x14ac:dyDescent="0.3">
      <c r="B138" s="15">
        <v>49498</v>
      </c>
      <c r="C138" s="15" t="s">
        <v>90</v>
      </c>
      <c r="D138" s="15" t="s">
        <v>67</v>
      </c>
      <c r="E138" s="16">
        <v>43999</v>
      </c>
      <c r="F138" s="15" t="s">
        <v>52</v>
      </c>
      <c r="G138" s="15" t="s">
        <v>57</v>
      </c>
      <c r="H138" s="16">
        <v>43999</v>
      </c>
      <c r="I138" s="15">
        <v>8</v>
      </c>
      <c r="J138" s="16">
        <v>43999</v>
      </c>
    </row>
    <row r="139" spans="2:10" x14ac:dyDescent="0.3">
      <c r="B139" s="15">
        <v>38868</v>
      </c>
      <c r="C139" s="15" t="s">
        <v>91</v>
      </c>
      <c r="D139" s="15" t="s">
        <v>67</v>
      </c>
      <c r="E139" s="16">
        <v>44008</v>
      </c>
      <c r="F139" s="15" t="s">
        <v>59</v>
      </c>
      <c r="G139" s="15" t="s">
        <v>53</v>
      </c>
      <c r="H139" s="16">
        <v>44005</v>
      </c>
      <c r="I139" s="15">
        <v>8</v>
      </c>
      <c r="J139" s="16">
        <v>44008</v>
      </c>
    </row>
    <row r="140" spans="2:10" x14ac:dyDescent="0.3">
      <c r="B140" s="15">
        <v>38868</v>
      </c>
      <c r="C140" s="17" t="s">
        <v>91</v>
      </c>
      <c r="D140" s="15" t="s">
        <v>67</v>
      </c>
      <c r="E140" s="18">
        <v>44007</v>
      </c>
      <c r="F140" s="17" t="s">
        <v>59</v>
      </c>
      <c r="G140" s="17" t="s">
        <v>53</v>
      </c>
      <c r="H140" s="18">
        <v>44005</v>
      </c>
      <c r="I140" s="17">
        <v>8</v>
      </c>
      <c r="J140" s="18">
        <v>44008</v>
      </c>
    </row>
    <row r="141" spans="2:10" x14ac:dyDescent="0.3">
      <c r="B141" s="15">
        <v>38868</v>
      </c>
      <c r="C141" s="15" t="s">
        <v>91</v>
      </c>
      <c r="D141" s="15" t="s">
        <v>67</v>
      </c>
      <c r="E141" s="16">
        <v>44006</v>
      </c>
      <c r="F141" s="15" t="s">
        <v>59</v>
      </c>
      <c r="G141" s="15" t="s">
        <v>53</v>
      </c>
      <c r="H141" s="16">
        <v>44005</v>
      </c>
      <c r="I141" s="15">
        <v>8</v>
      </c>
      <c r="J141" s="16">
        <v>44008</v>
      </c>
    </row>
    <row r="142" spans="2:10" x14ac:dyDescent="0.3">
      <c r="B142" s="15">
        <v>38868</v>
      </c>
      <c r="C142" s="17" t="s">
        <v>91</v>
      </c>
      <c r="D142" s="15" t="s">
        <v>67</v>
      </c>
      <c r="E142" s="18">
        <v>44005</v>
      </c>
      <c r="F142" s="17" t="s">
        <v>59</v>
      </c>
      <c r="G142" s="17" t="s">
        <v>53</v>
      </c>
      <c r="H142" s="18">
        <v>44005</v>
      </c>
      <c r="I142" s="17">
        <v>8</v>
      </c>
      <c r="J142" s="18">
        <v>44008</v>
      </c>
    </row>
    <row r="143" spans="2:10" x14ac:dyDescent="0.3">
      <c r="B143" s="15">
        <v>33699</v>
      </c>
      <c r="C143" s="15" t="s">
        <v>92</v>
      </c>
      <c r="D143" s="15" t="s">
        <v>67</v>
      </c>
      <c r="E143" s="16">
        <v>44001</v>
      </c>
      <c r="F143" s="15" t="s">
        <v>52</v>
      </c>
      <c r="G143" s="15" t="s">
        <v>53</v>
      </c>
      <c r="H143" s="16">
        <v>44001</v>
      </c>
      <c r="I143" s="15">
        <v>8</v>
      </c>
      <c r="J143" s="16">
        <v>44001</v>
      </c>
    </row>
    <row r="144" spans="2:10" x14ac:dyDescent="0.3">
      <c r="B144" s="15">
        <v>46894</v>
      </c>
      <c r="C144" s="17" t="s">
        <v>93</v>
      </c>
      <c r="D144" s="15" t="s">
        <v>67</v>
      </c>
      <c r="E144" s="18">
        <v>44014</v>
      </c>
      <c r="F144" s="17" t="s">
        <v>52</v>
      </c>
      <c r="G144" s="17" t="s">
        <v>57</v>
      </c>
      <c r="H144" s="18">
        <v>44013</v>
      </c>
      <c r="I144" s="17">
        <v>8</v>
      </c>
      <c r="J144" s="18">
        <v>44014</v>
      </c>
    </row>
    <row r="145" spans="2:10" x14ac:dyDescent="0.3">
      <c r="B145" s="15">
        <v>46894</v>
      </c>
      <c r="C145" s="15" t="s">
        <v>93</v>
      </c>
      <c r="D145" s="15" t="s">
        <v>67</v>
      </c>
      <c r="E145" s="16">
        <v>44013</v>
      </c>
      <c r="F145" s="15" t="s">
        <v>52</v>
      </c>
      <c r="G145" s="15" t="s">
        <v>57</v>
      </c>
      <c r="H145" s="16">
        <v>44013</v>
      </c>
      <c r="I145" s="15">
        <v>8</v>
      </c>
      <c r="J145" s="16">
        <v>44014</v>
      </c>
    </row>
    <row r="146" spans="2:10" x14ac:dyDescent="0.3">
      <c r="B146" s="15">
        <v>21662</v>
      </c>
      <c r="C146" s="17" t="s">
        <v>94</v>
      </c>
      <c r="D146" s="15" t="s">
        <v>67</v>
      </c>
      <c r="E146" s="18">
        <v>44103</v>
      </c>
      <c r="F146" s="17" t="s">
        <v>52</v>
      </c>
      <c r="G146" s="17" t="s">
        <v>53</v>
      </c>
      <c r="H146" s="18">
        <v>44103</v>
      </c>
      <c r="I146" s="17">
        <v>4</v>
      </c>
      <c r="J146" s="18">
        <v>44103</v>
      </c>
    </row>
    <row r="147" spans="2:10" x14ac:dyDescent="0.3">
      <c r="B147" s="15">
        <v>21662</v>
      </c>
      <c r="C147" s="15" t="s">
        <v>94</v>
      </c>
      <c r="D147" s="15" t="s">
        <v>67</v>
      </c>
      <c r="E147" s="16">
        <v>44096</v>
      </c>
      <c r="F147" s="15" t="s">
        <v>52</v>
      </c>
      <c r="G147" s="15" t="s">
        <v>53</v>
      </c>
      <c r="H147" s="16">
        <v>44096</v>
      </c>
      <c r="I147" s="15">
        <v>8</v>
      </c>
      <c r="J147" s="16">
        <v>44096</v>
      </c>
    </row>
    <row r="148" spans="2:10" x14ac:dyDescent="0.3">
      <c r="B148" s="15">
        <v>21662</v>
      </c>
      <c r="C148" s="17" t="s">
        <v>94</v>
      </c>
      <c r="D148" s="15" t="s">
        <v>67</v>
      </c>
      <c r="E148" s="18">
        <v>44062</v>
      </c>
      <c r="F148" s="17" t="s">
        <v>52</v>
      </c>
      <c r="G148" s="17" t="s">
        <v>53</v>
      </c>
      <c r="H148" s="18">
        <v>44062</v>
      </c>
      <c r="I148" s="17">
        <v>8</v>
      </c>
      <c r="J148" s="18">
        <v>44062</v>
      </c>
    </row>
    <row r="149" spans="2:10" x14ac:dyDescent="0.3">
      <c r="B149" s="15">
        <v>32908</v>
      </c>
      <c r="C149" s="15" t="s">
        <v>95</v>
      </c>
      <c r="D149" s="15" t="s">
        <v>67</v>
      </c>
      <c r="E149" s="16">
        <v>44006</v>
      </c>
      <c r="F149" s="15" t="s">
        <v>59</v>
      </c>
      <c r="G149" s="15" t="s">
        <v>53</v>
      </c>
      <c r="H149" s="16">
        <v>44006</v>
      </c>
      <c r="I149" s="15">
        <v>8</v>
      </c>
      <c r="J149" s="16">
        <v>44006</v>
      </c>
    </row>
    <row r="150" spans="2:10" x14ac:dyDescent="0.3">
      <c r="B150" s="15">
        <v>32908</v>
      </c>
      <c r="C150" s="17" t="s">
        <v>95</v>
      </c>
      <c r="D150" s="15" t="s">
        <v>67</v>
      </c>
      <c r="E150" s="18">
        <v>43992</v>
      </c>
      <c r="F150" s="17" t="s">
        <v>59</v>
      </c>
      <c r="G150" s="17" t="s">
        <v>53</v>
      </c>
      <c r="H150" s="18">
        <v>43992</v>
      </c>
      <c r="I150" s="17">
        <v>8</v>
      </c>
      <c r="J150" s="18">
        <v>43992</v>
      </c>
    </row>
    <row r="151" spans="2:10" x14ac:dyDescent="0.3">
      <c r="B151" s="15">
        <v>32908</v>
      </c>
      <c r="C151" s="15" t="s">
        <v>95</v>
      </c>
      <c r="D151" s="15" t="s">
        <v>67</v>
      </c>
      <c r="E151" s="16">
        <v>44021</v>
      </c>
      <c r="F151" s="15" t="s">
        <v>59</v>
      </c>
      <c r="G151" s="15" t="s">
        <v>53</v>
      </c>
      <c r="H151" s="16">
        <v>44020</v>
      </c>
      <c r="I151" s="15">
        <v>8</v>
      </c>
      <c r="J151" s="16">
        <v>44021</v>
      </c>
    </row>
    <row r="152" spans="2:10" x14ac:dyDescent="0.3">
      <c r="B152" s="15">
        <v>32908</v>
      </c>
      <c r="C152" s="17" t="s">
        <v>95</v>
      </c>
      <c r="D152" s="15" t="s">
        <v>67</v>
      </c>
      <c r="E152" s="18">
        <v>44020</v>
      </c>
      <c r="F152" s="17" t="s">
        <v>59</v>
      </c>
      <c r="G152" s="17" t="s">
        <v>53</v>
      </c>
      <c r="H152" s="18">
        <v>44020</v>
      </c>
      <c r="I152" s="17">
        <v>8</v>
      </c>
      <c r="J152" s="18">
        <v>44021</v>
      </c>
    </row>
    <row r="153" spans="2:10" x14ac:dyDescent="0.3">
      <c r="B153" s="15">
        <v>45105</v>
      </c>
      <c r="C153" s="15" t="s">
        <v>96</v>
      </c>
      <c r="D153" s="15" t="s">
        <v>67</v>
      </c>
      <c r="E153" s="16">
        <v>44008</v>
      </c>
      <c r="F153" s="15" t="s">
        <v>52</v>
      </c>
      <c r="G153" s="15" t="s">
        <v>53</v>
      </c>
      <c r="H153" s="16">
        <v>44007</v>
      </c>
      <c r="I153" s="15">
        <v>8</v>
      </c>
      <c r="J153" s="16">
        <v>44008</v>
      </c>
    </row>
    <row r="154" spans="2:10" x14ac:dyDescent="0.3">
      <c r="B154" s="15">
        <v>45105</v>
      </c>
      <c r="C154" s="17" t="s">
        <v>96</v>
      </c>
      <c r="D154" s="15" t="s">
        <v>67</v>
      </c>
      <c r="E154" s="18">
        <v>44007</v>
      </c>
      <c r="F154" s="17" t="s">
        <v>52</v>
      </c>
      <c r="G154" s="17" t="s">
        <v>53</v>
      </c>
      <c r="H154" s="18">
        <v>44007</v>
      </c>
      <c r="I154" s="17">
        <v>8</v>
      </c>
      <c r="J154" s="18">
        <v>44008</v>
      </c>
    </row>
    <row r="155" spans="2:10" x14ac:dyDescent="0.3">
      <c r="B155" s="15">
        <v>47825</v>
      </c>
      <c r="C155" s="15" t="s">
        <v>97</v>
      </c>
      <c r="D155" s="15" t="s">
        <v>67</v>
      </c>
      <c r="E155" s="16">
        <v>44012</v>
      </c>
      <c r="F155" s="15" t="s">
        <v>52</v>
      </c>
      <c r="G155" s="15" t="s">
        <v>53</v>
      </c>
      <c r="H155" s="16">
        <v>44012</v>
      </c>
      <c r="I155" s="15">
        <v>8</v>
      </c>
      <c r="J155" s="16">
        <v>44012</v>
      </c>
    </row>
    <row r="156" spans="2:10" x14ac:dyDescent="0.3">
      <c r="B156" s="15">
        <v>47825</v>
      </c>
      <c r="C156" s="17" t="s">
        <v>97</v>
      </c>
      <c r="D156" s="15" t="s">
        <v>67</v>
      </c>
      <c r="E156" s="18">
        <v>44001</v>
      </c>
      <c r="F156" s="17" t="s">
        <v>52</v>
      </c>
      <c r="G156" s="17" t="s">
        <v>57</v>
      </c>
      <c r="H156" s="18">
        <v>44001</v>
      </c>
      <c r="I156" s="17">
        <v>8</v>
      </c>
      <c r="J156" s="18">
        <v>44001</v>
      </c>
    </row>
    <row r="157" spans="2:10" x14ac:dyDescent="0.3">
      <c r="B157" s="15">
        <v>47825</v>
      </c>
      <c r="C157" s="15" t="s">
        <v>97</v>
      </c>
      <c r="D157" s="15" t="s">
        <v>67</v>
      </c>
      <c r="E157" s="16">
        <v>44015</v>
      </c>
      <c r="F157" s="15" t="s">
        <v>52</v>
      </c>
      <c r="G157" s="15" t="s">
        <v>53</v>
      </c>
      <c r="H157" s="16">
        <v>44015</v>
      </c>
      <c r="I157" s="15">
        <v>8</v>
      </c>
      <c r="J157" s="16">
        <v>44015</v>
      </c>
    </row>
    <row r="158" spans="2:10" x14ac:dyDescent="0.3">
      <c r="B158" s="15">
        <v>36154</v>
      </c>
      <c r="C158" s="17" t="s">
        <v>98</v>
      </c>
      <c r="D158" s="15" t="s">
        <v>67</v>
      </c>
      <c r="E158" s="18">
        <v>44098</v>
      </c>
      <c r="F158" s="17" t="s">
        <v>59</v>
      </c>
      <c r="G158" s="17" t="s">
        <v>53</v>
      </c>
      <c r="H158" s="18">
        <v>44095</v>
      </c>
      <c r="I158" s="17">
        <v>8</v>
      </c>
      <c r="J158" s="18">
        <v>44098</v>
      </c>
    </row>
    <row r="159" spans="2:10" x14ac:dyDescent="0.3">
      <c r="B159" s="15">
        <v>36154</v>
      </c>
      <c r="C159" s="15" t="s">
        <v>98</v>
      </c>
      <c r="D159" s="15" t="s">
        <v>67</v>
      </c>
      <c r="E159" s="16">
        <v>44097</v>
      </c>
      <c r="F159" s="15" t="s">
        <v>59</v>
      </c>
      <c r="G159" s="15" t="s">
        <v>53</v>
      </c>
      <c r="H159" s="16">
        <v>44095</v>
      </c>
      <c r="I159" s="15">
        <v>8</v>
      </c>
      <c r="J159" s="16">
        <v>44098</v>
      </c>
    </row>
    <row r="160" spans="2:10" x14ac:dyDescent="0.3">
      <c r="B160" s="15">
        <v>36154</v>
      </c>
      <c r="C160" s="17" t="s">
        <v>98</v>
      </c>
      <c r="D160" s="15" t="s">
        <v>67</v>
      </c>
      <c r="E160" s="18">
        <v>44096</v>
      </c>
      <c r="F160" s="17" t="s">
        <v>59</v>
      </c>
      <c r="G160" s="17" t="s">
        <v>53</v>
      </c>
      <c r="H160" s="18">
        <v>44095</v>
      </c>
      <c r="I160" s="17">
        <v>8</v>
      </c>
      <c r="J160" s="18">
        <v>44098</v>
      </c>
    </row>
    <row r="161" spans="2:10" x14ac:dyDescent="0.3">
      <c r="B161" s="15">
        <v>36154</v>
      </c>
      <c r="C161" s="15" t="s">
        <v>98</v>
      </c>
      <c r="D161" s="15" t="s">
        <v>67</v>
      </c>
      <c r="E161" s="16">
        <v>44095</v>
      </c>
      <c r="F161" s="15" t="s">
        <v>59</v>
      </c>
      <c r="G161" s="15" t="s">
        <v>53</v>
      </c>
      <c r="H161" s="16">
        <v>44095</v>
      </c>
      <c r="I161" s="15">
        <v>8</v>
      </c>
      <c r="J161" s="16">
        <v>44098</v>
      </c>
    </row>
    <row r="162" spans="2:10" x14ac:dyDescent="0.3">
      <c r="B162" s="15">
        <v>47627</v>
      </c>
      <c r="C162" s="17" t="s">
        <v>99</v>
      </c>
      <c r="D162" s="15" t="s">
        <v>67</v>
      </c>
      <c r="E162" s="18">
        <v>44000</v>
      </c>
      <c r="F162" s="17" t="s">
        <v>52</v>
      </c>
      <c r="G162" s="15" t="s">
        <v>53</v>
      </c>
      <c r="H162" s="18">
        <v>44000</v>
      </c>
      <c r="I162" s="17">
        <v>8</v>
      </c>
      <c r="J162" s="18">
        <v>44000</v>
      </c>
    </row>
    <row r="163" spans="2:10" x14ac:dyDescent="0.3">
      <c r="B163" s="15">
        <v>47627</v>
      </c>
      <c r="C163" s="15" t="s">
        <v>99</v>
      </c>
      <c r="D163" s="15" t="s">
        <v>67</v>
      </c>
      <c r="E163" s="16">
        <v>43993</v>
      </c>
      <c r="F163" s="15" t="s">
        <v>52</v>
      </c>
      <c r="G163" s="15" t="s">
        <v>53</v>
      </c>
      <c r="H163" s="16">
        <v>43993</v>
      </c>
      <c r="I163" s="15">
        <v>8</v>
      </c>
      <c r="J163" s="16">
        <v>43993</v>
      </c>
    </row>
    <row r="164" spans="2:10" x14ac:dyDescent="0.3">
      <c r="B164" s="15">
        <v>35289</v>
      </c>
      <c r="C164" s="17" t="s">
        <v>100</v>
      </c>
      <c r="D164" s="15" t="s">
        <v>67</v>
      </c>
      <c r="E164" s="18">
        <v>44006</v>
      </c>
      <c r="F164" s="17" t="s">
        <v>59</v>
      </c>
      <c r="G164" s="17" t="s">
        <v>53</v>
      </c>
      <c r="H164" s="18">
        <v>44006</v>
      </c>
      <c r="I164" s="17">
        <v>8</v>
      </c>
      <c r="J164" s="18">
        <v>44006</v>
      </c>
    </row>
    <row r="165" spans="2:10" x14ac:dyDescent="0.3">
      <c r="B165" s="15">
        <v>29860</v>
      </c>
      <c r="C165" s="15" t="s">
        <v>101</v>
      </c>
      <c r="D165" s="15" t="s">
        <v>67</v>
      </c>
      <c r="E165" s="16">
        <v>43997</v>
      </c>
      <c r="F165" s="15" t="s">
        <v>52</v>
      </c>
      <c r="G165" s="15" t="s">
        <v>57</v>
      </c>
      <c r="H165" s="16">
        <v>43997</v>
      </c>
      <c r="I165" s="15">
        <v>8</v>
      </c>
      <c r="J165" s="16">
        <v>43997</v>
      </c>
    </row>
    <row r="166" spans="2:10" x14ac:dyDescent="0.3">
      <c r="B166" s="15">
        <v>29860</v>
      </c>
      <c r="C166" s="17" t="s">
        <v>101</v>
      </c>
      <c r="D166" s="15" t="s">
        <v>67</v>
      </c>
      <c r="E166" s="18">
        <v>44018</v>
      </c>
      <c r="F166" s="17" t="s">
        <v>52</v>
      </c>
      <c r="G166" s="17" t="s">
        <v>57</v>
      </c>
      <c r="H166" s="18">
        <v>44018</v>
      </c>
      <c r="I166" s="17">
        <v>8</v>
      </c>
      <c r="J166" s="18">
        <v>44018</v>
      </c>
    </row>
    <row r="167" spans="2:10" x14ac:dyDescent="0.3">
      <c r="B167" s="15">
        <v>46984</v>
      </c>
      <c r="C167" s="15" t="s">
        <v>102</v>
      </c>
      <c r="D167" s="15" t="s">
        <v>67</v>
      </c>
      <c r="E167" s="16">
        <v>44019</v>
      </c>
      <c r="F167" s="15" t="s">
        <v>52</v>
      </c>
      <c r="G167" s="15" t="s">
        <v>57</v>
      </c>
      <c r="H167" s="16">
        <v>44018</v>
      </c>
      <c r="I167" s="15">
        <v>8</v>
      </c>
      <c r="J167" s="16">
        <v>44019</v>
      </c>
    </row>
    <row r="168" spans="2:10" x14ac:dyDescent="0.3">
      <c r="B168" s="15">
        <v>46984</v>
      </c>
      <c r="C168" s="17" t="s">
        <v>102</v>
      </c>
      <c r="D168" s="15" t="s">
        <v>67</v>
      </c>
      <c r="E168" s="18">
        <v>44018</v>
      </c>
      <c r="F168" s="17" t="s">
        <v>52</v>
      </c>
      <c r="G168" s="17" t="s">
        <v>57</v>
      </c>
      <c r="H168" s="18">
        <v>44018</v>
      </c>
      <c r="I168" s="17">
        <v>8</v>
      </c>
      <c r="J168" s="18">
        <v>44019</v>
      </c>
    </row>
    <row r="169" spans="2:10" x14ac:dyDescent="0.3">
      <c r="B169" s="15">
        <v>45289</v>
      </c>
      <c r="C169" s="15" t="s">
        <v>103</v>
      </c>
      <c r="D169" s="15" t="s">
        <v>67</v>
      </c>
      <c r="E169" s="16">
        <v>44043</v>
      </c>
      <c r="F169" s="15" t="s">
        <v>52</v>
      </c>
      <c r="G169" s="15" t="s">
        <v>53</v>
      </c>
      <c r="H169" s="16">
        <v>44043</v>
      </c>
      <c r="I169" s="15">
        <v>8</v>
      </c>
      <c r="J169" s="16">
        <v>44043</v>
      </c>
    </row>
    <row r="170" spans="2:10" x14ac:dyDescent="0.3">
      <c r="B170" s="15">
        <v>45289</v>
      </c>
      <c r="C170" s="17" t="s">
        <v>103</v>
      </c>
      <c r="D170" s="15" t="s">
        <v>67</v>
      </c>
      <c r="E170" s="18">
        <v>44103</v>
      </c>
      <c r="F170" s="17" t="s">
        <v>59</v>
      </c>
      <c r="G170" s="17" t="s">
        <v>53</v>
      </c>
      <c r="H170" s="18">
        <v>44103</v>
      </c>
      <c r="I170" s="17">
        <v>8</v>
      </c>
      <c r="J170" s="18">
        <v>44103</v>
      </c>
    </row>
    <row r="171" spans="2:10" x14ac:dyDescent="0.3">
      <c r="B171" s="15">
        <v>45289</v>
      </c>
      <c r="C171" s="17" t="s">
        <v>103</v>
      </c>
      <c r="D171" s="15" t="s">
        <v>67</v>
      </c>
      <c r="E171" s="18">
        <v>44050</v>
      </c>
      <c r="F171" s="17" t="s">
        <v>52</v>
      </c>
      <c r="G171" s="17" t="s">
        <v>53</v>
      </c>
      <c r="H171" s="18">
        <v>44047</v>
      </c>
      <c r="I171" s="17">
        <v>8</v>
      </c>
      <c r="J171" s="18">
        <v>44050</v>
      </c>
    </row>
    <row r="172" spans="2:10" x14ac:dyDescent="0.3">
      <c r="B172" s="15">
        <v>45289</v>
      </c>
      <c r="C172" s="15" t="s">
        <v>103</v>
      </c>
      <c r="D172" s="15" t="s">
        <v>67</v>
      </c>
      <c r="E172" s="16">
        <v>44049</v>
      </c>
      <c r="F172" s="15" t="s">
        <v>52</v>
      </c>
      <c r="G172" s="15" t="s">
        <v>53</v>
      </c>
      <c r="H172" s="16">
        <v>44047</v>
      </c>
      <c r="I172" s="15">
        <v>8</v>
      </c>
      <c r="J172" s="16">
        <v>44050</v>
      </c>
    </row>
    <row r="173" spans="2:10" x14ac:dyDescent="0.3">
      <c r="B173" s="15">
        <v>45289</v>
      </c>
      <c r="C173" s="17" t="s">
        <v>103</v>
      </c>
      <c r="D173" s="15" t="s">
        <v>67</v>
      </c>
      <c r="E173" s="18">
        <v>44048</v>
      </c>
      <c r="F173" s="17" t="s">
        <v>52</v>
      </c>
      <c r="G173" s="17" t="s">
        <v>53</v>
      </c>
      <c r="H173" s="18">
        <v>44047</v>
      </c>
      <c r="I173" s="17">
        <v>8</v>
      </c>
      <c r="J173" s="18">
        <v>44050</v>
      </c>
    </row>
    <row r="174" spans="2:10" x14ac:dyDescent="0.3">
      <c r="B174" s="15">
        <v>45289</v>
      </c>
      <c r="C174" s="15" t="s">
        <v>103</v>
      </c>
      <c r="D174" s="15" t="s">
        <v>67</v>
      </c>
      <c r="E174" s="16">
        <v>44047</v>
      </c>
      <c r="F174" s="15" t="s">
        <v>52</v>
      </c>
      <c r="G174" s="15" t="s">
        <v>53</v>
      </c>
      <c r="H174" s="16">
        <v>44047</v>
      </c>
      <c r="I174" s="15">
        <v>8</v>
      </c>
      <c r="J174" s="16">
        <v>44050</v>
      </c>
    </row>
    <row r="175" spans="2:10" x14ac:dyDescent="0.3">
      <c r="B175" s="15">
        <v>22866</v>
      </c>
      <c r="C175" s="15" t="s">
        <v>104</v>
      </c>
      <c r="D175" s="15" t="s">
        <v>67</v>
      </c>
      <c r="E175" s="16">
        <v>44012</v>
      </c>
      <c r="F175" s="15" t="s">
        <v>59</v>
      </c>
      <c r="G175" s="15" t="s">
        <v>53</v>
      </c>
      <c r="H175" s="16">
        <v>44012</v>
      </c>
      <c r="I175" s="15">
        <v>8</v>
      </c>
      <c r="J175" s="16">
        <v>44012</v>
      </c>
    </row>
    <row r="176" spans="2:10" x14ac:dyDescent="0.3">
      <c r="B176" s="15">
        <v>22866</v>
      </c>
      <c r="C176" s="17" t="s">
        <v>104</v>
      </c>
      <c r="D176" s="15" t="s">
        <v>67</v>
      </c>
      <c r="E176" s="18">
        <v>44006</v>
      </c>
      <c r="F176" s="17" t="s">
        <v>52</v>
      </c>
      <c r="G176" s="15" t="s">
        <v>53</v>
      </c>
      <c r="H176" s="18">
        <v>44006</v>
      </c>
      <c r="I176" s="17">
        <v>4</v>
      </c>
      <c r="J176" s="18">
        <v>44006</v>
      </c>
    </row>
    <row r="177" spans="2:10" x14ac:dyDescent="0.3">
      <c r="B177" s="15">
        <v>22866</v>
      </c>
      <c r="C177" s="15" t="s">
        <v>104</v>
      </c>
      <c r="D177" s="15" t="s">
        <v>67</v>
      </c>
      <c r="E177" s="16">
        <v>43998</v>
      </c>
      <c r="F177" s="15" t="s">
        <v>52</v>
      </c>
      <c r="G177" s="15" t="s">
        <v>53</v>
      </c>
      <c r="H177" s="16">
        <v>43998</v>
      </c>
      <c r="I177" s="15">
        <v>8</v>
      </c>
      <c r="J177" s="16">
        <v>43998</v>
      </c>
    </row>
    <row r="178" spans="2:10" x14ac:dyDescent="0.3">
      <c r="B178" s="15">
        <v>22866</v>
      </c>
      <c r="C178" s="17" t="s">
        <v>104</v>
      </c>
      <c r="D178" s="15" t="s">
        <v>67</v>
      </c>
      <c r="E178" s="18">
        <v>43991</v>
      </c>
      <c r="F178" s="17" t="s">
        <v>52</v>
      </c>
      <c r="G178" s="15" t="s">
        <v>53</v>
      </c>
      <c r="H178" s="18">
        <v>43991</v>
      </c>
      <c r="I178" s="17">
        <v>8</v>
      </c>
      <c r="J178" s="18">
        <v>43991</v>
      </c>
    </row>
    <row r="179" spans="2:10" x14ac:dyDescent="0.3">
      <c r="B179" s="15">
        <v>22866</v>
      </c>
      <c r="C179" s="15" t="s">
        <v>104</v>
      </c>
      <c r="D179" s="15" t="s">
        <v>67</v>
      </c>
      <c r="E179" s="16">
        <v>44019</v>
      </c>
      <c r="F179" s="15" t="s">
        <v>59</v>
      </c>
      <c r="G179" s="15" t="s">
        <v>53</v>
      </c>
      <c r="H179" s="16">
        <v>44019</v>
      </c>
      <c r="I179" s="15">
        <v>8</v>
      </c>
      <c r="J179" s="16">
        <v>44019</v>
      </c>
    </row>
    <row r="180" spans="2:10" x14ac:dyDescent="0.3">
      <c r="B180" s="15">
        <v>22866</v>
      </c>
      <c r="C180" s="17" t="s">
        <v>104</v>
      </c>
      <c r="D180" s="15" t="s">
        <v>67</v>
      </c>
      <c r="E180" s="18">
        <v>43984</v>
      </c>
      <c r="F180" s="17" t="s">
        <v>52</v>
      </c>
      <c r="G180" s="15" t="s">
        <v>53</v>
      </c>
      <c r="H180" s="18">
        <v>43984</v>
      </c>
      <c r="I180" s="17">
        <v>8</v>
      </c>
      <c r="J180" s="18">
        <v>43984</v>
      </c>
    </row>
    <row r="181" spans="2:10" x14ac:dyDescent="0.3">
      <c r="B181" s="15">
        <v>22866</v>
      </c>
      <c r="C181" s="15" t="s">
        <v>104</v>
      </c>
      <c r="D181" s="15" t="s">
        <v>67</v>
      </c>
      <c r="E181" s="16">
        <v>44020</v>
      </c>
      <c r="F181" s="15" t="s">
        <v>52</v>
      </c>
      <c r="G181" s="15" t="s">
        <v>57</v>
      </c>
      <c r="H181" s="16">
        <v>44020</v>
      </c>
      <c r="I181" s="15">
        <v>8</v>
      </c>
      <c r="J181" s="16">
        <v>44020</v>
      </c>
    </row>
    <row r="182" spans="2:10" x14ac:dyDescent="0.3">
      <c r="B182" s="15">
        <v>22866</v>
      </c>
      <c r="C182" s="17" t="s">
        <v>104</v>
      </c>
      <c r="D182" s="15" t="s">
        <v>67</v>
      </c>
      <c r="E182" s="18">
        <v>44011</v>
      </c>
      <c r="F182" s="17" t="s">
        <v>52</v>
      </c>
      <c r="G182" s="17" t="s">
        <v>53</v>
      </c>
      <c r="H182" s="18">
        <v>44011</v>
      </c>
      <c r="I182" s="17">
        <v>8</v>
      </c>
      <c r="J182" s="18">
        <v>44011</v>
      </c>
    </row>
    <row r="183" spans="2:10" x14ac:dyDescent="0.3">
      <c r="B183" s="15">
        <v>22866</v>
      </c>
      <c r="C183" s="15" t="s">
        <v>104</v>
      </c>
      <c r="D183" s="15" t="s">
        <v>67</v>
      </c>
      <c r="E183" s="16">
        <v>44008</v>
      </c>
      <c r="F183" s="15" t="s">
        <v>52</v>
      </c>
      <c r="G183" s="15" t="s">
        <v>53</v>
      </c>
      <c r="H183" s="16">
        <v>44007</v>
      </c>
      <c r="I183" s="15">
        <v>7</v>
      </c>
      <c r="J183" s="16">
        <v>44008</v>
      </c>
    </row>
    <row r="184" spans="2:10" x14ac:dyDescent="0.3">
      <c r="B184" s="15">
        <v>22866</v>
      </c>
      <c r="C184" s="17" t="s">
        <v>104</v>
      </c>
      <c r="D184" s="15" t="s">
        <v>67</v>
      </c>
      <c r="E184" s="18">
        <v>44007</v>
      </c>
      <c r="F184" s="17" t="s">
        <v>52</v>
      </c>
      <c r="G184" s="17" t="s">
        <v>53</v>
      </c>
      <c r="H184" s="18">
        <v>44007</v>
      </c>
      <c r="I184" s="17">
        <v>7</v>
      </c>
      <c r="J184" s="18">
        <v>44008</v>
      </c>
    </row>
    <row r="185" spans="2:10" x14ac:dyDescent="0.3">
      <c r="B185" s="15">
        <v>22866</v>
      </c>
      <c r="C185" s="15" t="s">
        <v>104</v>
      </c>
      <c r="D185" s="15" t="s">
        <v>67</v>
      </c>
      <c r="E185" s="16">
        <v>44070</v>
      </c>
      <c r="F185" s="15" t="s">
        <v>52</v>
      </c>
      <c r="G185" s="15" t="s">
        <v>53</v>
      </c>
      <c r="H185" s="16">
        <v>44067</v>
      </c>
      <c r="I185" s="15">
        <v>8</v>
      </c>
      <c r="J185" s="16">
        <v>44070</v>
      </c>
    </row>
    <row r="186" spans="2:10" x14ac:dyDescent="0.3">
      <c r="B186" s="15">
        <v>22866</v>
      </c>
      <c r="C186" s="17" t="s">
        <v>104</v>
      </c>
      <c r="D186" s="15" t="s">
        <v>67</v>
      </c>
      <c r="E186" s="18">
        <v>44069</v>
      </c>
      <c r="F186" s="17" t="s">
        <v>52</v>
      </c>
      <c r="G186" s="17" t="s">
        <v>53</v>
      </c>
      <c r="H186" s="18">
        <v>44067</v>
      </c>
      <c r="I186" s="17">
        <v>8</v>
      </c>
      <c r="J186" s="18">
        <v>44070</v>
      </c>
    </row>
    <row r="187" spans="2:10" x14ac:dyDescent="0.3">
      <c r="B187" s="15">
        <v>22866</v>
      </c>
      <c r="C187" s="15" t="s">
        <v>104</v>
      </c>
      <c r="D187" s="15" t="s">
        <v>67</v>
      </c>
      <c r="E187" s="16">
        <v>44068</v>
      </c>
      <c r="F187" s="15" t="s">
        <v>52</v>
      </c>
      <c r="G187" s="15" t="s">
        <v>53</v>
      </c>
      <c r="H187" s="16">
        <v>44067</v>
      </c>
      <c r="I187" s="15">
        <v>8</v>
      </c>
      <c r="J187" s="16">
        <v>44070</v>
      </c>
    </row>
    <row r="188" spans="2:10" x14ac:dyDescent="0.3">
      <c r="B188" s="15">
        <v>22866</v>
      </c>
      <c r="C188" s="17" t="s">
        <v>104</v>
      </c>
      <c r="D188" s="15" t="s">
        <v>67</v>
      </c>
      <c r="E188" s="18">
        <v>44067</v>
      </c>
      <c r="F188" s="17" t="s">
        <v>52</v>
      </c>
      <c r="G188" s="17" t="s">
        <v>53</v>
      </c>
      <c r="H188" s="18">
        <v>44067</v>
      </c>
      <c r="I188" s="17">
        <v>8</v>
      </c>
      <c r="J188" s="18">
        <v>44070</v>
      </c>
    </row>
    <row r="189" spans="2:10" x14ac:dyDescent="0.3">
      <c r="B189" s="15">
        <v>22866</v>
      </c>
      <c r="C189" s="17" t="s">
        <v>104</v>
      </c>
      <c r="D189" s="15" t="s">
        <v>67</v>
      </c>
      <c r="E189" s="18">
        <v>44022</v>
      </c>
      <c r="F189" s="17" t="s">
        <v>52</v>
      </c>
      <c r="G189" s="17" t="s">
        <v>53</v>
      </c>
      <c r="H189" s="18">
        <v>44022</v>
      </c>
      <c r="I189" s="17">
        <v>8</v>
      </c>
      <c r="J189" s="18">
        <v>44022</v>
      </c>
    </row>
    <row r="190" spans="2:10" x14ac:dyDescent="0.3">
      <c r="B190" s="15">
        <v>37922</v>
      </c>
      <c r="C190" s="17" t="s">
        <v>105</v>
      </c>
      <c r="D190" s="15" t="s">
        <v>67</v>
      </c>
      <c r="E190" s="18">
        <v>44008</v>
      </c>
      <c r="F190" s="17" t="s">
        <v>52</v>
      </c>
      <c r="G190" s="15" t="s">
        <v>53</v>
      </c>
      <c r="H190" s="18">
        <v>44008</v>
      </c>
      <c r="I190" s="17">
        <v>8</v>
      </c>
      <c r="J190" s="18">
        <v>44008</v>
      </c>
    </row>
    <row r="191" spans="2:10" x14ac:dyDescent="0.3">
      <c r="B191" s="15">
        <v>37922</v>
      </c>
      <c r="C191" s="15" t="s">
        <v>105</v>
      </c>
      <c r="D191" s="15" t="s">
        <v>67</v>
      </c>
      <c r="E191" s="16">
        <v>44001</v>
      </c>
      <c r="F191" s="15" t="s">
        <v>52</v>
      </c>
      <c r="G191" s="15" t="s">
        <v>53</v>
      </c>
      <c r="H191" s="16">
        <v>44001</v>
      </c>
      <c r="I191" s="15">
        <v>8</v>
      </c>
      <c r="J191" s="16">
        <v>44001</v>
      </c>
    </row>
    <row r="192" spans="2:10" x14ac:dyDescent="0.3">
      <c r="B192" s="15">
        <v>37922</v>
      </c>
      <c r="C192" s="17" t="s">
        <v>105</v>
      </c>
      <c r="D192" s="15" t="s">
        <v>67</v>
      </c>
      <c r="E192" s="18">
        <v>43992</v>
      </c>
      <c r="F192" s="17" t="s">
        <v>52</v>
      </c>
      <c r="G192" s="15" t="s">
        <v>53</v>
      </c>
      <c r="H192" s="18">
        <v>43992</v>
      </c>
      <c r="I192" s="17">
        <v>8</v>
      </c>
      <c r="J192" s="18">
        <v>43992</v>
      </c>
    </row>
    <row r="193" spans="2:10" x14ac:dyDescent="0.3">
      <c r="B193" s="15">
        <v>37922</v>
      </c>
      <c r="C193" s="15" t="s">
        <v>105</v>
      </c>
      <c r="D193" s="15" t="s">
        <v>67</v>
      </c>
      <c r="E193" s="16">
        <v>44013</v>
      </c>
      <c r="F193" s="15" t="s">
        <v>59</v>
      </c>
      <c r="G193" s="15" t="s">
        <v>53</v>
      </c>
      <c r="H193" s="16">
        <v>44013</v>
      </c>
      <c r="I193" s="15">
        <v>8</v>
      </c>
      <c r="J193" s="16">
        <v>44013</v>
      </c>
    </row>
    <row r="194" spans="2:10" x14ac:dyDescent="0.3">
      <c r="B194" s="15">
        <v>37922</v>
      </c>
      <c r="C194" s="17" t="s">
        <v>105</v>
      </c>
      <c r="D194" s="15" t="s">
        <v>67</v>
      </c>
      <c r="E194" s="18">
        <v>44070</v>
      </c>
      <c r="F194" s="17" t="s">
        <v>52</v>
      </c>
      <c r="G194" s="17" t="s">
        <v>53</v>
      </c>
      <c r="H194" s="18">
        <v>44067</v>
      </c>
      <c r="I194" s="17">
        <v>8</v>
      </c>
      <c r="J194" s="18">
        <v>44070</v>
      </c>
    </row>
    <row r="195" spans="2:10" x14ac:dyDescent="0.3">
      <c r="B195" s="15">
        <v>37922</v>
      </c>
      <c r="C195" s="15" t="s">
        <v>105</v>
      </c>
      <c r="D195" s="15" t="s">
        <v>67</v>
      </c>
      <c r="E195" s="16">
        <v>44069</v>
      </c>
      <c r="F195" s="15" t="s">
        <v>52</v>
      </c>
      <c r="G195" s="15" t="s">
        <v>53</v>
      </c>
      <c r="H195" s="16">
        <v>44067</v>
      </c>
      <c r="I195" s="15">
        <v>8</v>
      </c>
      <c r="J195" s="16">
        <v>44070</v>
      </c>
    </row>
    <row r="196" spans="2:10" x14ac:dyDescent="0.3">
      <c r="B196" s="15">
        <v>37922</v>
      </c>
      <c r="C196" s="17" t="s">
        <v>105</v>
      </c>
      <c r="D196" s="15" t="s">
        <v>67</v>
      </c>
      <c r="E196" s="18">
        <v>44068</v>
      </c>
      <c r="F196" s="17" t="s">
        <v>52</v>
      </c>
      <c r="G196" s="17" t="s">
        <v>53</v>
      </c>
      <c r="H196" s="18">
        <v>44067</v>
      </c>
      <c r="I196" s="17">
        <v>8</v>
      </c>
      <c r="J196" s="18">
        <v>44070</v>
      </c>
    </row>
    <row r="197" spans="2:10" x14ac:dyDescent="0.3">
      <c r="B197" s="15">
        <v>37922</v>
      </c>
      <c r="C197" s="15" t="s">
        <v>105</v>
      </c>
      <c r="D197" s="15" t="s">
        <v>67</v>
      </c>
      <c r="E197" s="16">
        <v>44067</v>
      </c>
      <c r="F197" s="15" t="s">
        <v>52</v>
      </c>
      <c r="G197" s="15" t="s">
        <v>53</v>
      </c>
      <c r="H197" s="16">
        <v>44067</v>
      </c>
      <c r="I197" s="15">
        <v>8</v>
      </c>
      <c r="J197" s="16">
        <v>44070</v>
      </c>
    </row>
    <row r="198" spans="2:10" x14ac:dyDescent="0.3">
      <c r="B198" s="15">
        <v>37922</v>
      </c>
      <c r="C198" s="17" t="s">
        <v>105</v>
      </c>
      <c r="D198" s="15" t="s">
        <v>67</v>
      </c>
      <c r="E198" s="18">
        <v>44092</v>
      </c>
      <c r="F198" s="17" t="s">
        <v>52</v>
      </c>
      <c r="G198" s="17" t="s">
        <v>53</v>
      </c>
      <c r="H198" s="18">
        <v>44092</v>
      </c>
      <c r="I198" s="17">
        <v>8</v>
      </c>
      <c r="J198" s="18">
        <v>44092</v>
      </c>
    </row>
    <row r="199" spans="2:10" x14ac:dyDescent="0.3">
      <c r="B199" s="15">
        <v>37922</v>
      </c>
      <c r="C199" s="15" t="s">
        <v>105</v>
      </c>
      <c r="D199" s="15" t="s">
        <v>67</v>
      </c>
      <c r="E199" s="16">
        <v>44085</v>
      </c>
      <c r="F199" s="15" t="s">
        <v>52</v>
      </c>
      <c r="G199" s="15" t="s">
        <v>53</v>
      </c>
      <c r="H199" s="16">
        <v>44085</v>
      </c>
      <c r="I199" s="15">
        <v>6</v>
      </c>
      <c r="J199" s="16">
        <v>44085</v>
      </c>
    </row>
    <row r="200" spans="2:10" x14ac:dyDescent="0.3">
      <c r="B200" s="15">
        <v>37922</v>
      </c>
      <c r="C200" s="17" t="s">
        <v>105</v>
      </c>
      <c r="D200" s="15" t="s">
        <v>67</v>
      </c>
      <c r="E200" s="18">
        <v>44078</v>
      </c>
      <c r="F200" s="17" t="s">
        <v>52</v>
      </c>
      <c r="G200" s="17" t="s">
        <v>53</v>
      </c>
      <c r="H200" s="18">
        <v>44078</v>
      </c>
      <c r="I200" s="17">
        <v>8</v>
      </c>
      <c r="J200" s="18">
        <v>44078</v>
      </c>
    </row>
    <row r="201" spans="2:10" x14ac:dyDescent="0.3">
      <c r="B201" s="15">
        <v>41909</v>
      </c>
      <c r="C201" s="15" t="s">
        <v>106</v>
      </c>
      <c r="D201" s="15" t="s">
        <v>143</v>
      </c>
      <c r="E201" s="16">
        <v>44001</v>
      </c>
      <c r="F201" s="15" t="s">
        <v>52</v>
      </c>
      <c r="G201" s="15" t="s">
        <v>53</v>
      </c>
      <c r="H201" s="16">
        <v>43999</v>
      </c>
      <c r="I201" s="15">
        <v>8</v>
      </c>
      <c r="J201" s="16">
        <v>44001</v>
      </c>
    </row>
    <row r="202" spans="2:10" x14ac:dyDescent="0.3">
      <c r="B202" s="15">
        <v>41909</v>
      </c>
      <c r="C202" s="17" t="s">
        <v>106</v>
      </c>
      <c r="D202" s="15" t="s">
        <v>143</v>
      </c>
      <c r="E202" s="18">
        <v>44000</v>
      </c>
      <c r="F202" s="17" t="s">
        <v>52</v>
      </c>
      <c r="G202" s="17" t="s">
        <v>53</v>
      </c>
      <c r="H202" s="18">
        <v>43999</v>
      </c>
      <c r="I202" s="17">
        <v>8</v>
      </c>
      <c r="J202" s="18">
        <v>44001</v>
      </c>
    </row>
    <row r="203" spans="2:10" x14ac:dyDescent="0.3">
      <c r="B203" s="15">
        <v>41909</v>
      </c>
      <c r="C203" s="15" t="s">
        <v>106</v>
      </c>
      <c r="D203" s="15" t="s">
        <v>143</v>
      </c>
      <c r="E203" s="16">
        <v>43999</v>
      </c>
      <c r="F203" s="15" t="s">
        <v>52</v>
      </c>
      <c r="G203" s="15" t="s">
        <v>53</v>
      </c>
      <c r="H203" s="16">
        <v>43999</v>
      </c>
      <c r="I203" s="15">
        <v>8</v>
      </c>
      <c r="J203" s="16">
        <v>44001</v>
      </c>
    </row>
    <row r="204" spans="2:10" x14ac:dyDescent="0.3">
      <c r="B204" s="15">
        <v>36456</v>
      </c>
      <c r="C204" s="15" t="s">
        <v>107</v>
      </c>
      <c r="D204" s="15" t="s">
        <v>82</v>
      </c>
      <c r="E204" s="16">
        <v>43994</v>
      </c>
      <c r="F204" s="15" t="s">
        <v>52</v>
      </c>
      <c r="G204" s="15" t="s">
        <v>108</v>
      </c>
      <c r="H204" s="16">
        <v>43986</v>
      </c>
      <c r="I204" s="15">
        <v>8</v>
      </c>
      <c r="J204" s="16">
        <v>43994</v>
      </c>
    </row>
    <row r="205" spans="2:10" x14ac:dyDescent="0.3">
      <c r="B205" s="15">
        <v>36456</v>
      </c>
      <c r="C205" s="17" t="s">
        <v>107</v>
      </c>
      <c r="D205" s="15" t="s">
        <v>82</v>
      </c>
      <c r="E205" s="18">
        <v>43993</v>
      </c>
      <c r="F205" s="17" t="s">
        <v>52</v>
      </c>
      <c r="G205" s="17" t="s">
        <v>108</v>
      </c>
      <c r="H205" s="18">
        <v>43986</v>
      </c>
      <c r="I205" s="17">
        <v>8</v>
      </c>
      <c r="J205" s="18">
        <v>43994</v>
      </c>
    </row>
    <row r="206" spans="2:10" x14ac:dyDescent="0.3">
      <c r="B206" s="15">
        <v>36456</v>
      </c>
      <c r="C206" s="15" t="s">
        <v>107</v>
      </c>
      <c r="D206" s="15" t="s">
        <v>82</v>
      </c>
      <c r="E206" s="16">
        <v>43992</v>
      </c>
      <c r="F206" s="15" t="s">
        <v>52</v>
      </c>
      <c r="G206" s="15" t="s">
        <v>108</v>
      </c>
      <c r="H206" s="16">
        <v>43986</v>
      </c>
      <c r="I206" s="15">
        <v>8</v>
      </c>
      <c r="J206" s="16">
        <v>43994</v>
      </c>
    </row>
    <row r="207" spans="2:10" x14ac:dyDescent="0.3">
      <c r="B207" s="15">
        <v>36456</v>
      </c>
      <c r="C207" s="17" t="s">
        <v>107</v>
      </c>
      <c r="D207" s="15" t="s">
        <v>82</v>
      </c>
      <c r="E207" s="18">
        <v>43991</v>
      </c>
      <c r="F207" s="17" t="s">
        <v>52</v>
      </c>
      <c r="G207" s="17" t="s">
        <v>108</v>
      </c>
      <c r="H207" s="18">
        <v>43986</v>
      </c>
      <c r="I207" s="17">
        <v>8</v>
      </c>
      <c r="J207" s="18">
        <v>43994</v>
      </c>
    </row>
    <row r="208" spans="2:10" x14ac:dyDescent="0.3">
      <c r="B208" s="15">
        <v>36456</v>
      </c>
      <c r="C208" s="15" t="s">
        <v>107</v>
      </c>
      <c r="D208" s="15" t="s">
        <v>82</v>
      </c>
      <c r="E208" s="16">
        <v>43990</v>
      </c>
      <c r="F208" s="15" t="s">
        <v>52</v>
      </c>
      <c r="G208" s="15" t="s">
        <v>108</v>
      </c>
      <c r="H208" s="16">
        <v>43986</v>
      </c>
      <c r="I208" s="15">
        <v>8</v>
      </c>
      <c r="J208" s="16">
        <v>43994</v>
      </c>
    </row>
    <row r="209" spans="2:10" x14ac:dyDescent="0.3">
      <c r="B209" s="15">
        <v>36456</v>
      </c>
      <c r="C209" s="17" t="s">
        <v>107</v>
      </c>
      <c r="D209" s="15" t="s">
        <v>82</v>
      </c>
      <c r="E209" s="18">
        <v>43987</v>
      </c>
      <c r="F209" s="17" t="s">
        <v>52</v>
      </c>
      <c r="G209" s="17" t="s">
        <v>108</v>
      </c>
      <c r="H209" s="18">
        <v>43986</v>
      </c>
      <c r="I209" s="17">
        <v>8</v>
      </c>
      <c r="J209" s="18">
        <v>43994</v>
      </c>
    </row>
    <row r="210" spans="2:10" x14ac:dyDescent="0.3">
      <c r="B210" s="15">
        <v>36456</v>
      </c>
      <c r="C210" s="15" t="s">
        <v>107</v>
      </c>
      <c r="D210" s="15" t="s">
        <v>82</v>
      </c>
      <c r="E210" s="16">
        <v>43986</v>
      </c>
      <c r="F210" s="15" t="s">
        <v>52</v>
      </c>
      <c r="G210" s="15" t="s">
        <v>108</v>
      </c>
      <c r="H210" s="16">
        <v>43986</v>
      </c>
      <c r="I210" s="15">
        <v>8</v>
      </c>
      <c r="J210" s="16">
        <v>43994</v>
      </c>
    </row>
    <row r="211" spans="2:10" x14ac:dyDescent="0.3">
      <c r="B211" s="15">
        <v>36456</v>
      </c>
      <c r="C211" s="17" t="s">
        <v>107</v>
      </c>
      <c r="D211" s="15" t="s">
        <v>82</v>
      </c>
      <c r="E211" s="18">
        <v>44001</v>
      </c>
      <c r="F211" s="17" t="s">
        <v>52</v>
      </c>
      <c r="G211" s="17" t="s">
        <v>53</v>
      </c>
      <c r="H211" s="18">
        <v>43997</v>
      </c>
      <c r="I211" s="17">
        <v>8</v>
      </c>
      <c r="J211" s="18">
        <v>44001</v>
      </c>
    </row>
    <row r="212" spans="2:10" x14ac:dyDescent="0.3">
      <c r="B212" s="15">
        <v>36456</v>
      </c>
      <c r="C212" s="15" t="s">
        <v>107</v>
      </c>
      <c r="D212" s="15" t="s">
        <v>82</v>
      </c>
      <c r="E212" s="16">
        <v>44000</v>
      </c>
      <c r="F212" s="15" t="s">
        <v>52</v>
      </c>
      <c r="G212" s="15" t="s">
        <v>53</v>
      </c>
      <c r="H212" s="16">
        <v>43997</v>
      </c>
      <c r="I212" s="15">
        <v>8</v>
      </c>
      <c r="J212" s="16">
        <v>44001</v>
      </c>
    </row>
    <row r="213" spans="2:10" x14ac:dyDescent="0.3">
      <c r="B213" s="15">
        <v>36456</v>
      </c>
      <c r="C213" s="17" t="s">
        <v>107</v>
      </c>
      <c r="D213" s="15" t="s">
        <v>82</v>
      </c>
      <c r="E213" s="18">
        <v>43999</v>
      </c>
      <c r="F213" s="17" t="s">
        <v>52</v>
      </c>
      <c r="G213" s="17" t="s">
        <v>53</v>
      </c>
      <c r="H213" s="18">
        <v>43997</v>
      </c>
      <c r="I213" s="17">
        <v>8</v>
      </c>
      <c r="J213" s="18">
        <v>44001</v>
      </c>
    </row>
    <row r="214" spans="2:10" x14ac:dyDescent="0.3">
      <c r="B214" s="15">
        <v>36456</v>
      </c>
      <c r="C214" s="15" t="s">
        <v>107</v>
      </c>
      <c r="D214" s="15" t="s">
        <v>82</v>
      </c>
      <c r="E214" s="16">
        <v>43998</v>
      </c>
      <c r="F214" s="15" t="s">
        <v>52</v>
      </c>
      <c r="G214" s="15" t="s">
        <v>53</v>
      </c>
      <c r="H214" s="16">
        <v>43997</v>
      </c>
      <c r="I214" s="15">
        <v>8</v>
      </c>
      <c r="J214" s="16">
        <v>44001</v>
      </c>
    </row>
    <row r="215" spans="2:10" x14ac:dyDescent="0.3">
      <c r="B215" s="15">
        <v>36456</v>
      </c>
      <c r="C215" s="17" t="s">
        <v>107</v>
      </c>
      <c r="D215" s="15" t="s">
        <v>82</v>
      </c>
      <c r="E215" s="18">
        <v>43997</v>
      </c>
      <c r="F215" s="17" t="s">
        <v>52</v>
      </c>
      <c r="G215" s="17" t="s">
        <v>53</v>
      </c>
      <c r="H215" s="18">
        <v>43997</v>
      </c>
      <c r="I215" s="17">
        <v>8</v>
      </c>
      <c r="J215" s="18">
        <v>44001</v>
      </c>
    </row>
    <row r="216" spans="2:10" x14ac:dyDescent="0.3">
      <c r="B216" s="15">
        <v>34615</v>
      </c>
      <c r="C216" s="15" t="s">
        <v>109</v>
      </c>
      <c r="D216" s="15" t="s">
        <v>67</v>
      </c>
      <c r="E216" s="16">
        <v>44102</v>
      </c>
      <c r="F216" s="15" t="s">
        <v>52</v>
      </c>
      <c r="G216" s="15" t="s">
        <v>53</v>
      </c>
      <c r="H216" s="16">
        <v>44102</v>
      </c>
      <c r="I216" s="15">
        <v>8</v>
      </c>
      <c r="J216" s="16">
        <v>44102</v>
      </c>
    </row>
    <row r="217" spans="2:10" x14ac:dyDescent="0.3">
      <c r="B217" s="15">
        <v>34615</v>
      </c>
      <c r="C217" s="17" t="s">
        <v>109</v>
      </c>
      <c r="D217" s="15" t="s">
        <v>67</v>
      </c>
      <c r="E217" s="18">
        <v>44069</v>
      </c>
      <c r="F217" s="17" t="s">
        <v>52</v>
      </c>
      <c r="G217" s="17" t="s">
        <v>53</v>
      </c>
      <c r="H217" s="18">
        <v>44069</v>
      </c>
      <c r="I217" s="17">
        <v>8</v>
      </c>
      <c r="J217" s="18">
        <v>44069</v>
      </c>
    </row>
    <row r="218" spans="2:10" x14ac:dyDescent="0.3">
      <c r="B218" s="15">
        <v>34615</v>
      </c>
      <c r="C218" s="15" t="s">
        <v>109</v>
      </c>
      <c r="D218" s="15" t="s">
        <v>67</v>
      </c>
      <c r="E218" s="16">
        <v>44099</v>
      </c>
      <c r="F218" s="15" t="s">
        <v>52</v>
      </c>
      <c r="G218" s="15" t="s">
        <v>53</v>
      </c>
      <c r="H218" s="16">
        <v>44099</v>
      </c>
      <c r="I218" s="15">
        <v>8</v>
      </c>
      <c r="J218" s="16">
        <v>44099</v>
      </c>
    </row>
    <row r="219" spans="2:10" x14ac:dyDescent="0.3">
      <c r="B219" s="15">
        <v>34615</v>
      </c>
      <c r="C219" s="15" t="s">
        <v>109</v>
      </c>
      <c r="D219" s="15" t="s">
        <v>67</v>
      </c>
      <c r="E219" s="16">
        <v>44056</v>
      </c>
      <c r="F219" s="15" t="s">
        <v>52</v>
      </c>
      <c r="G219" s="15" t="s">
        <v>53</v>
      </c>
      <c r="H219" s="16">
        <v>44056</v>
      </c>
      <c r="I219" s="15">
        <v>8</v>
      </c>
      <c r="J219" s="16">
        <v>44056</v>
      </c>
    </row>
    <row r="220" spans="2:10" x14ac:dyDescent="0.3">
      <c r="B220" s="15">
        <v>34615</v>
      </c>
      <c r="C220" s="17" t="s">
        <v>109</v>
      </c>
      <c r="D220" s="15" t="s">
        <v>67</v>
      </c>
      <c r="E220" s="18">
        <v>44083</v>
      </c>
      <c r="F220" s="17" t="s">
        <v>52</v>
      </c>
      <c r="G220" s="17" t="s">
        <v>53</v>
      </c>
      <c r="H220" s="18">
        <v>44083</v>
      </c>
      <c r="I220" s="17">
        <v>8</v>
      </c>
      <c r="J220" s="18">
        <v>44083</v>
      </c>
    </row>
    <row r="221" spans="2:10" x14ac:dyDescent="0.3">
      <c r="B221" s="15">
        <v>35943</v>
      </c>
      <c r="C221" s="15" t="s">
        <v>110</v>
      </c>
      <c r="D221" s="15" t="s">
        <v>67</v>
      </c>
      <c r="E221" s="16">
        <v>44050</v>
      </c>
      <c r="F221" s="15" t="s">
        <v>52</v>
      </c>
      <c r="G221" s="15" t="s">
        <v>53</v>
      </c>
      <c r="H221" s="16">
        <v>44046</v>
      </c>
      <c r="I221" s="15">
        <v>8</v>
      </c>
      <c r="J221" s="16">
        <v>44050</v>
      </c>
    </row>
    <row r="222" spans="2:10" x14ac:dyDescent="0.3">
      <c r="B222" s="15">
        <v>35943</v>
      </c>
      <c r="C222" s="17" t="s">
        <v>110</v>
      </c>
      <c r="D222" s="15" t="s">
        <v>67</v>
      </c>
      <c r="E222" s="18">
        <v>44049</v>
      </c>
      <c r="F222" s="17" t="s">
        <v>52</v>
      </c>
      <c r="G222" s="17" t="s">
        <v>53</v>
      </c>
      <c r="H222" s="18">
        <v>44046</v>
      </c>
      <c r="I222" s="17">
        <v>8</v>
      </c>
      <c r="J222" s="18">
        <v>44050</v>
      </c>
    </row>
    <row r="223" spans="2:10" x14ac:dyDescent="0.3">
      <c r="B223" s="15">
        <v>35943</v>
      </c>
      <c r="C223" s="15" t="s">
        <v>110</v>
      </c>
      <c r="D223" s="15" t="s">
        <v>67</v>
      </c>
      <c r="E223" s="16">
        <v>44048</v>
      </c>
      <c r="F223" s="15" t="s">
        <v>52</v>
      </c>
      <c r="G223" s="15" t="s">
        <v>53</v>
      </c>
      <c r="H223" s="16">
        <v>44046</v>
      </c>
      <c r="I223" s="15">
        <v>8</v>
      </c>
      <c r="J223" s="16">
        <v>44050</v>
      </c>
    </row>
    <row r="224" spans="2:10" x14ac:dyDescent="0.3">
      <c r="B224" s="15">
        <v>35943</v>
      </c>
      <c r="C224" s="17" t="s">
        <v>110</v>
      </c>
      <c r="D224" s="15" t="s">
        <v>67</v>
      </c>
      <c r="E224" s="18">
        <v>44047</v>
      </c>
      <c r="F224" s="17" t="s">
        <v>52</v>
      </c>
      <c r="G224" s="17" t="s">
        <v>53</v>
      </c>
      <c r="H224" s="18">
        <v>44046</v>
      </c>
      <c r="I224" s="17">
        <v>8</v>
      </c>
      <c r="J224" s="18">
        <v>44050</v>
      </c>
    </row>
    <row r="225" spans="2:10" x14ac:dyDescent="0.3">
      <c r="B225" s="15">
        <v>35943</v>
      </c>
      <c r="C225" s="15" t="s">
        <v>110</v>
      </c>
      <c r="D225" s="15" t="s">
        <v>67</v>
      </c>
      <c r="E225" s="16">
        <v>44046</v>
      </c>
      <c r="F225" s="15" t="s">
        <v>52</v>
      </c>
      <c r="G225" s="15" t="s">
        <v>53</v>
      </c>
      <c r="H225" s="16">
        <v>44046</v>
      </c>
      <c r="I225" s="15">
        <v>8</v>
      </c>
      <c r="J225" s="16">
        <v>44050</v>
      </c>
    </row>
    <row r="226" spans="2:10" x14ac:dyDescent="0.3">
      <c r="B226" s="15">
        <v>43300</v>
      </c>
      <c r="C226" s="17" t="s">
        <v>111</v>
      </c>
      <c r="D226" s="15" t="s">
        <v>67</v>
      </c>
      <c r="E226" s="18">
        <v>44005</v>
      </c>
      <c r="F226" s="17" t="s">
        <v>52</v>
      </c>
      <c r="G226" s="15" t="s">
        <v>53</v>
      </c>
      <c r="H226" s="18">
        <v>44005</v>
      </c>
      <c r="I226" s="17">
        <v>8</v>
      </c>
      <c r="J226" s="18">
        <v>44005</v>
      </c>
    </row>
    <row r="227" spans="2:10" x14ac:dyDescent="0.3">
      <c r="B227" s="15">
        <v>43300</v>
      </c>
      <c r="C227" s="15" t="s">
        <v>111</v>
      </c>
      <c r="D227" s="15" t="s">
        <v>67</v>
      </c>
      <c r="E227" s="16">
        <v>44013</v>
      </c>
      <c r="F227" s="15" t="s">
        <v>52</v>
      </c>
      <c r="G227" s="15" t="s">
        <v>53</v>
      </c>
      <c r="H227" s="16">
        <v>44013</v>
      </c>
      <c r="I227" s="15">
        <v>8</v>
      </c>
      <c r="J227" s="16">
        <v>44013</v>
      </c>
    </row>
    <row r="228" spans="2:10" x14ac:dyDescent="0.3">
      <c r="B228" s="15">
        <v>43300</v>
      </c>
      <c r="C228" s="17" t="s">
        <v>111</v>
      </c>
      <c r="D228" s="15" t="s">
        <v>67</v>
      </c>
      <c r="E228" s="18">
        <v>43998</v>
      </c>
      <c r="F228" s="17" t="s">
        <v>52</v>
      </c>
      <c r="G228" s="17" t="s">
        <v>57</v>
      </c>
      <c r="H228" s="18">
        <v>43997</v>
      </c>
      <c r="I228" s="17">
        <v>4</v>
      </c>
      <c r="J228" s="18">
        <v>43998</v>
      </c>
    </row>
    <row r="229" spans="2:10" x14ac:dyDescent="0.3">
      <c r="B229" s="15">
        <v>43300</v>
      </c>
      <c r="C229" s="15" t="s">
        <v>111</v>
      </c>
      <c r="D229" s="15" t="s">
        <v>67</v>
      </c>
      <c r="E229" s="16">
        <v>43997</v>
      </c>
      <c r="F229" s="15" t="s">
        <v>52</v>
      </c>
      <c r="G229" s="15" t="s">
        <v>57</v>
      </c>
      <c r="H229" s="16">
        <v>43997</v>
      </c>
      <c r="I229" s="15">
        <v>4</v>
      </c>
      <c r="J229" s="16">
        <v>43998</v>
      </c>
    </row>
    <row r="230" spans="2:10" x14ac:dyDescent="0.3">
      <c r="B230" s="15">
        <v>43300</v>
      </c>
      <c r="C230" s="15" t="s">
        <v>111</v>
      </c>
      <c r="D230" s="15" t="s">
        <v>67</v>
      </c>
      <c r="E230" s="16">
        <v>43999</v>
      </c>
      <c r="F230" s="15" t="s">
        <v>52</v>
      </c>
      <c r="G230" s="15" t="s">
        <v>53</v>
      </c>
      <c r="H230" s="16">
        <v>43999</v>
      </c>
      <c r="I230" s="15">
        <v>8</v>
      </c>
      <c r="J230" s="16">
        <v>43999</v>
      </c>
    </row>
    <row r="231" spans="2:10" x14ac:dyDescent="0.3">
      <c r="B231" s="15">
        <v>43300</v>
      </c>
      <c r="C231" s="17" t="s">
        <v>111</v>
      </c>
      <c r="D231" s="15" t="s">
        <v>67</v>
      </c>
      <c r="E231" s="18">
        <v>44029</v>
      </c>
      <c r="F231" s="17" t="s">
        <v>52</v>
      </c>
      <c r="G231" s="17" t="s">
        <v>53</v>
      </c>
      <c r="H231" s="18">
        <v>44029</v>
      </c>
      <c r="I231" s="17">
        <v>8</v>
      </c>
      <c r="J231" s="18">
        <v>44029</v>
      </c>
    </row>
    <row r="232" spans="2:10" x14ac:dyDescent="0.3">
      <c r="B232" s="15">
        <v>43300</v>
      </c>
      <c r="C232" s="15" t="s">
        <v>111</v>
      </c>
      <c r="D232" s="15" t="s">
        <v>67</v>
      </c>
      <c r="E232" s="16">
        <v>43984</v>
      </c>
      <c r="F232" s="15" t="s">
        <v>52</v>
      </c>
      <c r="G232" s="15" t="s">
        <v>53</v>
      </c>
      <c r="H232" s="16">
        <v>43984</v>
      </c>
      <c r="I232" s="15">
        <v>8</v>
      </c>
      <c r="J232" s="16">
        <v>43984</v>
      </c>
    </row>
    <row r="233" spans="2:10" x14ac:dyDescent="0.3">
      <c r="B233" s="15">
        <v>45245</v>
      </c>
      <c r="C233" s="17" t="s">
        <v>112</v>
      </c>
      <c r="D233" s="15" t="s">
        <v>82</v>
      </c>
      <c r="E233" s="18">
        <v>44001</v>
      </c>
      <c r="F233" s="17" t="s">
        <v>52</v>
      </c>
      <c r="G233" s="17" t="s">
        <v>57</v>
      </c>
      <c r="H233" s="18">
        <v>44001</v>
      </c>
      <c r="I233" s="17">
        <v>8</v>
      </c>
      <c r="J233" s="18">
        <v>44001</v>
      </c>
    </row>
    <row r="234" spans="2:10" x14ac:dyDescent="0.3">
      <c r="B234" s="15">
        <v>24889</v>
      </c>
      <c r="C234" s="17" t="s">
        <v>113</v>
      </c>
      <c r="D234" s="15" t="s">
        <v>67</v>
      </c>
      <c r="E234" s="18">
        <v>44005</v>
      </c>
      <c r="F234" s="17" t="s">
        <v>52</v>
      </c>
      <c r="G234" s="17" t="s">
        <v>57</v>
      </c>
      <c r="H234" s="18">
        <v>44005</v>
      </c>
      <c r="I234" s="17">
        <v>8</v>
      </c>
      <c r="J234" s="18">
        <v>44005</v>
      </c>
    </row>
    <row r="235" spans="2:10" x14ac:dyDescent="0.3">
      <c r="B235" s="15">
        <v>47847</v>
      </c>
      <c r="C235" s="15" t="s">
        <v>114</v>
      </c>
      <c r="D235" s="15" t="s">
        <v>82</v>
      </c>
      <c r="E235" s="16">
        <v>44008</v>
      </c>
      <c r="F235" s="15" t="s">
        <v>52</v>
      </c>
      <c r="G235" s="15" t="s">
        <v>53</v>
      </c>
      <c r="H235" s="16">
        <v>44006</v>
      </c>
      <c r="I235" s="15">
        <v>8</v>
      </c>
      <c r="J235" s="16">
        <v>44008</v>
      </c>
    </row>
    <row r="236" spans="2:10" x14ac:dyDescent="0.3">
      <c r="B236" s="15">
        <v>47847</v>
      </c>
      <c r="C236" s="17" t="s">
        <v>114</v>
      </c>
      <c r="D236" s="15" t="s">
        <v>82</v>
      </c>
      <c r="E236" s="18">
        <v>44007</v>
      </c>
      <c r="F236" s="17" t="s">
        <v>52</v>
      </c>
      <c r="G236" s="17" t="s">
        <v>53</v>
      </c>
      <c r="H236" s="18">
        <v>44006</v>
      </c>
      <c r="I236" s="17">
        <v>8</v>
      </c>
      <c r="J236" s="18">
        <v>44008</v>
      </c>
    </row>
    <row r="237" spans="2:10" x14ac:dyDescent="0.3">
      <c r="B237" s="15">
        <v>47847</v>
      </c>
      <c r="C237" s="15" t="s">
        <v>114</v>
      </c>
      <c r="D237" s="15" t="s">
        <v>82</v>
      </c>
      <c r="E237" s="16">
        <v>44006</v>
      </c>
      <c r="F237" s="15" t="s">
        <v>52</v>
      </c>
      <c r="G237" s="15" t="s">
        <v>53</v>
      </c>
      <c r="H237" s="16">
        <v>44006</v>
      </c>
      <c r="I237" s="15">
        <v>8</v>
      </c>
      <c r="J237" s="16">
        <v>44008</v>
      </c>
    </row>
    <row r="238" spans="2:10" x14ac:dyDescent="0.3">
      <c r="B238" s="15">
        <v>34077</v>
      </c>
      <c r="C238" s="17" t="s">
        <v>115</v>
      </c>
      <c r="D238" s="15" t="s">
        <v>82</v>
      </c>
      <c r="E238" s="18">
        <v>44011</v>
      </c>
      <c r="F238" s="17" t="s">
        <v>52</v>
      </c>
      <c r="G238" s="17" t="s">
        <v>57</v>
      </c>
      <c r="H238" s="18">
        <v>44011</v>
      </c>
      <c r="I238" s="17">
        <v>8</v>
      </c>
      <c r="J238" s="18">
        <v>44011</v>
      </c>
    </row>
    <row r="239" spans="2:10" x14ac:dyDescent="0.3">
      <c r="B239" s="15">
        <v>34077</v>
      </c>
      <c r="C239" s="17" t="s">
        <v>115</v>
      </c>
      <c r="D239" s="15" t="s">
        <v>82</v>
      </c>
      <c r="E239" s="18">
        <v>44047</v>
      </c>
      <c r="F239" s="17" t="s">
        <v>52</v>
      </c>
      <c r="G239" s="17" t="s">
        <v>53</v>
      </c>
      <c r="H239" s="18">
        <v>44047</v>
      </c>
      <c r="I239" s="17">
        <v>8</v>
      </c>
      <c r="J239" s="18">
        <v>44047</v>
      </c>
    </row>
    <row r="240" spans="2:10" x14ac:dyDescent="0.3">
      <c r="B240" s="15">
        <v>27643</v>
      </c>
      <c r="C240" s="17" t="s">
        <v>116</v>
      </c>
      <c r="D240" s="15" t="s">
        <v>67</v>
      </c>
      <c r="E240" s="18">
        <v>44081</v>
      </c>
      <c r="F240" s="17" t="s">
        <v>52</v>
      </c>
      <c r="G240" s="17" t="s">
        <v>53</v>
      </c>
      <c r="H240" s="18">
        <v>44071</v>
      </c>
      <c r="I240" s="17">
        <v>8</v>
      </c>
      <c r="J240" s="18">
        <v>44081</v>
      </c>
    </row>
    <row r="241" spans="2:10" x14ac:dyDescent="0.3">
      <c r="B241" s="15">
        <v>27643</v>
      </c>
      <c r="C241" s="15" t="s">
        <v>116</v>
      </c>
      <c r="D241" s="15" t="s">
        <v>67</v>
      </c>
      <c r="E241" s="16">
        <v>44078</v>
      </c>
      <c r="F241" s="15" t="s">
        <v>52</v>
      </c>
      <c r="G241" s="15" t="s">
        <v>53</v>
      </c>
      <c r="H241" s="16">
        <v>44071</v>
      </c>
      <c r="I241" s="15">
        <v>8</v>
      </c>
      <c r="J241" s="16">
        <v>44081</v>
      </c>
    </row>
    <row r="242" spans="2:10" x14ac:dyDescent="0.3">
      <c r="B242" s="15">
        <v>27643</v>
      </c>
      <c r="C242" s="17" t="s">
        <v>116</v>
      </c>
      <c r="D242" s="15" t="s">
        <v>67</v>
      </c>
      <c r="E242" s="18">
        <v>44077</v>
      </c>
      <c r="F242" s="17" t="s">
        <v>52</v>
      </c>
      <c r="G242" s="17" t="s">
        <v>53</v>
      </c>
      <c r="H242" s="18">
        <v>44071</v>
      </c>
      <c r="I242" s="17">
        <v>8</v>
      </c>
      <c r="J242" s="18">
        <v>44081</v>
      </c>
    </row>
    <row r="243" spans="2:10" x14ac:dyDescent="0.3">
      <c r="B243" s="15">
        <v>27643</v>
      </c>
      <c r="C243" s="15" t="s">
        <v>116</v>
      </c>
      <c r="D243" s="15" t="s">
        <v>67</v>
      </c>
      <c r="E243" s="16">
        <v>44076</v>
      </c>
      <c r="F243" s="15" t="s">
        <v>52</v>
      </c>
      <c r="G243" s="15" t="s">
        <v>53</v>
      </c>
      <c r="H243" s="16">
        <v>44071</v>
      </c>
      <c r="I243" s="15">
        <v>8</v>
      </c>
      <c r="J243" s="16">
        <v>44081</v>
      </c>
    </row>
    <row r="244" spans="2:10" x14ac:dyDescent="0.3">
      <c r="B244" s="15">
        <v>27643</v>
      </c>
      <c r="C244" s="17" t="s">
        <v>116</v>
      </c>
      <c r="D244" s="15" t="s">
        <v>67</v>
      </c>
      <c r="E244" s="18">
        <v>44075</v>
      </c>
      <c r="F244" s="17" t="s">
        <v>52</v>
      </c>
      <c r="G244" s="17" t="s">
        <v>53</v>
      </c>
      <c r="H244" s="18">
        <v>44071</v>
      </c>
      <c r="I244" s="17">
        <v>8</v>
      </c>
      <c r="J244" s="18">
        <v>44081</v>
      </c>
    </row>
    <row r="245" spans="2:10" x14ac:dyDescent="0.3">
      <c r="B245" s="15">
        <v>27643</v>
      </c>
      <c r="C245" s="15" t="s">
        <v>116</v>
      </c>
      <c r="D245" s="15" t="s">
        <v>67</v>
      </c>
      <c r="E245" s="16">
        <v>44074</v>
      </c>
      <c r="F245" s="15" t="s">
        <v>52</v>
      </c>
      <c r="G245" s="15" t="s">
        <v>53</v>
      </c>
      <c r="H245" s="16">
        <v>44071</v>
      </c>
      <c r="I245" s="15">
        <v>8</v>
      </c>
      <c r="J245" s="16">
        <v>44081</v>
      </c>
    </row>
    <row r="246" spans="2:10" x14ac:dyDescent="0.3">
      <c r="B246" s="15">
        <v>27643</v>
      </c>
      <c r="C246" s="17" t="s">
        <v>116</v>
      </c>
      <c r="D246" s="15" t="s">
        <v>67</v>
      </c>
      <c r="E246" s="18">
        <v>44071</v>
      </c>
      <c r="F246" s="17" t="s">
        <v>52</v>
      </c>
      <c r="G246" s="17" t="s">
        <v>53</v>
      </c>
      <c r="H246" s="18">
        <v>44071</v>
      </c>
      <c r="I246" s="17">
        <v>8</v>
      </c>
      <c r="J246" s="18">
        <v>44081</v>
      </c>
    </row>
    <row r="247" spans="2:10" x14ac:dyDescent="0.3">
      <c r="B247" s="15">
        <v>27643</v>
      </c>
      <c r="C247" s="15" t="s">
        <v>116</v>
      </c>
      <c r="D247" s="15" t="s">
        <v>67</v>
      </c>
      <c r="E247" s="16">
        <v>44092</v>
      </c>
      <c r="F247" s="15" t="s">
        <v>52</v>
      </c>
      <c r="G247" s="15" t="s">
        <v>53</v>
      </c>
      <c r="H247" s="16">
        <v>44092</v>
      </c>
      <c r="I247" s="15">
        <v>8</v>
      </c>
      <c r="J247" s="16">
        <v>44092</v>
      </c>
    </row>
    <row r="248" spans="2:10" x14ac:dyDescent="0.3">
      <c r="B248" s="15">
        <v>32723</v>
      </c>
      <c r="C248" s="15" t="s">
        <v>117</v>
      </c>
      <c r="D248" s="15" t="s">
        <v>67</v>
      </c>
      <c r="E248" s="16">
        <v>44103</v>
      </c>
      <c r="F248" s="15" t="s">
        <v>52</v>
      </c>
      <c r="G248" s="15" t="s">
        <v>53</v>
      </c>
      <c r="H248" s="16">
        <v>44103</v>
      </c>
      <c r="I248" s="15">
        <v>4</v>
      </c>
      <c r="J248" s="16">
        <v>44103</v>
      </c>
    </row>
    <row r="249" spans="2:10" x14ac:dyDescent="0.3">
      <c r="B249" s="15">
        <v>30786</v>
      </c>
      <c r="C249" s="15" t="s">
        <v>118</v>
      </c>
      <c r="D249" s="15" t="s">
        <v>67</v>
      </c>
      <c r="E249" s="16">
        <v>44102</v>
      </c>
      <c r="F249" s="15" t="s">
        <v>52</v>
      </c>
      <c r="G249" s="15" t="s">
        <v>53</v>
      </c>
      <c r="H249" s="16">
        <v>44102</v>
      </c>
      <c r="I249" s="15">
        <v>8</v>
      </c>
      <c r="J249" s="16">
        <v>44102</v>
      </c>
    </row>
    <row r="250" spans="2:10" x14ac:dyDescent="0.3">
      <c r="B250" s="15">
        <v>30786</v>
      </c>
      <c r="C250" s="17" t="s">
        <v>118</v>
      </c>
      <c r="D250" s="15" t="s">
        <v>67</v>
      </c>
      <c r="E250" s="18">
        <v>44092</v>
      </c>
      <c r="F250" s="17" t="s">
        <v>52</v>
      </c>
      <c r="G250" s="17" t="s">
        <v>53</v>
      </c>
      <c r="H250" s="18">
        <v>44092</v>
      </c>
      <c r="I250" s="17">
        <v>8</v>
      </c>
      <c r="J250" s="18">
        <v>44092</v>
      </c>
    </row>
    <row r="251" spans="2:10" x14ac:dyDescent="0.3">
      <c r="B251" s="15">
        <v>30786</v>
      </c>
      <c r="C251" s="17" t="s">
        <v>118</v>
      </c>
      <c r="D251" s="15" t="s">
        <v>67</v>
      </c>
      <c r="E251" s="18">
        <v>44047</v>
      </c>
      <c r="F251" s="17" t="s">
        <v>52</v>
      </c>
      <c r="G251" s="17" t="s">
        <v>53</v>
      </c>
      <c r="H251" s="18">
        <v>44047</v>
      </c>
      <c r="I251" s="17">
        <v>8</v>
      </c>
      <c r="J251" s="18">
        <v>44047</v>
      </c>
    </row>
    <row r="252" spans="2:10" x14ac:dyDescent="0.3">
      <c r="B252" s="15">
        <v>40649</v>
      </c>
      <c r="C252" s="17" t="s">
        <v>119</v>
      </c>
      <c r="D252" s="15" t="s">
        <v>67</v>
      </c>
      <c r="E252" s="18">
        <v>44102</v>
      </c>
      <c r="F252" s="17" t="s">
        <v>52</v>
      </c>
      <c r="G252" s="17" t="s">
        <v>53</v>
      </c>
      <c r="H252" s="18">
        <v>44102</v>
      </c>
      <c r="I252" s="17">
        <v>8</v>
      </c>
      <c r="J252" s="18">
        <v>44102</v>
      </c>
    </row>
    <row r="253" spans="2:10" x14ac:dyDescent="0.3">
      <c r="B253" s="15">
        <v>36975</v>
      </c>
      <c r="C253" s="15" t="s">
        <v>120</v>
      </c>
      <c r="D253" s="15" t="s">
        <v>67</v>
      </c>
      <c r="E253" s="16">
        <v>44014</v>
      </c>
      <c r="F253" s="15" t="s">
        <v>52</v>
      </c>
      <c r="G253" s="15" t="s">
        <v>53</v>
      </c>
      <c r="H253" s="16">
        <v>44014</v>
      </c>
      <c r="I253" s="15">
        <v>8</v>
      </c>
      <c r="J253" s="16">
        <v>44014</v>
      </c>
    </row>
    <row r="254" spans="2:10" x14ac:dyDescent="0.3">
      <c r="B254" s="15">
        <v>38865</v>
      </c>
      <c r="C254" s="17" t="s">
        <v>121</v>
      </c>
      <c r="D254" s="15" t="s">
        <v>67</v>
      </c>
      <c r="E254" s="18">
        <v>44021</v>
      </c>
      <c r="F254" s="17" t="s">
        <v>52</v>
      </c>
      <c r="G254" s="17" t="s">
        <v>53</v>
      </c>
      <c r="H254" s="18">
        <v>44020</v>
      </c>
      <c r="I254" s="17">
        <v>8</v>
      </c>
      <c r="J254" s="18">
        <v>44021</v>
      </c>
    </row>
    <row r="255" spans="2:10" x14ac:dyDescent="0.3">
      <c r="B255" s="15">
        <v>38865</v>
      </c>
      <c r="C255" s="15" t="s">
        <v>121</v>
      </c>
      <c r="D255" s="15" t="s">
        <v>67</v>
      </c>
      <c r="E255" s="16">
        <v>44020</v>
      </c>
      <c r="F255" s="15" t="s">
        <v>52</v>
      </c>
      <c r="G255" s="15" t="s">
        <v>53</v>
      </c>
      <c r="H255" s="16">
        <v>44020</v>
      </c>
      <c r="I255" s="15">
        <v>8</v>
      </c>
      <c r="J255" s="16">
        <v>44021</v>
      </c>
    </row>
    <row r="256" spans="2:10" x14ac:dyDescent="0.3">
      <c r="B256" s="15">
        <v>33404</v>
      </c>
      <c r="C256" s="15" t="s">
        <v>122</v>
      </c>
      <c r="D256" s="15" t="s">
        <v>67</v>
      </c>
      <c r="E256" s="16">
        <v>44041</v>
      </c>
      <c r="F256" s="15" t="s">
        <v>59</v>
      </c>
      <c r="G256" s="15" t="s">
        <v>53</v>
      </c>
      <c r="H256" s="16">
        <v>44039</v>
      </c>
      <c r="I256" s="15">
        <v>8</v>
      </c>
      <c r="J256" s="16">
        <v>44041</v>
      </c>
    </row>
    <row r="257" spans="2:10" x14ac:dyDescent="0.3">
      <c r="B257" s="15">
        <v>33404</v>
      </c>
      <c r="C257" s="17" t="s">
        <v>122</v>
      </c>
      <c r="D257" s="15" t="s">
        <v>67</v>
      </c>
      <c r="E257" s="18">
        <v>44040</v>
      </c>
      <c r="F257" s="17" t="s">
        <v>59</v>
      </c>
      <c r="G257" s="15" t="s">
        <v>53</v>
      </c>
      <c r="H257" s="18">
        <v>44039</v>
      </c>
      <c r="I257" s="17">
        <v>8</v>
      </c>
      <c r="J257" s="18">
        <v>44041</v>
      </c>
    </row>
    <row r="258" spans="2:10" x14ac:dyDescent="0.3">
      <c r="B258" s="15">
        <v>33404</v>
      </c>
      <c r="C258" s="15" t="s">
        <v>122</v>
      </c>
      <c r="D258" s="15" t="s">
        <v>67</v>
      </c>
      <c r="E258" s="16">
        <v>44039</v>
      </c>
      <c r="F258" s="15" t="s">
        <v>59</v>
      </c>
      <c r="G258" s="15" t="s">
        <v>53</v>
      </c>
      <c r="H258" s="16">
        <v>44039</v>
      </c>
      <c r="I258" s="15">
        <v>8</v>
      </c>
      <c r="J258" s="16">
        <v>44041</v>
      </c>
    </row>
    <row r="259" spans="2:10" x14ac:dyDescent="0.3">
      <c r="B259" s="15">
        <v>33404</v>
      </c>
      <c r="C259" s="17" t="s">
        <v>122</v>
      </c>
      <c r="D259" s="15" t="s">
        <v>67</v>
      </c>
      <c r="E259" s="18">
        <v>44015</v>
      </c>
      <c r="F259" s="17" t="s">
        <v>59</v>
      </c>
      <c r="G259" s="17" t="s">
        <v>53</v>
      </c>
      <c r="H259" s="18">
        <v>44013</v>
      </c>
      <c r="I259" s="17">
        <v>8</v>
      </c>
      <c r="J259" s="18">
        <v>44015</v>
      </c>
    </row>
    <row r="260" spans="2:10" x14ac:dyDescent="0.3">
      <c r="B260" s="15">
        <v>33404</v>
      </c>
      <c r="C260" s="15" t="s">
        <v>122</v>
      </c>
      <c r="D260" s="15" t="s">
        <v>67</v>
      </c>
      <c r="E260" s="16">
        <v>44014</v>
      </c>
      <c r="F260" s="15" t="s">
        <v>59</v>
      </c>
      <c r="G260" s="15" t="s">
        <v>53</v>
      </c>
      <c r="H260" s="16">
        <v>44013</v>
      </c>
      <c r="I260" s="15">
        <v>8</v>
      </c>
      <c r="J260" s="16">
        <v>44015</v>
      </c>
    </row>
    <row r="261" spans="2:10" x14ac:dyDescent="0.3">
      <c r="B261" s="15">
        <v>33404</v>
      </c>
      <c r="C261" s="17" t="s">
        <v>122</v>
      </c>
      <c r="D261" s="15" t="s">
        <v>67</v>
      </c>
      <c r="E261" s="18">
        <v>44013</v>
      </c>
      <c r="F261" s="17" t="s">
        <v>59</v>
      </c>
      <c r="G261" s="17" t="s">
        <v>53</v>
      </c>
      <c r="H261" s="18">
        <v>44013</v>
      </c>
      <c r="I261" s="17">
        <v>8</v>
      </c>
      <c r="J261" s="18">
        <v>44015</v>
      </c>
    </row>
    <row r="262" spans="2:10" x14ac:dyDescent="0.3">
      <c r="B262" s="15">
        <v>30189</v>
      </c>
      <c r="C262" s="17" t="s">
        <v>123</v>
      </c>
      <c r="D262" s="15" t="s">
        <v>67</v>
      </c>
      <c r="E262" s="18">
        <v>44062</v>
      </c>
      <c r="F262" s="17" t="s">
        <v>59</v>
      </c>
      <c r="G262" s="17" t="s">
        <v>53</v>
      </c>
      <c r="H262" s="18">
        <v>44053</v>
      </c>
      <c r="I262" s="17">
        <v>8</v>
      </c>
      <c r="J262" s="18">
        <v>44062</v>
      </c>
    </row>
    <row r="263" spans="2:10" x14ac:dyDescent="0.3">
      <c r="B263" s="15">
        <v>30189</v>
      </c>
      <c r="C263" s="15" t="s">
        <v>123</v>
      </c>
      <c r="D263" s="15" t="s">
        <v>67</v>
      </c>
      <c r="E263" s="16">
        <v>44061</v>
      </c>
      <c r="F263" s="15" t="s">
        <v>59</v>
      </c>
      <c r="G263" s="15" t="s">
        <v>53</v>
      </c>
      <c r="H263" s="16">
        <v>44053</v>
      </c>
      <c r="I263" s="15">
        <v>8</v>
      </c>
      <c r="J263" s="16">
        <v>44062</v>
      </c>
    </row>
    <row r="264" spans="2:10" x14ac:dyDescent="0.3">
      <c r="B264" s="15">
        <v>30189</v>
      </c>
      <c r="C264" s="17" t="s">
        <v>123</v>
      </c>
      <c r="D264" s="15" t="s">
        <v>67</v>
      </c>
      <c r="E264" s="18">
        <v>44060</v>
      </c>
      <c r="F264" s="17" t="s">
        <v>59</v>
      </c>
      <c r="G264" s="17" t="s">
        <v>53</v>
      </c>
      <c r="H264" s="18">
        <v>44053</v>
      </c>
      <c r="I264" s="17">
        <v>8</v>
      </c>
      <c r="J264" s="18">
        <v>44062</v>
      </c>
    </row>
    <row r="265" spans="2:10" x14ac:dyDescent="0.3">
      <c r="B265" s="15">
        <v>30189</v>
      </c>
      <c r="C265" s="15" t="s">
        <v>123</v>
      </c>
      <c r="D265" s="15" t="s">
        <v>67</v>
      </c>
      <c r="E265" s="16">
        <v>44057</v>
      </c>
      <c r="F265" s="15" t="s">
        <v>59</v>
      </c>
      <c r="G265" s="15" t="s">
        <v>53</v>
      </c>
      <c r="H265" s="16">
        <v>44053</v>
      </c>
      <c r="I265" s="15">
        <v>8</v>
      </c>
      <c r="J265" s="16">
        <v>44062</v>
      </c>
    </row>
    <row r="266" spans="2:10" x14ac:dyDescent="0.3">
      <c r="B266" s="15">
        <v>30189</v>
      </c>
      <c r="C266" s="17" t="s">
        <v>123</v>
      </c>
      <c r="D266" s="15" t="s">
        <v>67</v>
      </c>
      <c r="E266" s="18">
        <v>44056</v>
      </c>
      <c r="F266" s="17" t="s">
        <v>59</v>
      </c>
      <c r="G266" s="17" t="s">
        <v>53</v>
      </c>
      <c r="H266" s="18">
        <v>44053</v>
      </c>
      <c r="I266" s="17">
        <v>8</v>
      </c>
      <c r="J266" s="18">
        <v>44062</v>
      </c>
    </row>
    <row r="267" spans="2:10" x14ac:dyDescent="0.3">
      <c r="B267" s="15">
        <v>30189</v>
      </c>
      <c r="C267" s="15" t="s">
        <v>123</v>
      </c>
      <c r="D267" s="15" t="s">
        <v>67</v>
      </c>
      <c r="E267" s="16">
        <v>44055</v>
      </c>
      <c r="F267" s="15" t="s">
        <v>59</v>
      </c>
      <c r="G267" s="15" t="s">
        <v>53</v>
      </c>
      <c r="H267" s="16">
        <v>44053</v>
      </c>
      <c r="I267" s="15">
        <v>8</v>
      </c>
      <c r="J267" s="16">
        <v>44062</v>
      </c>
    </row>
    <row r="268" spans="2:10" x14ac:dyDescent="0.3">
      <c r="B268" s="15">
        <v>30189</v>
      </c>
      <c r="C268" s="17" t="s">
        <v>123</v>
      </c>
      <c r="D268" s="15" t="s">
        <v>67</v>
      </c>
      <c r="E268" s="18">
        <v>44054</v>
      </c>
      <c r="F268" s="17" t="s">
        <v>59</v>
      </c>
      <c r="G268" s="17" t="s">
        <v>53</v>
      </c>
      <c r="H268" s="18">
        <v>44053</v>
      </c>
      <c r="I268" s="17">
        <v>8</v>
      </c>
      <c r="J268" s="18">
        <v>44062</v>
      </c>
    </row>
    <row r="269" spans="2:10" x14ac:dyDescent="0.3">
      <c r="B269" s="15">
        <v>30189</v>
      </c>
      <c r="C269" s="15" t="s">
        <v>123</v>
      </c>
      <c r="D269" s="15" t="s">
        <v>67</v>
      </c>
      <c r="E269" s="16">
        <v>44053</v>
      </c>
      <c r="F269" s="15" t="s">
        <v>59</v>
      </c>
      <c r="G269" s="15" t="s">
        <v>53</v>
      </c>
      <c r="H269" s="16">
        <v>44053</v>
      </c>
      <c r="I269" s="15">
        <v>8</v>
      </c>
      <c r="J269" s="16">
        <v>44062</v>
      </c>
    </row>
    <row r="270" spans="2:10" x14ac:dyDescent="0.3">
      <c r="B270" s="15">
        <v>30189</v>
      </c>
      <c r="C270" s="17" t="s">
        <v>123</v>
      </c>
      <c r="D270" s="15" t="s">
        <v>67</v>
      </c>
      <c r="E270" s="18">
        <v>44047</v>
      </c>
      <c r="F270" s="17" t="s">
        <v>59</v>
      </c>
      <c r="G270" s="17" t="s">
        <v>53</v>
      </c>
      <c r="H270" s="18">
        <v>44047</v>
      </c>
      <c r="I270" s="17">
        <v>8</v>
      </c>
      <c r="J270" s="18">
        <v>44047</v>
      </c>
    </row>
    <row r="271" spans="2:10" x14ac:dyDescent="0.3">
      <c r="B271" s="15">
        <v>30878</v>
      </c>
      <c r="C271" s="15" t="s">
        <v>124</v>
      </c>
      <c r="D271" s="15" t="s">
        <v>67</v>
      </c>
      <c r="E271" s="16">
        <v>44043</v>
      </c>
      <c r="F271" s="15" t="s">
        <v>52</v>
      </c>
      <c r="G271" s="15" t="s">
        <v>53</v>
      </c>
      <c r="H271" s="16">
        <v>44043</v>
      </c>
      <c r="I271" s="15">
        <v>8</v>
      </c>
      <c r="J271" s="16">
        <v>44043</v>
      </c>
    </row>
    <row r="272" spans="2:10" x14ac:dyDescent="0.3">
      <c r="B272" s="15">
        <v>30878</v>
      </c>
      <c r="C272" s="17" t="s">
        <v>124</v>
      </c>
      <c r="D272" s="15" t="s">
        <v>67</v>
      </c>
      <c r="E272" s="18">
        <v>44008</v>
      </c>
      <c r="F272" s="17" t="s">
        <v>52</v>
      </c>
      <c r="G272" s="17" t="s">
        <v>53</v>
      </c>
      <c r="H272" s="18">
        <v>44008</v>
      </c>
      <c r="I272" s="17">
        <v>8</v>
      </c>
      <c r="J272" s="18">
        <v>44008</v>
      </c>
    </row>
    <row r="273" spans="2:10" x14ac:dyDescent="0.3">
      <c r="B273" s="15">
        <v>30878</v>
      </c>
      <c r="C273" s="15" t="s">
        <v>124</v>
      </c>
      <c r="D273" s="15" t="s">
        <v>67</v>
      </c>
      <c r="E273" s="16">
        <v>44036</v>
      </c>
      <c r="F273" s="15" t="s">
        <v>52</v>
      </c>
      <c r="G273" s="15" t="s">
        <v>53</v>
      </c>
      <c r="H273" s="16">
        <v>44036</v>
      </c>
      <c r="I273" s="15">
        <v>8</v>
      </c>
      <c r="J273" s="16">
        <v>44036</v>
      </c>
    </row>
    <row r="274" spans="2:10" x14ac:dyDescent="0.3">
      <c r="B274" s="15">
        <v>30878</v>
      </c>
      <c r="C274" s="17" t="s">
        <v>124</v>
      </c>
      <c r="D274" s="15" t="s">
        <v>67</v>
      </c>
      <c r="E274" s="18">
        <v>44064</v>
      </c>
      <c r="F274" s="17" t="s">
        <v>52</v>
      </c>
      <c r="G274" s="17" t="s">
        <v>53</v>
      </c>
      <c r="H274" s="18">
        <v>44064</v>
      </c>
      <c r="I274" s="17">
        <v>8</v>
      </c>
      <c r="J274" s="18">
        <v>44064</v>
      </c>
    </row>
    <row r="275" spans="2:10" x14ac:dyDescent="0.3">
      <c r="B275" s="15">
        <v>30878</v>
      </c>
      <c r="C275" s="15" t="s">
        <v>124</v>
      </c>
      <c r="D275" s="15" t="s">
        <v>67</v>
      </c>
      <c r="E275" s="16">
        <v>44001</v>
      </c>
      <c r="F275" s="15" t="s">
        <v>52</v>
      </c>
      <c r="G275" s="15" t="s">
        <v>53</v>
      </c>
      <c r="H275" s="16">
        <v>44001</v>
      </c>
      <c r="I275" s="15">
        <v>4</v>
      </c>
      <c r="J275" s="16">
        <v>44001</v>
      </c>
    </row>
    <row r="276" spans="2:10" x14ac:dyDescent="0.3">
      <c r="B276" s="15">
        <v>30878</v>
      </c>
      <c r="C276" s="17" t="s">
        <v>124</v>
      </c>
      <c r="D276" s="15" t="s">
        <v>67</v>
      </c>
      <c r="E276" s="18">
        <v>44092</v>
      </c>
      <c r="F276" s="17" t="s">
        <v>52</v>
      </c>
      <c r="G276" s="17" t="s">
        <v>53</v>
      </c>
      <c r="H276" s="18">
        <v>44092</v>
      </c>
      <c r="I276" s="17">
        <v>8</v>
      </c>
      <c r="J276" s="18">
        <v>44092</v>
      </c>
    </row>
    <row r="277" spans="2:10" x14ac:dyDescent="0.3">
      <c r="B277" s="15">
        <v>30878</v>
      </c>
      <c r="C277" s="15" t="s">
        <v>124</v>
      </c>
      <c r="D277" s="15" t="s">
        <v>67</v>
      </c>
      <c r="E277" s="16">
        <v>44029</v>
      </c>
      <c r="F277" s="15" t="s">
        <v>52</v>
      </c>
      <c r="G277" s="15" t="s">
        <v>53</v>
      </c>
      <c r="H277" s="16">
        <v>44029</v>
      </c>
      <c r="I277" s="15">
        <v>8</v>
      </c>
      <c r="J277" s="16">
        <v>44029</v>
      </c>
    </row>
    <row r="278" spans="2:10" x14ac:dyDescent="0.3">
      <c r="B278" s="15">
        <v>30878</v>
      </c>
      <c r="C278" s="17" t="s">
        <v>124</v>
      </c>
      <c r="D278" s="15" t="s">
        <v>67</v>
      </c>
      <c r="E278" s="18">
        <v>43994</v>
      </c>
      <c r="F278" s="17" t="s">
        <v>52</v>
      </c>
      <c r="G278" s="17" t="s">
        <v>53</v>
      </c>
      <c r="H278" s="18">
        <v>43994</v>
      </c>
      <c r="I278" s="17">
        <v>4</v>
      </c>
      <c r="J278" s="18">
        <v>43994</v>
      </c>
    </row>
    <row r="279" spans="2:10" x14ac:dyDescent="0.3">
      <c r="B279" s="15">
        <v>30878</v>
      </c>
      <c r="C279" s="15" t="s">
        <v>124</v>
      </c>
      <c r="D279" s="15" t="s">
        <v>67</v>
      </c>
      <c r="E279" s="16">
        <v>44022</v>
      </c>
      <c r="F279" s="15" t="s">
        <v>52</v>
      </c>
      <c r="G279" s="15" t="s">
        <v>53</v>
      </c>
      <c r="H279" s="16">
        <v>44022</v>
      </c>
      <c r="I279" s="15">
        <v>8</v>
      </c>
      <c r="J279" s="16">
        <v>44022</v>
      </c>
    </row>
    <row r="280" spans="2:10" x14ac:dyDescent="0.3">
      <c r="B280" s="15">
        <v>30878</v>
      </c>
      <c r="C280" s="17" t="s">
        <v>124</v>
      </c>
      <c r="D280" s="15" t="s">
        <v>67</v>
      </c>
      <c r="E280" s="18">
        <v>44050</v>
      </c>
      <c r="F280" s="17" t="s">
        <v>52</v>
      </c>
      <c r="G280" s="17" t="s">
        <v>53</v>
      </c>
      <c r="H280" s="18">
        <v>44050</v>
      </c>
      <c r="I280" s="17">
        <v>8</v>
      </c>
      <c r="J280" s="18">
        <v>44050</v>
      </c>
    </row>
    <row r="281" spans="2:10" x14ac:dyDescent="0.3">
      <c r="B281" s="15">
        <v>30878</v>
      </c>
      <c r="C281" s="15" t="s">
        <v>124</v>
      </c>
      <c r="D281" s="15" t="s">
        <v>67</v>
      </c>
      <c r="E281" s="16">
        <v>43987</v>
      </c>
      <c r="F281" s="15" t="s">
        <v>52</v>
      </c>
      <c r="G281" s="15" t="s">
        <v>53</v>
      </c>
      <c r="H281" s="16">
        <v>43987</v>
      </c>
      <c r="I281" s="15">
        <v>8</v>
      </c>
      <c r="J281" s="16">
        <v>43987</v>
      </c>
    </row>
    <row r="282" spans="2:10" x14ac:dyDescent="0.3">
      <c r="B282" s="15">
        <v>30878</v>
      </c>
      <c r="C282" s="17" t="s">
        <v>124</v>
      </c>
      <c r="D282" s="15" t="s">
        <v>67</v>
      </c>
      <c r="E282" s="18">
        <v>44078</v>
      </c>
      <c r="F282" s="17" t="s">
        <v>52</v>
      </c>
      <c r="G282" s="17" t="s">
        <v>53</v>
      </c>
      <c r="H282" s="18">
        <v>44078</v>
      </c>
      <c r="I282" s="17">
        <v>8</v>
      </c>
      <c r="J282" s="18">
        <v>44078</v>
      </c>
    </row>
    <row r="283" spans="2:10" x14ac:dyDescent="0.3">
      <c r="B283" s="15">
        <v>30878</v>
      </c>
      <c r="C283" s="15" t="s">
        <v>124</v>
      </c>
      <c r="D283" s="15" t="s">
        <v>67</v>
      </c>
      <c r="E283" s="16">
        <v>44015</v>
      </c>
      <c r="F283" s="15" t="s">
        <v>52</v>
      </c>
      <c r="G283" s="15" t="s">
        <v>53</v>
      </c>
      <c r="H283" s="16">
        <v>44015</v>
      </c>
      <c r="I283" s="15">
        <v>8</v>
      </c>
      <c r="J283" s="16">
        <v>44015</v>
      </c>
    </row>
    <row r="284" spans="2:10" x14ac:dyDescent="0.3">
      <c r="B284" s="15">
        <v>49627</v>
      </c>
      <c r="C284" s="15" t="s">
        <v>125</v>
      </c>
      <c r="D284" s="15" t="s">
        <v>67</v>
      </c>
      <c r="E284" s="16">
        <v>43986</v>
      </c>
      <c r="F284" s="15" t="s">
        <v>52</v>
      </c>
      <c r="G284" s="15" t="s">
        <v>53</v>
      </c>
      <c r="H284" s="16">
        <v>43986</v>
      </c>
      <c r="I284" s="15">
        <v>8</v>
      </c>
      <c r="J284" s="16">
        <v>43986</v>
      </c>
    </row>
    <row r="285" spans="2:10" x14ac:dyDescent="0.3">
      <c r="B285" s="15">
        <v>46289</v>
      </c>
      <c r="C285" s="17" t="s">
        <v>126</v>
      </c>
      <c r="D285" s="15" t="s">
        <v>67</v>
      </c>
      <c r="E285" s="18">
        <v>44104</v>
      </c>
      <c r="F285" s="17" t="s">
        <v>52</v>
      </c>
      <c r="G285" s="17" t="s">
        <v>127</v>
      </c>
      <c r="H285" s="18">
        <v>43997</v>
      </c>
      <c r="I285" s="17">
        <v>8</v>
      </c>
      <c r="J285" s="18">
        <v>44178</v>
      </c>
    </row>
    <row r="286" spans="2:10" x14ac:dyDescent="0.3">
      <c r="B286" s="15">
        <v>46289</v>
      </c>
      <c r="C286" s="15" t="s">
        <v>126</v>
      </c>
      <c r="D286" s="15" t="s">
        <v>67</v>
      </c>
      <c r="E286" s="16">
        <v>44103</v>
      </c>
      <c r="F286" s="15" t="s">
        <v>52</v>
      </c>
      <c r="G286" s="15" t="s">
        <v>127</v>
      </c>
      <c r="H286" s="16">
        <v>43997</v>
      </c>
      <c r="I286" s="15">
        <v>8</v>
      </c>
      <c r="J286" s="16">
        <v>44178</v>
      </c>
    </row>
    <row r="287" spans="2:10" x14ac:dyDescent="0.3">
      <c r="B287" s="15">
        <v>46289</v>
      </c>
      <c r="C287" s="17" t="s">
        <v>126</v>
      </c>
      <c r="D287" s="15" t="s">
        <v>67</v>
      </c>
      <c r="E287" s="18">
        <v>44102</v>
      </c>
      <c r="F287" s="17" t="s">
        <v>52</v>
      </c>
      <c r="G287" s="17" t="s">
        <v>127</v>
      </c>
      <c r="H287" s="18">
        <v>43997</v>
      </c>
      <c r="I287" s="17">
        <v>8</v>
      </c>
      <c r="J287" s="18">
        <v>44178</v>
      </c>
    </row>
    <row r="288" spans="2:10" x14ac:dyDescent="0.3">
      <c r="B288" s="15">
        <v>46289</v>
      </c>
      <c r="C288" s="15" t="s">
        <v>126</v>
      </c>
      <c r="D288" s="15" t="s">
        <v>67</v>
      </c>
      <c r="E288" s="16">
        <v>44101</v>
      </c>
      <c r="F288" s="15" t="s">
        <v>52</v>
      </c>
      <c r="G288" s="15" t="s">
        <v>127</v>
      </c>
      <c r="H288" s="16">
        <v>43997</v>
      </c>
      <c r="I288" s="15">
        <v>8</v>
      </c>
      <c r="J288" s="16">
        <v>44178</v>
      </c>
    </row>
    <row r="289" spans="2:10" x14ac:dyDescent="0.3">
      <c r="B289" s="15">
        <v>46289</v>
      </c>
      <c r="C289" s="17" t="s">
        <v>126</v>
      </c>
      <c r="D289" s="15" t="s">
        <v>67</v>
      </c>
      <c r="E289" s="18">
        <v>44100</v>
      </c>
      <c r="F289" s="17" t="s">
        <v>52</v>
      </c>
      <c r="G289" s="17" t="s">
        <v>127</v>
      </c>
      <c r="H289" s="18">
        <v>43997</v>
      </c>
      <c r="I289" s="17">
        <v>8</v>
      </c>
      <c r="J289" s="18">
        <v>44178</v>
      </c>
    </row>
    <row r="290" spans="2:10" x14ac:dyDescent="0.3">
      <c r="B290" s="15">
        <v>46289</v>
      </c>
      <c r="C290" s="15" t="s">
        <v>126</v>
      </c>
      <c r="D290" s="15" t="s">
        <v>67</v>
      </c>
      <c r="E290" s="16">
        <v>44099</v>
      </c>
      <c r="F290" s="15" t="s">
        <v>52</v>
      </c>
      <c r="G290" s="15" t="s">
        <v>127</v>
      </c>
      <c r="H290" s="16">
        <v>43997</v>
      </c>
      <c r="I290" s="15">
        <v>8</v>
      </c>
      <c r="J290" s="16">
        <v>44178</v>
      </c>
    </row>
    <row r="291" spans="2:10" x14ac:dyDescent="0.3">
      <c r="B291" s="15">
        <v>46289</v>
      </c>
      <c r="C291" s="17" t="s">
        <v>126</v>
      </c>
      <c r="D291" s="15" t="s">
        <v>67</v>
      </c>
      <c r="E291" s="18">
        <v>44098</v>
      </c>
      <c r="F291" s="17" t="s">
        <v>52</v>
      </c>
      <c r="G291" s="17" t="s">
        <v>127</v>
      </c>
      <c r="H291" s="18">
        <v>43997</v>
      </c>
      <c r="I291" s="17">
        <v>8</v>
      </c>
      <c r="J291" s="18">
        <v>44178</v>
      </c>
    </row>
    <row r="292" spans="2:10" x14ac:dyDescent="0.3">
      <c r="B292" s="15">
        <v>46289</v>
      </c>
      <c r="C292" s="15" t="s">
        <v>126</v>
      </c>
      <c r="D292" s="15" t="s">
        <v>67</v>
      </c>
      <c r="E292" s="16">
        <v>44097</v>
      </c>
      <c r="F292" s="15" t="s">
        <v>52</v>
      </c>
      <c r="G292" s="15" t="s">
        <v>127</v>
      </c>
      <c r="H292" s="16">
        <v>43997</v>
      </c>
      <c r="I292" s="15">
        <v>8</v>
      </c>
      <c r="J292" s="16">
        <v>44178</v>
      </c>
    </row>
    <row r="293" spans="2:10" x14ac:dyDescent="0.3">
      <c r="B293" s="15">
        <v>46289</v>
      </c>
      <c r="C293" s="17" t="s">
        <v>126</v>
      </c>
      <c r="D293" s="15" t="s">
        <v>67</v>
      </c>
      <c r="E293" s="18">
        <v>44096</v>
      </c>
      <c r="F293" s="17" t="s">
        <v>52</v>
      </c>
      <c r="G293" s="17" t="s">
        <v>127</v>
      </c>
      <c r="H293" s="18">
        <v>43997</v>
      </c>
      <c r="I293" s="17">
        <v>8</v>
      </c>
      <c r="J293" s="18">
        <v>44178</v>
      </c>
    </row>
    <row r="294" spans="2:10" x14ac:dyDescent="0.3">
      <c r="B294" s="15">
        <v>46289</v>
      </c>
      <c r="C294" s="15" t="s">
        <v>126</v>
      </c>
      <c r="D294" s="15" t="s">
        <v>67</v>
      </c>
      <c r="E294" s="16">
        <v>44095</v>
      </c>
      <c r="F294" s="15" t="s">
        <v>52</v>
      </c>
      <c r="G294" s="15" t="s">
        <v>127</v>
      </c>
      <c r="H294" s="16">
        <v>43997</v>
      </c>
      <c r="I294" s="15">
        <v>8</v>
      </c>
      <c r="J294" s="16">
        <v>44178</v>
      </c>
    </row>
    <row r="295" spans="2:10" x14ac:dyDescent="0.3">
      <c r="B295" s="15">
        <v>46289</v>
      </c>
      <c r="C295" s="17" t="s">
        <v>126</v>
      </c>
      <c r="D295" s="15" t="s">
        <v>67</v>
      </c>
      <c r="E295" s="18">
        <v>44094</v>
      </c>
      <c r="F295" s="17" t="s">
        <v>52</v>
      </c>
      <c r="G295" s="17" t="s">
        <v>127</v>
      </c>
      <c r="H295" s="18">
        <v>43997</v>
      </c>
      <c r="I295" s="17">
        <v>8</v>
      </c>
      <c r="J295" s="18">
        <v>44178</v>
      </c>
    </row>
    <row r="296" spans="2:10" x14ac:dyDescent="0.3">
      <c r="B296" s="15">
        <v>46289</v>
      </c>
      <c r="C296" s="15" t="s">
        <v>126</v>
      </c>
      <c r="D296" s="15" t="s">
        <v>67</v>
      </c>
      <c r="E296" s="16">
        <v>44093</v>
      </c>
      <c r="F296" s="15" t="s">
        <v>52</v>
      </c>
      <c r="G296" s="15" t="s">
        <v>127</v>
      </c>
      <c r="H296" s="16">
        <v>43997</v>
      </c>
      <c r="I296" s="15">
        <v>8</v>
      </c>
      <c r="J296" s="16">
        <v>44178</v>
      </c>
    </row>
    <row r="297" spans="2:10" x14ac:dyDescent="0.3">
      <c r="B297" s="15">
        <v>46289</v>
      </c>
      <c r="C297" s="17" t="s">
        <v>126</v>
      </c>
      <c r="D297" s="15" t="s">
        <v>67</v>
      </c>
      <c r="E297" s="18">
        <v>44092</v>
      </c>
      <c r="F297" s="17" t="s">
        <v>52</v>
      </c>
      <c r="G297" s="17" t="s">
        <v>127</v>
      </c>
      <c r="H297" s="18">
        <v>43997</v>
      </c>
      <c r="I297" s="17">
        <v>8</v>
      </c>
      <c r="J297" s="18">
        <v>44178</v>
      </c>
    </row>
    <row r="298" spans="2:10" x14ac:dyDescent="0.3">
      <c r="B298" s="15">
        <v>46289</v>
      </c>
      <c r="C298" s="15" t="s">
        <v>126</v>
      </c>
      <c r="D298" s="15" t="s">
        <v>67</v>
      </c>
      <c r="E298" s="16">
        <v>44091</v>
      </c>
      <c r="F298" s="15" t="s">
        <v>52</v>
      </c>
      <c r="G298" s="15" t="s">
        <v>127</v>
      </c>
      <c r="H298" s="16">
        <v>43997</v>
      </c>
      <c r="I298" s="15">
        <v>8</v>
      </c>
      <c r="J298" s="16">
        <v>44178</v>
      </c>
    </row>
    <row r="299" spans="2:10" x14ac:dyDescent="0.3">
      <c r="B299" s="15">
        <v>46289</v>
      </c>
      <c r="C299" s="17" t="s">
        <v>126</v>
      </c>
      <c r="D299" s="15" t="s">
        <v>67</v>
      </c>
      <c r="E299" s="18">
        <v>44090</v>
      </c>
      <c r="F299" s="17" t="s">
        <v>52</v>
      </c>
      <c r="G299" s="17" t="s">
        <v>127</v>
      </c>
      <c r="H299" s="18">
        <v>43997</v>
      </c>
      <c r="I299" s="17">
        <v>8</v>
      </c>
      <c r="J299" s="18">
        <v>44178</v>
      </c>
    </row>
    <row r="300" spans="2:10" x14ac:dyDescent="0.3">
      <c r="B300" s="15">
        <v>46289</v>
      </c>
      <c r="C300" s="15" t="s">
        <v>126</v>
      </c>
      <c r="D300" s="15" t="s">
        <v>67</v>
      </c>
      <c r="E300" s="16">
        <v>44089</v>
      </c>
      <c r="F300" s="15" t="s">
        <v>52</v>
      </c>
      <c r="G300" s="15" t="s">
        <v>127</v>
      </c>
      <c r="H300" s="16">
        <v>43997</v>
      </c>
      <c r="I300" s="15">
        <v>8</v>
      </c>
      <c r="J300" s="16">
        <v>44178</v>
      </c>
    </row>
    <row r="301" spans="2:10" x14ac:dyDescent="0.3">
      <c r="B301" s="15">
        <v>46289</v>
      </c>
      <c r="C301" s="17" t="s">
        <v>126</v>
      </c>
      <c r="D301" s="15" t="s">
        <v>67</v>
      </c>
      <c r="E301" s="18">
        <v>44088</v>
      </c>
      <c r="F301" s="17" t="s">
        <v>52</v>
      </c>
      <c r="G301" s="17" t="s">
        <v>127</v>
      </c>
      <c r="H301" s="18">
        <v>43997</v>
      </c>
      <c r="I301" s="17">
        <v>8</v>
      </c>
      <c r="J301" s="18">
        <v>44178</v>
      </c>
    </row>
    <row r="302" spans="2:10" x14ac:dyDescent="0.3">
      <c r="B302" s="15">
        <v>46289</v>
      </c>
      <c r="C302" s="15" t="s">
        <v>126</v>
      </c>
      <c r="D302" s="15" t="s">
        <v>67</v>
      </c>
      <c r="E302" s="16">
        <v>44087</v>
      </c>
      <c r="F302" s="15" t="s">
        <v>52</v>
      </c>
      <c r="G302" s="15" t="s">
        <v>127</v>
      </c>
      <c r="H302" s="16">
        <v>43997</v>
      </c>
      <c r="I302" s="15">
        <v>8</v>
      </c>
      <c r="J302" s="16">
        <v>44178</v>
      </c>
    </row>
    <row r="303" spans="2:10" x14ac:dyDescent="0.3">
      <c r="B303" s="15">
        <v>46289</v>
      </c>
      <c r="C303" s="17" t="s">
        <v>126</v>
      </c>
      <c r="D303" s="15" t="s">
        <v>67</v>
      </c>
      <c r="E303" s="18">
        <v>44086</v>
      </c>
      <c r="F303" s="17" t="s">
        <v>52</v>
      </c>
      <c r="G303" s="17" t="s">
        <v>127</v>
      </c>
      <c r="H303" s="18">
        <v>43997</v>
      </c>
      <c r="I303" s="17">
        <v>8</v>
      </c>
      <c r="J303" s="18">
        <v>44178</v>
      </c>
    </row>
    <row r="304" spans="2:10" x14ac:dyDescent="0.3">
      <c r="B304" s="15">
        <v>46289</v>
      </c>
      <c r="C304" s="15" t="s">
        <v>126</v>
      </c>
      <c r="D304" s="15" t="s">
        <v>67</v>
      </c>
      <c r="E304" s="16">
        <v>44085</v>
      </c>
      <c r="F304" s="15" t="s">
        <v>52</v>
      </c>
      <c r="G304" s="15" t="s">
        <v>127</v>
      </c>
      <c r="H304" s="16">
        <v>43997</v>
      </c>
      <c r="I304" s="15">
        <v>8</v>
      </c>
      <c r="J304" s="16">
        <v>44178</v>
      </c>
    </row>
    <row r="305" spans="2:10" x14ac:dyDescent="0.3">
      <c r="B305" s="15">
        <v>46289</v>
      </c>
      <c r="C305" s="17" t="s">
        <v>126</v>
      </c>
      <c r="D305" s="15" t="s">
        <v>67</v>
      </c>
      <c r="E305" s="18">
        <v>44084</v>
      </c>
      <c r="F305" s="17" t="s">
        <v>52</v>
      </c>
      <c r="G305" s="17" t="s">
        <v>127</v>
      </c>
      <c r="H305" s="18">
        <v>43997</v>
      </c>
      <c r="I305" s="17">
        <v>8</v>
      </c>
      <c r="J305" s="18">
        <v>44178</v>
      </c>
    </row>
    <row r="306" spans="2:10" x14ac:dyDescent="0.3">
      <c r="B306" s="15">
        <v>46289</v>
      </c>
      <c r="C306" s="15" t="s">
        <v>126</v>
      </c>
      <c r="D306" s="15" t="s">
        <v>67</v>
      </c>
      <c r="E306" s="16">
        <v>44083</v>
      </c>
      <c r="F306" s="15" t="s">
        <v>52</v>
      </c>
      <c r="G306" s="15" t="s">
        <v>127</v>
      </c>
      <c r="H306" s="16">
        <v>43997</v>
      </c>
      <c r="I306" s="15">
        <v>8</v>
      </c>
      <c r="J306" s="16">
        <v>44178</v>
      </c>
    </row>
    <row r="307" spans="2:10" x14ac:dyDescent="0.3">
      <c r="B307" s="15">
        <v>46289</v>
      </c>
      <c r="C307" s="17" t="s">
        <v>126</v>
      </c>
      <c r="D307" s="15" t="s">
        <v>67</v>
      </c>
      <c r="E307" s="18">
        <v>44082</v>
      </c>
      <c r="F307" s="17" t="s">
        <v>52</v>
      </c>
      <c r="G307" s="17" t="s">
        <v>127</v>
      </c>
      <c r="H307" s="18">
        <v>43997</v>
      </c>
      <c r="I307" s="17">
        <v>8</v>
      </c>
      <c r="J307" s="18">
        <v>44178</v>
      </c>
    </row>
    <row r="308" spans="2:10" x14ac:dyDescent="0.3">
      <c r="B308" s="15">
        <v>46289</v>
      </c>
      <c r="C308" s="15" t="s">
        <v>126</v>
      </c>
      <c r="D308" s="15" t="s">
        <v>67</v>
      </c>
      <c r="E308" s="16">
        <v>44081</v>
      </c>
      <c r="F308" s="15" t="s">
        <v>52</v>
      </c>
      <c r="G308" s="15" t="s">
        <v>127</v>
      </c>
      <c r="H308" s="16">
        <v>43997</v>
      </c>
      <c r="I308" s="15">
        <v>8</v>
      </c>
      <c r="J308" s="16">
        <v>44178</v>
      </c>
    </row>
    <row r="309" spans="2:10" x14ac:dyDescent="0.3">
      <c r="B309" s="15">
        <v>46289</v>
      </c>
      <c r="C309" s="17" t="s">
        <v>126</v>
      </c>
      <c r="D309" s="15" t="s">
        <v>67</v>
      </c>
      <c r="E309" s="18">
        <v>44080</v>
      </c>
      <c r="F309" s="17" t="s">
        <v>52</v>
      </c>
      <c r="G309" s="17" t="s">
        <v>127</v>
      </c>
      <c r="H309" s="18">
        <v>43997</v>
      </c>
      <c r="I309" s="17">
        <v>8</v>
      </c>
      <c r="J309" s="18">
        <v>44178</v>
      </c>
    </row>
    <row r="310" spans="2:10" x14ac:dyDescent="0.3">
      <c r="B310" s="15">
        <v>46289</v>
      </c>
      <c r="C310" s="15" t="s">
        <v>126</v>
      </c>
      <c r="D310" s="15" t="s">
        <v>67</v>
      </c>
      <c r="E310" s="16">
        <v>44079</v>
      </c>
      <c r="F310" s="15" t="s">
        <v>52</v>
      </c>
      <c r="G310" s="15" t="s">
        <v>127</v>
      </c>
      <c r="H310" s="16">
        <v>43997</v>
      </c>
      <c r="I310" s="15">
        <v>8</v>
      </c>
      <c r="J310" s="16">
        <v>44178</v>
      </c>
    </row>
    <row r="311" spans="2:10" x14ac:dyDescent="0.3">
      <c r="B311" s="15">
        <v>46289</v>
      </c>
      <c r="C311" s="17" t="s">
        <v>126</v>
      </c>
      <c r="D311" s="15" t="s">
        <v>67</v>
      </c>
      <c r="E311" s="18">
        <v>44078</v>
      </c>
      <c r="F311" s="17" t="s">
        <v>52</v>
      </c>
      <c r="G311" s="17" t="s">
        <v>127</v>
      </c>
      <c r="H311" s="18">
        <v>43997</v>
      </c>
      <c r="I311" s="17">
        <v>8</v>
      </c>
      <c r="J311" s="18">
        <v>44178</v>
      </c>
    </row>
    <row r="312" spans="2:10" x14ac:dyDescent="0.3">
      <c r="B312" s="15">
        <v>46289</v>
      </c>
      <c r="C312" s="15" t="s">
        <v>126</v>
      </c>
      <c r="D312" s="15" t="s">
        <v>67</v>
      </c>
      <c r="E312" s="16">
        <v>44077</v>
      </c>
      <c r="F312" s="15" t="s">
        <v>52</v>
      </c>
      <c r="G312" s="15" t="s">
        <v>127</v>
      </c>
      <c r="H312" s="16">
        <v>43997</v>
      </c>
      <c r="I312" s="15">
        <v>8</v>
      </c>
      <c r="J312" s="16">
        <v>44178</v>
      </c>
    </row>
    <row r="313" spans="2:10" x14ac:dyDescent="0.3">
      <c r="B313" s="15">
        <v>46289</v>
      </c>
      <c r="C313" s="17" t="s">
        <v>126</v>
      </c>
      <c r="D313" s="15" t="s">
        <v>67</v>
      </c>
      <c r="E313" s="18">
        <v>44076</v>
      </c>
      <c r="F313" s="17" t="s">
        <v>52</v>
      </c>
      <c r="G313" s="17" t="s">
        <v>127</v>
      </c>
      <c r="H313" s="18">
        <v>43997</v>
      </c>
      <c r="I313" s="17">
        <v>8</v>
      </c>
      <c r="J313" s="18">
        <v>44178</v>
      </c>
    </row>
    <row r="314" spans="2:10" x14ac:dyDescent="0.3">
      <c r="B314" s="15">
        <v>46289</v>
      </c>
      <c r="C314" s="15" t="s">
        <v>126</v>
      </c>
      <c r="D314" s="15" t="s">
        <v>67</v>
      </c>
      <c r="E314" s="16">
        <v>44075</v>
      </c>
      <c r="F314" s="15" t="s">
        <v>52</v>
      </c>
      <c r="G314" s="15" t="s">
        <v>127</v>
      </c>
      <c r="H314" s="16">
        <v>43997</v>
      </c>
      <c r="I314" s="15">
        <v>8</v>
      </c>
      <c r="J314" s="16">
        <v>44178</v>
      </c>
    </row>
    <row r="315" spans="2:10" x14ac:dyDescent="0.3">
      <c r="B315" s="15">
        <v>46289</v>
      </c>
      <c r="C315" s="17" t="s">
        <v>126</v>
      </c>
      <c r="D315" s="15" t="s">
        <v>67</v>
      </c>
      <c r="E315" s="18">
        <v>44074</v>
      </c>
      <c r="F315" s="17" t="s">
        <v>52</v>
      </c>
      <c r="G315" s="17" t="s">
        <v>127</v>
      </c>
      <c r="H315" s="18">
        <v>43997</v>
      </c>
      <c r="I315" s="17">
        <v>8</v>
      </c>
      <c r="J315" s="18">
        <v>44178</v>
      </c>
    </row>
    <row r="316" spans="2:10" x14ac:dyDescent="0.3">
      <c r="B316" s="15">
        <v>46289</v>
      </c>
      <c r="C316" s="15" t="s">
        <v>126</v>
      </c>
      <c r="D316" s="15" t="s">
        <v>67</v>
      </c>
      <c r="E316" s="16">
        <v>44073</v>
      </c>
      <c r="F316" s="15" t="s">
        <v>52</v>
      </c>
      <c r="G316" s="15" t="s">
        <v>127</v>
      </c>
      <c r="H316" s="16">
        <v>43997</v>
      </c>
      <c r="I316" s="15">
        <v>8</v>
      </c>
      <c r="J316" s="16">
        <v>44178</v>
      </c>
    </row>
    <row r="317" spans="2:10" x14ac:dyDescent="0.3">
      <c r="B317" s="15">
        <v>46289</v>
      </c>
      <c r="C317" s="17" t="s">
        <v>126</v>
      </c>
      <c r="D317" s="15" t="s">
        <v>67</v>
      </c>
      <c r="E317" s="18">
        <v>44072</v>
      </c>
      <c r="F317" s="17" t="s">
        <v>52</v>
      </c>
      <c r="G317" s="17" t="s">
        <v>127</v>
      </c>
      <c r="H317" s="18">
        <v>43997</v>
      </c>
      <c r="I317" s="17">
        <v>8</v>
      </c>
      <c r="J317" s="18">
        <v>44178</v>
      </c>
    </row>
    <row r="318" spans="2:10" x14ac:dyDescent="0.3">
      <c r="B318" s="15">
        <v>46289</v>
      </c>
      <c r="C318" s="15" t="s">
        <v>126</v>
      </c>
      <c r="D318" s="15" t="s">
        <v>67</v>
      </c>
      <c r="E318" s="16">
        <v>44071</v>
      </c>
      <c r="F318" s="15" t="s">
        <v>52</v>
      </c>
      <c r="G318" s="15" t="s">
        <v>127</v>
      </c>
      <c r="H318" s="16">
        <v>43997</v>
      </c>
      <c r="I318" s="15">
        <v>8</v>
      </c>
      <c r="J318" s="16">
        <v>44178</v>
      </c>
    </row>
    <row r="319" spans="2:10" x14ac:dyDescent="0.3">
      <c r="B319" s="15">
        <v>46289</v>
      </c>
      <c r="C319" s="17" t="s">
        <v>126</v>
      </c>
      <c r="D319" s="15" t="s">
        <v>67</v>
      </c>
      <c r="E319" s="18">
        <v>44070</v>
      </c>
      <c r="F319" s="17" t="s">
        <v>52</v>
      </c>
      <c r="G319" s="17" t="s">
        <v>127</v>
      </c>
      <c r="H319" s="18">
        <v>43997</v>
      </c>
      <c r="I319" s="17">
        <v>8</v>
      </c>
      <c r="J319" s="18">
        <v>44178</v>
      </c>
    </row>
    <row r="320" spans="2:10" x14ac:dyDescent="0.3">
      <c r="B320" s="15">
        <v>46289</v>
      </c>
      <c r="C320" s="15" t="s">
        <v>126</v>
      </c>
      <c r="D320" s="15" t="s">
        <v>67</v>
      </c>
      <c r="E320" s="16">
        <v>44069</v>
      </c>
      <c r="F320" s="15" t="s">
        <v>52</v>
      </c>
      <c r="G320" s="15" t="s">
        <v>127</v>
      </c>
      <c r="H320" s="16">
        <v>43997</v>
      </c>
      <c r="I320" s="15">
        <v>8</v>
      </c>
      <c r="J320" s="16">
        <v>44178</v>
      </c>
    </row>
    <row r="321" spans="2:10" x14ac:dyDescent="0.3">
      <c r="B321" s="15">
        <v>46289</v>
      </c>
      <c r="C321" s="17" t="s">
        <v>126</v>
      </c>
      <c r="D321" s="15" t="s">
        <v>67</v>
      </c>
      <c r="E321" s="18">
        <v>44068</v>
      </c>
      <c r="F321" s="17" t="s">
        <v>52</v>
      </c>
      <c r="G321" s="17" t="s">
        <v>127</v>
      </c>
      <c r="H321" s="18">
        <v>43997</v>
      </c>
      <c r="I321" s="17">
        <v>8</v>
      </c>
      <c r="J321" s="18">
        <v>44178</v>
      </c>
    </row>
    <row r="322" spans="2:10" x14ac:dyDescent="0.3">
      <c r="B322" s="15">
        <v>46289</v>
      </c>
      <c r="C322" s="15" t="s">
        <v>126</v>
      </c>
      <c r="D322" s="15" t="s">
        <v>67</v>
      </c>
      <c r="E322" s="16">
        <v>44067</v>
      </c>
      <c r="F322" s="15" t="s">
        <v>52</v>
      </c>
      <c r="G322" s="15" t="s">
        <v>127</v>
      </c>
      <c r="H322" s="16">
        <v>43997</v>
      </c>
      <c r="I322" s="15">
        <v>8</v>
      </c>
      <c r="J322" s="16">
        <v>44178</v>
      </c>
    </row>
    <row r="323" spans="2:10" x14ac:dyDescent="0.3">
      <c r="B323" s="15">
        <v>46289</v>
      </c>
      <c r="C323" s="17" t="s">
        <v>126</v>
      </c>
      <c r="D323" s="15" t="s">
        <v>67</v>
      </c>
      <c r="E323" s="18">
        <v>44066</v>
      </c>
      <c r="F323" s="17" t="s">
        <v>52</v>
      </c>
      <c r="G323" s="17" t="s">
        <v>127</v>
      </c>
      <c r="H323" s="18">
        <v>43997</v>
      </c>
      <c r="I323" s="17">
        <v>8</v>
      </c>
      <c r="J323" s="18">
        <v>44178</v>
      </c>
    </row>
    <row r="324" spans="2:10" x14ac:dyDescent="0.3">
      <c r="B324" s="15">
        <v>46289</v>
      </c>
      <c r="C324" s="15" t="s">
        <v>126</v>
      </c>
      <c r="D324" s="15" t="s">
        <v>67</v>
      </c>
      <c r="E324" s="16">
        <v>44065</v>
      </c>
      <c r="F324" s="15" t="s">
        <v>52</v>
      </c>
      <c r="G324" s="15" t="s">
        <v>127</v>
      </c>
      <c r="H324" s="16">
        <v>43997</v>
      </c>
      <c r="I324" s="15">
        <v>8</v>
      </c>
      <c r="J324" s="16">
        <v>44178</v>
      </c>
    </row>
    <row r="325" spans="2:10" x14ac:dyDescent="0.3">
      <c r="B325" s="15">
        <v>46289</v>
      </c>
      <c r="C325" s="17" t="s">
        <v>126</v>
      </c>
      <c r="D325" s="15" t="s">
        <v>67</v>
      </c>
      <c r="E325" s="18">
        <v>44064</v>
      </c>
      <c r="F325" s="17" t="s">
        <v>52</v>
      </c>
      <c r="G325" s="17" t="s">
        <v>127</v>
      </c>
      <c r="H325" s="18">
        <v>43997</v>
      </c>
      <c r="I325" s="17">
        <v>8</v>
      </c>
      <c r="J325" s="18">
        <v>44178</v>
      </c>
    </row>
    <row r="326" spans="2:10" x14ac:dyDescent="0.3">
      <c r="B326" s="15">
        <v>46289</v>
      </c>
      <c r="C326" s="15" t="s">
        <v>126</v>
      </c>
      <c r="D326" s="15" t="s">
        <v>67</v>
      </c>
      <c r="E326" s="16">
        <v>44063</v>
      </c>
      <c r="F326" s="15" t="s">
        <v>52</v>
      </c>
      <c r="G326" s="15" t="s">
        <v>127</v>
      </c>
      <c r="H326" s="16">
        <v>43997</v>
      </c>
      <c r="I326" s="15">
        <v>8</v>
      </c>
      <c r="J326" s="16">
        <v>44178</v>
      </c>
    </row>
    <row r="327" spans="2:10" x14ac:dyDescent="0.3">
      <c r="B327" s="15">
        <v>46289</v>
      </c>
      <c r="C327" s="17" t="s">
        <v>126</v>
      </c>
      <c r="D327" s="15" t="s">
        <v>67</v>
      </c>
      <c r="E327" s="18">
        <v>44062</v>
      </c>
      <c r="F327" s="17" t="s">
        <v>52</v>
      </c>
      <c r="G327" s="17" t="s">
        <v>127</v>
      </c>
      <c r="H327" s="18">
        <v>43997</v>
      </c>
      <c r="I327" s="17">
        <v>8</v>
      </c>
      <c r="J327" s="18">
        <v>44178</v>
      </c>
    </row>
    <row r="328" spans="2:10" x14ac:dyDescent="0.3">
      <c r="B328" s="15">
        <v>46289</v>
      </c>
      <c r="C328" s="15" t="s">
        <v>126</v>
      </c>
      <c r="D328" s="15" t="s">
        <v>67</v>
      </c>
      <c r="E328" s="16">
        <v>44061</v>
      </c>
      <c r="F328" s="15" t="s">
        <v>52</v>
      </c>
      <c r="G328" s="15" t="s">
        <v>127</v>
      </c>
      <c r="H328" s="16">
        <v>43997</v>
      </c>
      <c r="I328" s="15">
        <v>8</v>
      </c>
      <c r="J328" s="16">
        <v>44178</v>
      </c>
    </row>
    <row r="329" spans="2:10" x14ac:dyDescent="0.3">
      <c r="B329" s="15">
        <v>46289</v>
      </c>
      <c r="C329" s="17" t="s">
        <v>126</v>
      </c>
      <c r="D329" s="15" t="s">
        <v>67</v>
      </c>
      <c r="E329" s="18">
        <v>44060</v>
      </c>
      <c r="F329" s="17" t="s">
        <v>52</v>
      </c>
      <c r="G329" s="17" t="s">
        <v>127</v>
      </c>
      <c r="H329" s="18">
        <v>43997</v>
      </c>
      <c r="I329" s="17">
        <v>8</v>
      </c>
      <c r="J329" s="18">
        <v>44178</v>
      </c>
    </row>
    <row r="330" spans="2:10" x14ac:dyDescent="0.3">
      <c r="B330" s="15">
        <v>46289</v>
      </c>
      <c r="C330" s="15" t="s">
        <v>126</v>
      </c>
      <c r="D330" s="15" t="s">
        <v>67</v>
      </c>
      <c r="E330" s="16">
        <v>44059</v>
      </c>
      <c r="F330" s="15" t="s">
        <v>52</v>
      </c>
      <c r="G330" s="15" t="s">
        <v>127</v>
      </c>
      <c r="H330" s="16">
        <v>43997</v>
      </c>
      <c r="I330" s="15">
        <v>8</v>
      </c>
      <c r="J330" s="16">
        <v>44178</v>
      </c>
    </row>
    <row r="331" spans="2:10" x14ac:dyDescent="0.3">
      <c r="B331" s="15">
        <v>46289</v>
      </c>
      <c r="C331" s="17" t="s">
        <v>126</v>
      </c>
      <c r="D331" s="15" t="s">
        <v>67</v>
      </c>
      <c r="E331" s="18">
        <v>44058</v>
      </c>
      <c r="F331" s="17" t="s">
        <v>52</v>
      </c>
      <c r="G331" s="17" t="s">
        <v>127</v>
      </c>
      <c r="H331" s="18">
        <v>43997</v>
      </c>
      <c r="I331" s="17">
        <v>8</v>
      </c>
      <c r="J331" s="18">
        <v>44178</v>
      </c>
    </row>
    <row r="332" spans="2:10" x14ac:dyDescent="0.3">
      <c r="B332" s="15">
        <v>46289</v>
      </c>
      <c r="C332" s="15" t="s">
        <v>126</v>
      </c>
      <c r="D332" s="15" t="s">
        <v>67</v>
      </c>
      <c r="E332" s="16">
        <v>44057</v>
      </c>
      <c r="F332" s="15" t="s">
        <v>52</v>
      </c>
      <c r="G332" s="15" t="s">
        <v>127</v>
      </c>
      <c r="H332" s="16">
        <v>43997</v>
      </c>
      <c r="I332" s="15">
        <v>8</v>
      </c>
      <c r="J332" s="16">
        <v>44178</v>
      </c>
    </row>
    <row r="333" spans="2:10" x14ac:dyDescent="0.3">
      <c r="B333" s="15">
        <v>46289</v>
      </c>
      <c r="C333" s="17" t="s">
        <v>126</v>
      </c>
      <c r="D333" s="15" t="s">
        <v>67</v>
      </c>
      <c r="E333" s="18">
        <v>44056</v>
      </c>
      <c r="F333" s="17" t="s">
        <v>52</v>
      </c>
      <c r="G333" s="17" t="s">
        <v>127</v>
      </c>
      <c r="H333" s="18">
        <v>43997</v>
      </c>
      <c r="I333" s="17">
        <v>8</v>
      </c>
      <c r="J333" s="18">
        <v>44178</v>
      </c>
    </row>
    <row r="334" spans="2:10" x14ac:dyDescent="0.3">
      <c r="B334" s="15">
        <v>46289</v>
      </c>
      <c r="C334" s="15" t="s">
        <v>126</v>
      </c>
      <c r="D334" s="15" t="s">
        <v>67</v>
      </c>
      <c r="E334" s="16">
        <v>44055</v>
      </c>
      <c r="F334" s="15" t="s">
        <v>52</v>
      </c>
      <c r="G334" s="15" t="s">
        <v>127</v>
      </c>
      <c r="H334" s="16">
        <v>43997</v>
      </c>
      <c r="I334" s="15">
        <v>8</v>
      </c>
      <c r="J334" s="16">
        <v>44178</v>
      </c>
    </row>
    <row r="335" spans="2:10" x14ac:dyDescent="0.3">
      <c r="B335" s="15">
        <v>46289</v>
      </c>
      <c r="C335" s="17" t="s">
        <v>126</v>
      </c>
      <c r="D335" s="15" t="s">
        <v>67</v>
      </c>
      <c r="E335" s="18">
        <v>44054</v>
      </c>
      <c r="F335" s="17" t="s">
        <v>52</v>
      </c>
      <c r="G335" s="17" t="s">
        <v>127</v>
      </c>
      <c r="H335" s="18">
        <v>43997</v>
      </c>
      <c r="I335" s="17">
        <v>8</v>
      </c>
      <c r="J335" s="18">
        <v>44178</v>
      </c>
    </row>
    <row r="336" spans="2:10" x14ac:dyDescent="0.3">
      <c r="B336" s="15">
        <v>46289</v>
      </c>
      <c r="C336" s="15" t="s">
        <v>126</v>
      </c>
      <c r="D336" s="15" t="s">
        <v>67</v>
      </c>
      <c r="E336" s="16">
        <v>44053</v>
      </c>
      <c r="F336" s="15" t="s">
        <v>52</v>
      </c>
      <c r="G336" s="15" t="s">
        <v>127</v>
      </c>
      <c r="H336" s="16">
        <v>43997</v>
      </c>
      <c r="I336" s="15">
        <v>8</v>
      </c>
      <c r="J336" s="16">
        <v>44178</v>
      </c>
    </row>
    <row r="337" spans="2:10" x14ac:dyDescent="0.3">
      <c r="B337" s="15">
        <v>46289</v>
      </c>
      <c r="C337" s="17" t="s">
        <v>126</v>
      </c>
      <c r="D337" s="15" t="s">
        <v>67</v>
      </c>
      <c r="E337" s="18">
        <v>44052</v>
      </c>
      <c r="F337" s="17" t="s">
        <v>52</v>
      </c>
      <c r="G337" s="17" t="s">
        <v>127</v>
      </c>
      <c r="H337" s="18">
        <v>43997</v>
      </c>
      <c r="I337" s="17">
        <v>8</v>
      </c>
      <c r="J337" s="18">
        <v>44178</v>
      </c>
    </row>
    <row r="338" spans="2:10" x14ac:dyDescent="0.3">
      <c r="B338" s="15">
        <v>46289</v>
      </c>
      <c r="C338" s="15" t="s">
        <v>126</v>
      </c>
      <c r="D338" s="15" t="s">
        <v>67</v>
      </c>
      <c r="E338" s="16">
        <v>44051</v>
      </c>
      <c r="F338" s="15" t="s">
        <v>52</v>
      </c>
      <c r="G338" s="15" t="s">
        <v>127</v>
      </c>
      <c r="H338" s="16">
        <v>43997</v>
      </c>
      <c r="I338" s="15">
        <v>8</v>
      </c>
      <c r="J338" s="16">
        <v>44178</v>
      </c>
    </row>
    <row r="339" spans="2:10" x14ac:dyDescent="0.3">
      <c r="B339" s="15">
        <v>46289</v>
      </c>
      <c r="C339" s="17" t="s">
        <v>126</v>
      </c>
      <c r="D339" s="15" t="s">
        <v>67</v>
      </c>
      <c r="E339" s="18">
        <v>44050</v>
      </c>
      <c r="F339" s="17" t="s">
        <v>52</v>
      </c>
      <c r="G339" s="17" t="s">
        <v>127</v>
      </c>
      <c r="H339" s="18">
        <v>43997</v>
      </c>
      <c r="I339" s="17">
        <v>8</v>
      </c>
      <c r="J339" s="18">
        <v>44178</v>
      </c>
    </row>
    <row r="340" spans="2:10" x14ac:dyDescent="0.3">
      <c r="B340" s="15">
        <v>46289</v>
      </c>
      <c r="C340" s="15" t="s">
        <v>126</v>
      </c>
      <c r="D340" s="15" t="s">
        <v>67</v>
      </c>
      <c r="E340" s="16">
        <v>44049</v>
      </c>
      <c r="F340" s="15" t="s">
        <v>52</v>
      </c>
      <c r="G340" s="15" t="s">
        <v>127</v>
      </c>
      <c r="H340" s="16">
        <v>43997</v>
      </c>
      <c r="I340" s="15">
        <v>8</v>
      </c>
      <c r="J340" s="16">
        <v>44178</v>
      </c>
    </row>
    <row r="341" spans="2:10" x14ac:dyDescent="0.3">
      <c r="B341" s="15">
        <v>46289</v>
      </c>
      <c r="C341" s="17" t="s">
        <v>126</v>
      </c>
      <c r="D341" s="15" t="s">
        <v>67</v>
      </c>
      <c r="E341" s="18">
        <v>44048</v>
      </c>
      <c r="F341" s="17" t="s">
        <v>52</v>
      </c>
      <c r="G341" s="17" t="s">
        <v>127</v>
      </c>
      <c r="H341" s="18">
        <v>43997</v>
      </c>
      <c r="I341" s="17">
        <v>8</v>
      </c>
      <c r="J341" s="18">
        <v>44178</v>
      </c>
    </row>
    <row r="342" spans="2:10" x14ac:dyDescent="0.3">
      <c r="B342" s="15">
        <v>46289</v>
      </c>
      <c r="C342" s="15" t="s">
        <v>126</v>
      </c>
      <c r="D342" s="15" t="s">
        <v>67</v>
      </c>
      <c r="E342" s="16">
        <v>44047</v>
      </c>
      <c r="F342" s="15" t="s">
        <v>52</v>
      </c>
      <c r="G342" s="15" t="s">
        <v>127</v>
      </c>
      <c r="H342" s="16">
        <v>43997</v>
      </c>
      <c r="I342" s="15">
        <v>8</v>
      </c>
      <c r="J342" s="16">
        <v>44178</v>
      </c>
    </row>
    <row r="343" spans="2:10" x14ac:dyDescent="0.3">
      <c r="B343" s="15">
        <v>46289</v>
      </c>
      <c r="C343" s="17" t="s">
        <v>126</v>
      </c>
      <c r="D343" s="15" t="s">
        <v>67</v>
      </c>
      <c r="E343" s="18">
        <v>44046</v>
      </c>
      <c r="F343" s="17" t="s">
        <v>52</v>
      </c>
      <c r="G343" s="17" t="s">
        <v>127</v>
      </c>
      <c r="H343" s="18">
        <v>43997</v>
      </c>
      <c r="I343" s="17">
        <v>8</v>
      </c>
      <c r="J343" s="18">
        <v>44178</v>
      </c>
    </row>
    <row r="344" spans="2:10" x14ac:dyDescent="0.3">
      <c r="B344" s="15">
        <v>46289</v>
      </c>
      <c r="C344" s="15" t="s">
        <v>126</v>
      </c>
      <c r="D344" s="15" t="s">
        <v>67</v>
      </c>
      <c r="E344" s="16">
        <v>44045</v>
      </c>
      <c r="F344" s="15" t="s">
        <v>52</v>
      </c>
      <c r="G344" s="15" t="s">
        <v>127</v>
      </c>
      <c r="H344" s="16">
        <v>43997</v>
      </c>
      <c r="I344" s="15">
        <v>8</v>
      </c>
      <c r="J344" s="16">
        <v>44178</v>
      </c>
    </row>
    <row r="345" spans="2:10" x14ac:dyDescent="0.3">
      <c r="B345" s="15">
        <v>46289</v>
      </c>
      <c r="C345" s="17" t="s">
        <v>126</v>
      </c>
      <c r="D345" s="15" t="s">
        <v>67</v>
      </c>
      <c r="E345" s="18">
        <v>44044</v>
      </c>
      <c r="F345" s="17" t="s">
        <v>52</v>
      </c>
      <c r="G345" s="17" t="s">
        <v>127</v>
      </c>
      <c r="H345" s="18">
        <v>43997</v>
      </c>
      <c r="I345" s="17">
        <v>8</v>
      </c>
      <c r="J345" s="18">
        <v>44178</v>
      </c>
    </row>
    <row r="346" spans="2:10" x14ac:dyDescent="0.3">
      <c r="B346" s="15">
        <v>46289</v>
      </c>
      <c r="C346" s="15" t="s">
        <v>126</v>
      </c>
      <c r="D346" s="15" t="s">
        <v>67</v>
      </c>
      <c r="E346" s="16">
        <v>44043</v>
      </c>
      <c r="F346" s="15" t="s">
        <v>52</v>
      </c>
      <c r="G346" s="15" t="s">
        <v>127</v>
      </c>
      <c r="H346" s="16">
        <v>43997</v>
      </c>
      <c r="I346" s="15">
        <v>8</v>
      </c>
      <c r="J346" s="16">
        <v>44178</v>
      </c>
    </row>
    <row r="347" spans="2:10" x14ac:dyDescent="0.3">
      <c r="B347" s="15">
        <v>46289</v>
      </c>
      <c r="C347" s="17" t="s">
        <v>126</v>
      </c>
      <c r="D347" s="15" t="s">
        <v>67</v>
      </c>
      <c r="E347" s="18">
        <v>44042</v>
      </c>
      <c r="F347" s="17" t="s">
        <v>52</v>
      </c>
      <c r="G347" s="17" t="s">
        <v>127</v>
      </c>
      <c r="H347" s="18">
        <v>43997</v>
      </c>
      <c r="I347" s="17">
        <v>8</v>
      </c>
      <c r="J347" s="18">
        <v>44178</v>
      </c>
    </row>
    <row r="348" spans="2:10" x14ac:dyDescent="0.3">
      <c r="B348" s="15">
        <v>46289</v>
      </c>
      <c r="C348" s="15" t="s">
        <v>126</v>
      </c>
      <c r="D348" s="15" t="s">
        <v>67</v>
      </c>
      <c r="E348" s="16">
        <v>44041</v>
      </c>
      <c r="F348" s="15" t="s">
        <v>52</v>
      </c>
      <c r="G348" s="15" t="s">
        <v>127</v>
      </c>
      <c r="H348" s="16">
        <v>43997</v>
      </c>
      <c r="I348" s="15">
        <v>8</v>
      </c>
      <c r="J348" s="16">
        <v>44178</v>
      </c>
    </row>
    <row r="349" spans="2:10" x14ac:dyDescent="0.3">
      <c r="B349" s="15">
        <v>46289</v>
      </c>
      <c r="C349" s="17" t="s">
        <v>126</v>
      </c>
      <c r="D349" s="15" t="s">
        <v>67</v>
      </c>
      <c r="E349" s="18">
        <v>44040</v>
      </c>
      <c r="F349" s="17" t="s">
        <v>52</v>
      </c>
      <c r="G349" s="17" t="s">
        <v>127</v>
      </c>
      <c r="H349" s="18">
        <v>43997</v>
      </c>
      <c r="I349" s="17">
        <v>8</v>
      </c>
      <c r="J349" s="18">
        <v>44178</v>
      </c>
    </row>
    <row r="350" spans="2:10" x14ac:dyDescent="0.3">
      <c r="B350" s="15">
        <v>46289</v>
      </c>
      <c r="C350" s="15" t="s">
        <v>126</v>
      </c>
      <c r="D350" s="15" t="s">
        <v>67</v>
      </c>
      <c r="E350" s="16">
        <v>44039</v>
      </c>
      <c r="F350" s="15" t="s">
        <v>52</v>
      </c>
      <c r="G350" s="15" t="s">
        <v>127</v>
      </c>
      <c r="H350" s="16">
        <v>43997</v>
      </c>
      <c r="I350" s="15">
        <v>8</v>
      </c>
      <c r="J350" s="16">
        <v>44178</v>
      </c>
    </row>
    <row r="351" spans="2:10" x14ac:dyDescent="0.3">
      <c r="B351" s="15">
        <v>46289</v>
      </c>
      <c r="C351" s="17" t="s">
        <v>126</v>
      </c>
      <c r="D351" s="15" t="s">
        <v>67</v>
      </c>
      <c r="E351" s="18">
        <v>44038</v>
      </c>
      <c r="F351" s="17" t="s">
        <v>52</v>
      </c>
      <c r="G351" s="17" t="s">
        <v>127</v>
      </c>
      <c r="H351" s="18">
        <v>43997</v>
      </c>
      <c r="I351" s="17">
        <v>8</v>
      </c>
      <c r="J351" s="18">
        <v>44178</v>
      </c>
    </row>
    <row r="352" spans="2:10" x14ac:dyDescent="0.3">
      <c r="B352" s="15">
        <v>46289</v>
      </c>
      <c r="C352" s="15" t="s">
        <v>126</v>
      </c>
      <c r="D352" s="15" t="s">
        <v>67</v>
      </c>
      <c r="E352" s="16">
        <v>44037</v>
      </c>
      <c r="F352" s="15" t="s">
        <v>52</v>
      </c>
      <c r="G352" s="15" t="s">
        <v>127</v>
      </c>
      <c r="H352" s="16">
        <v>43997</v>
      </c>
      <c r="I352" s="15">
        <v>8</v>
      </c>
      <c r="J352" s="16">
        <v>44178</v>
      </c>
    </row>
    <row r="353" spans="2:10" x14ac:dyDescent="0.3">
      <c r="B353" s="15">
        <v>46289</v>
      </c>
      <c r="C353" s="17" t="s">
        <v>126</v>
      </c>
      <c r="D353" s="15" t="s">
        <v>67</v>
      </c>
      <c r="E353" s="18">
        <v>44036</v>
      </c>
      <c r="F353" s="17" t="s">
        <v>52</v>
      </c>
      <c r="G353" s="17" t="s">
        <v>127</v>
      </c>
      <c r="H353" s="18">
        <v>43997</v>
      </c>
      <c r="I353" s="17">
        <v>8</v>
      </c>
      <c r="J353" s="18">
        <v>44178</v>
      </c>
    </row>
    <row r="354" spans="2:10" x14ac:dyDescent="0.3">
      <c r="B354" s="15">
        <v>46289</v>
      </c>
      <c r="C354" s="15" t="s">
        <v>126</v>
      </c>
      <c r="D354" s="15" t="s">
        <v>67</v>
      </c>
      <c r="E354" s="16">
        <v>44035</v>
      </c>
      <c r="F354" s="15" t="s">
        <v>52</v>
      </c>
      <c r="G354" s="15" t="s">
        <v>127</v>
      </c>
      <c r="H354" s="16">
        <v>43997</v>
      </c>
      <c r="I354" s="15">
        <v>8</v>
      </c>
      <c r="J354" s="16">
        <v>44178</v>
      </c>
    </row>
    <row r="355" spans="2:10" x14ac:dyDescent="0.3">
      <c r="B355" s="15">
        <v>46289</v>
      </c>
      <c r="C355" s="17" t="s">
        <v>126</v>
      </c>
      <c r="D355" s="15" t="s">
        <v>67</v>
      </c>
      <c r="E355" s="18">
        <v>44034</v>
      </c>
      <c r="F355" s="17" t="s">
        <v>52</v>
      </c>
      <c r="G355" s="17" t="s">
        <v>127</v>
      </c>
      <c r="H355" s="18">
        <v>43997</v>
      </c>
      <c r="I355" s="17">
        <v>8</v>
      </c>
      <c r="J355" s="18">
        <v>44178</v>
      </c>
    </row>
    <row r="356" spans="2:10" x14ac:dyDescent="0.3">
      <c r="B356" s="15">
        <v>46289</v>
      </c>
      <c r="C356" s="15" t="s">
        <v>126</v>
      </c>
      <c r="D356" s="15" t="s">
        <v>67</v>
      </c>
      <c r="E356" s="16">
        <v>44033</v>
      </c>
      <c r="F356" s="15" t="s">
        <v>52</v>
      </c>
      <c r="G356" s="15" t="s">
        <v>127</v>
      </c>
      <c r="H356" s="16">
        <v>43997</v>
      </c>
      <c r="I356" s="15">
        <v>8</v>
      </c>
      <c r="J356" s="16">
        <v>44178</v>
      </c>
    </row>
    <row r="357" spans="2:10" x14ac:dyDescent="0.3">
      <c r="B357" s="15">
        <v>46289</v>
      </c>
      <c r="C357" s="17" t="s">
        <v>126</v>
      </c>
      <c r="D357" s="15" t="s">
        <v>67</v>
      </c>
      <c r="E357" s="18">
        <v>44032</v>
      </c>
      <c r="F357" s="17" t="s">
        <v>52</v>
      </c>
      <c r="G357" s="17" t="s">
        <v>127</v>
      </c>
      <c r="H357" s="18">
        <v>43997</v>
      </c>
      <c r="I357" s="17">
        <v>8</v>
      </c>
      <c r="J357" s="18">
        <v>44178</v>
      </c>
    </row>
    <row r="358" spans="2:10" x14ac:dyDescent="0.3">
      <c r="B358" s="15">
        <v>46289</v>
      </c>
      <c r="C358" s="15" t="s">
        <v>126</v>
      </c>
      <c r="D358" s="15" t="s">
        <v>67</v>
      </c>
      <c r="E358" s="16">
        <v>44031</v>
      </c>
      <c r="F358" s="15" t="s">
        <v>52</v>
      </c>
      <c r="G358" s="15" t="s">
        <v>127</v>
      </c>
      <c r="H358" s="16">
        <v>43997</v>
      </c>
      <c r="I358" s="15">
        <v>8</v>
      </c>
      <c r="J358" s="16">
        <v>44178</v>
      </c>
    </row>
    <row r="359" spans="2:10" x14ac:dyDescent="0.3">
      <c r="B359" s="15">
        <v>46289</v>
      </c>
      <c r="C359" s="17" t="s">
        <v>126</v>
      </c>
      <c r="D359" s="15" t="s">
        <v>67</v>
      </c>
      <c r="E359" s="18">
        <v>44030</v>
      </c>
      <c r="F359" s="17" t="s">
        <v>52</v>
      </c>
      <c r="G359" s="17" t="s">
        <v>127</v>
      </c>
      <c r="H359" s="18">
        <v>43997</v>
      </c>
      <c r="I359" s="17">
        <v>8</v>
      </c>
      <c r="J359" s="18">
        <v>44178</v>
      </c>
    </row>
    <row r="360" spans="2:10" x14ac:dyDescent="0.3">
      <c r="B360" s="15">
        <v>46289</v>
      </c>
      <c r="C360" s="15" t="s">
        <v>126</v>
      </c>
      <c r="D360" s="15" t="s">
        <v>67</v>
      </c>
      <c r="E360" s="16">
        <v>44029</v>
      </c>
      <c r="F360" s="15" t="s">
        <v>52</v>
      </c>
      <c r="G360" s="15" t="s">
        <v>127</v>
      </c>
      <c r="H360" s="16">
        <v>43997</v>
      </c>
      <c r="I360" s="15">
        <v>8</v>
      </c>
      <c r="J360" s="16">
        <v>44178</v>
      </c>
    </row>
    <row r="361" spans="2:10" x14ac:dyDescent="0.3">
      <c r="B361" s="15">
        <v>46289</v>
      </c>
      <c r="C361" s="17" t="s">
        <v>126</v>
      </c>
      <c r="D361" s="15" t="s">
        <v>67</v>
      </c>
      <c r="E361" s="18">
        <v>44028</v>
      </c>
      <c r="F361" s="17" t="s">
        <v>52</v>
      </c>
      <c r="G361" s="17" t="s">
        <v>127</v>
      </c>
      <c r="H361" s="18">
        <v>43997</v>
      </c>
      <c r="I361" s="17">
        <v>8</v>
      </c>
      <c r="J361" s="18">
        <v>44178</v>
      </c>
    </row>
    <row r="362" spans="2:10" x14ac:dyDescent="0.3">
      <c r="B362" s="15">
        <v>46289</v>
      </c>
      <c r="C362" s="15" t="s">
        <v>126</v>
      </c>
      <c r="D362" s="15" t="s">
        <v>67</v>
      </c>
      <c r="E362" s="16">
        <v>44027</v>
      </c>
      <c r="F362" s="15" t="s">
        <v>52</v>
      </c>
      <c r="G362" s="15" t="s">
        <v>127</v>
      </c>
      <c r="H362" s="16">
        <v>43997</v>
      </c>
      <c r="I362" s="15">
        <v>8</v>
      </c>
      <c r="J362" s="16">
        <v>44178</v>
      </c>
    </row>
    <row r="363" spans="2:10" x14ac:dyDescent="0.3">
      <c r="B363" s="15">
        <v>46289</v>
      </c>
      <c r="C363" s="17" t="s">
        <v>126</v>
      </c>
      <c r="D363" s="15" t="s">
        <v>67</v>
      </c>
      <c r="E363" s="18">
        <v>44026</v>
      </c>
      <c r="F363" s="17" t="s">
        <v>52</v>
      </c>
      <c r="G363" s="17" t="s">
        <v>127</v>
      </c>
      <c r="H363" s="18">
        <v>43997</v>
      </c>
      <c r="I363" s="17">
        <v>8</v>
      </c>
      <c r="J363" s="18">
        <v>44178</v>
      </c>
    </row>
    <row r="364" spans="2:10" x14ac:dyDescent="0.3">
      <c r="B364" s="15">
        <v>46289</v>
      </c>
      <c r="C364" s="15" t="s">
        <v>126</v>
      </c>
      <c r="D364" s="15" t="s">
        <v>67</v>
      </c>
      <c r="E364" s="16">
        <v>44025</v>
      </c>
      <c r="F364" s="15" t="s">
        <v>52</v>
      </c>
      <c r="G364" s="15" t="s">
        <v>127</v>
      </c>
      <c r="H364" s="16">
        <v>43997</v>
      </c>
      <c r="I364" s="15">
        <v>8</v>
      </c>
      <c r="J364" s="16">
        <v>44178</v>
      </c>
    </row>
    <row r="365" spans="2:10" x14ac:dyDescent="0.3">
      <c r="B365" s="15">
        <v>46289</v>
      </c>
      <c r="C365" s="17" t="s">
        <v>126</v>
      </c>
      <c r="D365" s="15" t="s">
        <v>67</v>
      </c>
      <c r="E365" s="18">
        <v>44024</v>
      </c>
      <c r="F365" s="17" t="s">
        <v>52</v>
      </c>
      <c r="G365" s="17" t="s">
        <v>127</v>
      </c>
      <c r="H365" s="18">
        <v>43997</v>
      </c>
      <c r="I365" s="17">
        <v>8</v>
      </c>
      <c r="J365" s="18">
        <v>44178</v>
      </c>
    </row>
    <row r="366" spans="2:10" x14ac:dyDescent="0.3">
      <c r="B366" s="15">
        <v>46289</v>
      </c>
      <c r="C366" s="15" t="s">
        <v>126</v>
      </c>
      <c r="D366" s="15" t="s">
        <v>67</v>
      </c>
      <c r="E366" s="16">
        <v>44023</v>
      </c>
      <c r="F366" s="15" t="s">
        <v>52</v>
      </c>
      <c r="G366" s="15" t="s">
        <v>127</v>
      </c>
      <c r="H366" s="16">
        <v>43997</v>
      </c>
      <c r="I366" s="15">
        <v>8</v>
      </c>
      <c r="J366" s="16">
        <v>44178</v>
      </c>
    </row>
    <row r="367" spans="2:10" x14ac:dyDescent="0.3">
      <c r="B367" s="15">
        <v>46289</v>
      </c>
      <c r="C367" s="17" t="s">
        <v>126</v>
      </c>
      <c r="D367" s="15" t="s">
        <v>67</v>
      </c>
      <c r="E367" s="18">
        <v>44022</v>
      </c>
      <c r="F367" s="17" t="s">
        <v>52</v>
      </c>
      <c r="G367" s="17" t="s">
        <v>127</v>
      </c>
      <c r="H367" s="18">
        <v>43997</v>
      </c>
      <c r="I367" s="17">
        <v>8</v>
      </c>
      <c r="J367" s="18">
        <v>44178</v>
      </c>
    </row>
    <row r="368" spans="2:10" x14ac:dyDescent="0.3">
      <c r="B368" s="15">
        <v>46289</v>
      </c>
      <c r="C368" s="15" t="s">
        <v>126</v>
      </c>
      <c r="D368" s="15" t="s">
        <v>67</v>
      </c>
      <c r="E368" s="16">
        <v>44021</v>
      </c>
      <c r="F368" s="15" t="s">
        <v>52</v>
      </c>
      <c r="G368" s="15" t="s">
        <v>127</v>
      </c>
      <c r="H368" s="16">
        <v>43997</v>
      </c>
      <c r="I368" s="15">
        <v>8</v>
      </c>
      <c r="J368" s="16">
        <v>44178</v>
      </c>
    </row>
    <row r="369" spans="2:10" x14ac:dyDescent="0.3">
      <c r="B369" s="15">
        <v>46289</v>
      </c>
      <c r="C369" s="17" t="s">
        <v>126</v>
      </c>
      <c r="D369" s="15" t="s">
        <v>67</v>
      </c>
      <c r="E369" s="18">
        <v>44020</v>
      </c>
      <c r="F369" s="17" t="s">
        <v>52</v>
      </c>
      <c r="G369" s="17" t="s">
        <v>127</v>
      </c>
      <c r="H369" s="18">
        <v>43997</v>
      </c>
      <c r="I369" s="17">
        <v>8</v>
      </c>
      <c r="J369" s="18">
        <v>44178</v>
      </c>
    </row>
    <row r="370" spans="2:10" x14ac:dyDescent="0.3">
      <c r="B370" s="15">
        <v>46289</v>
      </c>
      <c r="C370" s="15" t="s">
        <v>126</v>
      </c>
      <c r="D370" s="15" t="s">
        <v>67</v>
      </c>
      <c r="E370" s="16">
        <v>44019</v>
      </c>
      <c r="F370" s="15" t="s">
        <v>52</v>
      </c>
      <c r="G370" s="15" t="s">
        <v>127</v>
      </c>
      <c r="H370" s="16">
        <v>43997</v>
      </c>
      <c r="I370" s="15">
        <v>8</v>
      </c>
      <c r="J370" s="16">
        <v>44178</v>
      </c>
    </row>
    <row r="371" spans="2:10" x14ac:dyDescent="0.3">
      <c r="B371" s="15">
        <v>46289</v>
      </c>
      <c r="C371" s="17" t="s">
        <v>126</v>
      </c>
      <c r="D371" s="15" t="s">
        <v>67</v>
      </c>
      <c r="E371" s="18">
        <v>44018</v>
      </c>
      <c r="F371" s="17" t="s">
        <v>52</v>
      </c>
      <c r="G371" s="17" t="s">
        <v>127</v>
      </c>
      <c r="H371" s="18">
        <v>43997</v>
      </c>
      <c r="I371" s="17">
        <v>8</v>
      </c>
      <c r="J371" s="18">
        <v>44178</v>
      </c>
    </row>
    <row r="372" spans="2:10" x14ac:dyDescent="0.3">
      <c r="B372" s="15">
        <v>46289</v>
      </c>
      <c r="C372" s="15" t="s">
        <v>126</v>
      </c>
      <c r="D372" s="15" t="s">
        <v>67</v>
      </c>
      <c r="E372" s="16">
        <v>44017</v>
      </c>
      <c r="F372" s="15" t="s">
        <v>52</v>
      </c>
      <c r="G372" s="15" t="s">
        <v>127</v>
      </c>
      <c r="H372" s="16">
        <v>43997</v>
      </c>
      <c r="I372" s="15">
        <v>8</v>
      </c>
      <c r="J372" s="16">
        <v>44178</v>
      </c>
    </row>
    <row r="373" spans="2:10" x14ac:dyDescent="0.3">
      <c r="B373" s="15">
        <v>46289</v>
      </c>
      <c r="C373" s="17" t="s">
        <v>126</v>
      </c>
      <c r="D373" s="15" t="s">
        <v>67</v>
      </c>
      <c r="E373" s="18">
        <v>44016</v>
      </c>
      <c r="F373" s="17" t="s">
        <v>52</v>
      </c>
      <c r="G373" s="17" t="s">
        <v>127</v>
      </c>
      <c r="H373" s="18">
        <v>43997</v>
      </c>
      <c r="I373" s="17">
        <v>8</v>
      </c>
      <c r="J373" s="18">
        <v>44178</v>
      </c>
    </row>
    <row r="374" spans="2:10" x14ac:dyDescent="0.3">
      <c r="B374" s="15">
        <v>46289</v>
      </c>
      <c r="C374" s="15" t="s">
        <v>126</v>
      </c>
      <c r="D374" s="15" t="s">
        <v>67</v>
      </c>
      <c r="E374" s="16">
        <v>44015</v>
      </c>
      <c r="F374" s="15" t="s">
        <v>52</v>
      </c>
      <c r="G374" s="15" t="s">
        <v>127</v>
      </c>
      <c r="H374" s="16">
        <v>43997</v>
      </c>
      <c r="I374" s="15">
        <v>8</v>
      </c>
      <c r="J374" s="16">
        <v>44178</v>
      </c>
    </row>
    <row r="375" spans="2:10" x14ac:dyDescent="0.3">
      <c r="B375" s="15">
        <v>46289</v>
      </c>
      <c r="C375" s="17" t="s">
        <v>126</v>
      </c>
      <c r="D375" s="15" t="s">
        <v>67</v>
      </c>
      <c r="E375" s="18">
        <v>44014</v>
      </c>
      <c r="F375" s="17" t="s">
        <v>52</v>
      </c>
      <c r="G375" s="17" t="s">
        <v>127</v>
      </c>
      <c r="H375" s="18">
        <v>43997</v>
      </c>
      <c r="I375" s="17">
        <v>8</v>
      </c>
      <c r="J375" s="18">
        <v>44178</v>
      </c>
    </row>
    <row r="376" spans="2:10" x14ac:dyDescent="0.3">
      <c r="B376" s="15">
        <v>46289</v>
      </c>
      <c r="C376" s="15" t="s">
        <v>126</v>
      </c>
      <c r="D376" s="15" t="s">
        <v>67</v>
      </c>
      <c r="E376" s="16">
        <v>44013</v>
      </c>
      <c r="F376" s="15" t="s">
        <v>52</v>
      </c>
      <c r="G376" s="15" t="s">
        <v>127</v>
      </c>
      <c r="H376" s="16">
        <v>43997</v>
      </c>
      <c r="I376" s="15">
        <v>8</v>
      </c>
      <c r="J376" s="16">
        <v>44178</v>
      </c>
    </row>
    <row r="377" spans="2:10" x14ac:dyDescent="0.3">
      <c r="B377" s="15">
        <v>46289</v>
      </c>
      <c r="C377" s="17" t="s">
        <v>126</v>
      </c>
      <c r="D377" s="15" t="s">
        <v>67</v>
      </c>
      <c r="E377" s="18">
        <v>44012</v>
      </c>
      <c r="F377" s="17" t="s">
        <v>52</v>
      </c>
      <c r="G377" s="17" t="s">
        <v>127</v>
      </c>
      <c r="H377" s="18">
        <v>43997</v>
      </c>
      <c r="I377" s="17">
        <v>8</v>
      </c>
      <c r="J377" s="18">
        <v>44178</v>
      </c>
    </row>
    <row r="378" spans="2:10" x14ac:dyDescent="0.3">
      <c r="B378" s="15">
        <v>46289</v>
      </c>
      <c r="C378" s="15" t="s">
        <v>126</v>
      </c>
      <c r="D378" s="15" t="s">
        <v>67</v>
      </c>
      <c r="E378" s="16">
        <v>44011</v>
      </c>
      <c r="F378" s="15" t="s">
        <v>52</v>
      </c>
      <c r="G378" s="15" t="s">
        <v>127</v>
      </c>
      <c r="H378" s="16">
        <v>43997</v>
      </c>
      <c r="I378" s="15">
        <v>8</v>
      </c>
      <c r="J378" s="16">
        <v>44178</v>
      </c>
    </row>
    <row r="379" spans="2:10" x14ac:dyDescent="0.3">
      <c r="B379" s="15">
        <v>46289</v>
      </c>
      <c r="C379" s="17" t="s">
        <v>126</v>
      </c>
      <c r="D379" s="15" t="s">
        <v>67</v>
      </c>
      <c r="E379" s="18">
        <v>44010</v>
      </c>
      <c r="F379" s="17" t="s">
        <v>52</v>
      </c>
      <c r="G379" s="17" t="s">
        <v>127</v>
      </c>
      <c r="H379" s="18">
        <v>43997</v>
      </c>
      <c r="I379" s="17">
        <v>8</v>
      </c>
      <c r="J379" s="18">
        <v>44178</v>
      </c>
    </row>
    <row r="380" spans="2:10" x14ac:dyDescent="0.3">
      <c r="B380" s="15">
        <v>46289</v>
      </c>
      <c r="C380" s="15" t="s">
        <v>126</v>
      </c>
      <c r="D380" s="15" t="s">
        <v>67</v>
      </c>
      <c r="E380" s="16">
        <v>44009</v>
      </c>
      <c r="F380" s="15" t="s">
        <v>52</v>
      </c>
      <c r="G380" s="15" t="s">
        <v>127</v>
      </c>
      <c r="H380" s="16">
        <v>43997</v>
      </c>
      <c r="I380" s="15">
        <v>8</v>
      </c>
      <c r="J380" s="16">
        <v>44178</v>
      </c>
    </row>
    <row r="381" spans="2:10" x14ac:dyDescent="0.3">
      <c r="B381" s="15">
        <v>46289</v>
      </c>
      <c r="C381" s="17" t="s">
        <v>126</v>
      </c>
      <c r="D381" s="15" t="s">
        <v>67</v>
      </c>
      <c r="E381" s="18">
        <v>44008</v>
      </c>
      <c r="F381" s="17" t="s">
        <v>52</v>
      </c>
      <c r="G381" s="17" t="s">
        <v>127</v>
      </c>
      <c r="H381" s="18">
        <v>43997</v>
      </c>
      <c r="I381" s="17">
        <v>8</v>
      </c>
      <c r="J381" s="18">
        <v>44178</v>
      </c>
    </row>
    <row r="382" spans="2:10" x14ac:dyDescent="0.3">
      <c r="B382" s="15">
        <v>46289</v>
      </c>
      <c r="C382" s="15" t="s">
        <v>126</v>
      </c>
      <c r="D382" s="15" t="s">
        <v>67</v>
      </c>
      <c r="E382" s="16">
        <v>44007</v>
      </c>
      <c r="F382" s="15" t="s">
        <v>52</v>
      </c>
      <c r="G382" s="15" t="s">
        <v>127</v>
      </c>
      <c r="H382" s="16">
        <v>43997</v>
      </c>
      <c r="I382" s="15">
        <v>8</v>
      </c>
      <c r="J382" s="16">
        <v>44178</v>
      </c>
    </row>
    <row r="383" spans="2:10" x14ac:dyDescent="0.3">
      <c r="B383" s="15">
        <v>46289</v>
      </c>
      <c r="C383" s="17" t="s">
        <v>126</v>
      </c>
      <c r="D383" s="15" t="s">
        <v>67</v>
      </c>
      <c r="E383" s="18">
        <v>44006</v>
      </c>
      <c r="F383" s="17" t="s">
        <v>52</v>
      </c>
      <c r="G383" s="17" t="s">
        <v>127</v>
      </c>
      <c r="H383" s="18">
        <v>43997</v>
      </c>
      <c r="I383" s="17">
        <v>8</v>
      </c>
      <c r="J383" s="18">
        <v>44178</v>
      </c>
    </row>
    <row r="384" spans="2:10" x14ac:dyDescent="0.3">
      <c r="B384" s="15">
        <v>46289</v>
      </c>
      <c r="C384" s="15" t="s">
        <v>126</v>
      </c>
      <c r="D384" s="15" t="s">
        <v>67</v>
      </c>
      <c r="E384" s="16">
        <v>44005</v>
      </c>
      <c r="F384" s="15" t="s">
        <v>52</v>
      </c>
      <c r="G384" s="15" t="s">
        <v>127</v>
      </c>
      <c r="H384" s="16">
        <v>43997</v>
      </c>
      <c r="I384" s="15">
        <v>8</v>
      </c>
      <c r="J384" s="16">
        <v>44178</v>
      </c>
    </row>
    <row r="385" spans="2:10" x14ac:dyDescent="0.3">
      <c r="B385" s="15">
        <v>46289</v>
      </c>
      <c r="C385" s="17" t="s">
        <v>126</v>
      </c>
      <c r="D385" s="15" t="s">
        <v>67</v>
      </c>
      <c r="E385" s="18">
        <v>44004</v>
      </c>
      <c r="F385" s="17" t="s">
        <v>52</v>
      </c>
      <c r="G385" s="17" t="s">
        <v>127</v>
      </c>
      <c r="H385" s="18">
        <v>43997</v>
      </c>
      <c r="I385" s="17">
        <v>8</v>
      </c>
      <c r="J385" s="18">
        <v>44178</v>
      </c>
    </row>
    <row r="386" spans="2:10" x14ac:dyDescent="0.3">
      <c r="B386" s="15">
        <v>46289</v>
      </c>
      <c r="C386" s="15" t="s">
        <v>126</v>
      </c>
      <c r="D386" s="15" t="s">
        <v>67</v>
      </c>
      <c r="E386" s="16">
        <v>44003</v>
      </c>
      <c r="F386" s="15" t="s">
        <v>52</v>
      </c>
      <c r="G386" s="15" t="s">
        <v>127</v>
      </c>
      <c r="H386" s="16">
        <v>43997</v>
      </c>
      <c r="I386" s="15">
        <v>8</v>
      </c>
      <c r="J386" s="16">
        <v>44178</v>
      </c>
    </row>
    <row r="387" spans="2:10" x14ac:dyDescent="0.3">
      <c r="B387" s="15">
        <v>46289</v>
      </c>
      <c r="C387" s="17" t="s">
        <v>126</v>
      </c>
      <c r="D387" s="15" t="s">
        <v>67</v>
      </c>
      <c r="E387" s="18">
        <v>44002</v>
      </c>
      <c r="F387" s="17" t="s">
        <v>52</v>
      </c>
      <c r="G387" s="17" t="s">
        <v>127</v>
      </c>
      <c r="H387" s="18">
        <v>43997</v>
      </c>
      <c r="I387" s="17">
        <v>8</v>
      </c>
      <c r="J387" s="18">
        <v>44178</v>
      </c>
    </row>
    <row r="388" spans="2:10" x14ac:dyDescent="0.3">
      <c r="B388" s="15">
        <v>46289</v>
      </c>
      <c r="C388" s="15" t="s">
        <v>126</v>
      </c>
      <c r="D388" s="15" t="s">
        <v>67</v>
      </c>
      <c r="E388" s="16">
        <v>44001</v>
      </c>
      <c r="F388" s="15" t="s">
        <v>52</v>
      </c>
      <c r="G388" s="15" t="s">
        <v>127</v>
      </c>
      <c r="H388" s="16">
        <v>43997</v>
      </c>
      <c r="I388" s="15">
        <v>8</v>
      </c>
      <c r="J388" s="16">
        <v>44178</v>
      </c>
    </row>
    <row r="389" spans="2:10" x14ac:dyDescent="0.3">
      <c r="B389" s="15">
        <v>46289</v>
      </c>
      <c r="C389" s="17" t="s">
        <v>126</v>
      </c>
      <c r="D389" s="15" t="s">
        <v>67</v>
      </c>
      <c r="E389" s="18">
        <v>44000</v>
      </c>
      <c r="F389" s="17" t="s">
        <v>52</v>
      </c>
      <c r="G389" s="17" t="s">
        <v>127</v>
      </c>
      <c r="H389" s="18">
        <v>43997</v>
      </c>
      <c r="I389" s="17">
        <v>8</v>
      </c>
      <c r="J389" s="18">
        <v>44178</v>
      </c>
    </row>
    <row r="390" spans="2:10" x14ac:dyDescent="0.3">
      <c r="B390" s="15">
        <v>46289</v>
      </c>
      <c r="C390" s="15" t="s">
        <v>126</v>
      </c>
      <c r="D390" s="15" t="s">
        <v>67</v>
      </c>
      <c r="E390" s="16">
        <v>43999</v>
      </c>
      <c r="F390" s="15" t="s">
        <v>52</v>
      </c>
      <c r="G390" s="15" t="s">
        <v>127</v>
      </c>
      <c r="H390" s="16">
        <v>43997</v>
      </c>
      <c r="I390" s="15">
        <v>8</v>
      </c>
      <c r="J390" s="16">
        <v>44178</v>
      </c>
    </row>
    <row r="391" spans="2:10" x14ac:dyDescent="0.3">
      <c r="B391" s="15">
        <v>46289</v>
      </c>
      <c r="C391" s="17" t="s">
        <v>126</v>
      </c>
      <c r="D391" s="15" t="s">
        <v>67</v>
      </c>
      <c r="E391" s="18">
        <v>43998</v>
      </c>
      <c r="F391" s="17" t="s">
        <v>52</v>
      </c>
      <c r="G391" s="17" t="s">
        <v>127</v>
      </c>
      <c r="H391" s="18">
        <v>43997</v>
      </c>
      <c r="I391" s="17">
        <v>8</v>
      </c>
      <c r="J391" s="18">
        <v>44178</v>
      </c>
    </row>
    <row r="392" spans="2:10" x14ac:dyDescent="0.3">
      <c r="B392" s="15">
        <v>46289</v>
      </c>
      <c r="C392" s="15" t="s">
        <v>126</v>
      </c>
      <c r="D392" s="15" t="s">
        <v>67</v>
      </c>
      <c r="E392" s="16">
        <v>43997</v>
      </c>
      <c r="F392" s="15" t="s">
        <v>52</v>
      </c>
      <c r="G392" s="15" t="s">
        <v>127</v>
      </c>
      <c r="H392" s="16">
        <v>43997</v>
      </c>
      <c r="I392" s="15">
        <v>8</v>
      </c>
      <c r="J392" s="16">
        <v>44178</v>
      </c>
    </row>
    <row r="393" spans="2:10" x14ac:dyDescent="0.3">
      <c r="B393" s="15">
        <v>46489</v>
      </c>
      <c r="C393" s="15" t="s">
        <v>128</v>
      </c>
      <c r="D393" s="15" t="s">
        <v>67</v>
      </c>
      <c r="E393" s="16">
        <v>44085</v>
      </c>
      <c r="F393" s="15" t="s">
        <v>52</v>
      </c>
      <c r="G393" s="15" t="s">
        <v>53</v>
      </c>
      <c r="H393" s="16">
        <v>44085</v>
      </c>
      <c r="I393" s="15">
        <v>8</v>
      </c>
      <c r="J393" s="16">
        <v>44085</v>
      </c>
    </row>
    <row r="394" spans="2:10" x14ac:dyDescent="0.3">
      <c r="B394" s="15">
        <v>29218</v>
      </c>
      <c r="C394" s="17" t="s">
        <v>129</v>
      </c>
      <c r="D394" s="15" t="s">
        <v>67</v>
      </c>
      <c r="E394" s="18">
        <v>44074</v>
      </c>
      <c r="F394" s="17" t="s">
        <v>52</v>
      </c>
      <c r="G394" s="17" t="s">
        <v>53</v>
      </c>
      <c r="H394" s="18">
        <v>44074</v>
      </c>
      <c r="I394" s="17">
        <v>8</v>
      </c>
      <c r="J394" s="18">
        <v>44074</v>
      </c>
    </row>
    <row r="395" spans="2:10" x14ac:dyDescent="0.3">
      <c r="B395" s="15">
        <v>29218</v>
      </c>
      <c r="C395" s="15" t="s">
        <v>129</v>
      </c>
      <c r="D395" s="15" t="s">
        <v>67</v>
      </c>
      <c r="E395" s="16">
        <v>44008</v>
      </c>
      <c r="F395" s="15" t="s">
        <v>52</v>
      </c>
      <c r="G395" s="15" t="s">
        <v>53</v>
      </c>
      <c r="H395" s="16">
        <v>44008</v>
      </c>
      <c r="I395" s="15">
        <v>8</v>
      </c>
      <c r="J395" s="16">
        <v>44008</v>
      </c>
    </row>
    <row r="396" spans="2:10" x14ac:dyDescent="0.3">
      <c r="B396" s="15">
        <v>29218</v>
      </c>
      <c r="C396" s="17" t="s">
        <v>129</v>
      </c>
      <c r="D396" s="15" t="s">
        <v>67</v>
      </c>
      <c r="E396" s="18">
        <v>44036</v>
      </c>
      <c r="F396" s="17" t="s">
        <v>52</v>
      </c>
      <c r="G396" s="17" t="s">
        <v>53</v>
      </c>
      <c r="H396" s="18">
        <v>44036</v>
      </c>
      <c r="I396" s="17">
        <v>8</v>
      </c>
      <c r="J396" s="18">
        <v>44036</v>
      </c>
    </row>
    <row r="397" spans="2:10" x14ac:dyDescent="0.3">
      <c r="B397" s="15">
        <v>29218</v>
      </c>
      <c r="C397" s="15" t="s">
        <v>129</v>
      </c>
      <c r="D397" s="15" t="s">
        <v>67</v>
      </c>
      <c r="E397" s="16">
        <v>44067</v>
      </c>
      <c r="F397" s="15" t="s">
        <v>52</v>
      </c>
      <c r="G397" s="15" t="s">
        <v>53</v>
      </c>
      <c r="H397" s="16">
        <v>44067</v>
      </c>
      <c r="I397" s="15">
        <v>8</v>
      </c>
      <c r="J397" s="16">
        <v>44067</v>
      </c>
    </row>
    <row r="398" spans="2:10" x14ac:dyDescent="0.3">
      <c r="B398" s="15">
        <v>29218</v>
      </c>
      <c r="C398" s="17" t="s">
        <v>129</v>
      </c>
      <c r="D398" s="15" t="s">
        <v>67</v>
      </c>
      <c r="E398" s="18">
        <v>44029</v>
      </c>
      <c r="F398" s="17" t="s">
        <v>52</v>
      </c>
      <c r="G398" s="17" t="s">
        <v>53</v>
      </c>
      <c r="H398" s="18">
        <v>44029</v>
      </c>
      <c r="I398" s="17">
        <v>8</v>
      </c>
      <c r="J398" s="18">
        <v>44029</v>
      </c>
    </row>
    <row r="399" spans="2:10" x14ac:dyDescent="0.3">
      <c r="B399" s="15">
        <v>29218</v>
      </c>
      <c r="C399" s="15" t="s">
        <v>129</v>
      </c>
      <c r="D399" s="15" t="s">
        <v>67</v>
      </c>
      <c r="E399" s="16">
        <v>44057</v>
      </c>
      <c r="F399" s="15" t="s">
        <v>52</v>
      </c>
      <c r="G399" s="15" t="s">
        <v>53</v>
      </c>
      <c r="H399" s="16">
        <v>44057</v>
      </c>
      <c r="I399" s="15">
        <v>8</v>
      </c>
      <c r="J399" s="16">
        <v>44057</v>
      </c>
    </row>
    <row r="400" spans="2:10" x14ac:dyDescent="0.3">
      <c r="B400" s="15">
        <v>29218</v>
      </c>
      <c r="C400" s="17" t="s">
        <v>129</v>
      </c>
      <c r="D400" s="15" t="s">
        <v>67</v>
      </c>
      <c r="E400" s="18">
        <v>44050</v>
      </c>
      <c r="F400" s="17" t="s">
        <v>52</v>
      </c>
      <c r="G400" s="17" t="s">
        <v>53</v>
      </c>
      <c r="H400" s="18">
        <v>44050</v>
      </c>
      <c r="I400" s="17">
        <v>8</v>
      </c>
      <c r="J400" s="18">
        <v>44050</v>
      </c>
    </row>
    <row r="401" spans="2:10" x14ac:dyDescent="0.3">
      <c r="B401" s="15">
        <v>29218</v>
      </c>
      <c r="C401" s="15" t="s">
        <v>129</v>
      </c>
      <c r="D401" s="15" t="s">
        <v>67</v>
      </c>
      <c r="E401" s="16">
        <v>43987</v>
      </c>
      <c r="F401" s="15" t="s">
        <v>52</v>
      </c>
      <c r="G401" s="15" t="s">
        <v>53</v>
      </c>
      <c r="H401" s="16">
        <v>43987</v>
      </c>
      <c r="I401" s="15">
        <v>4</v>
      </c>
      <c r="J401" s="16">
        <v>43987</v>
      </c>
    </row>
    <row r="402" spans="2:10" x14ac:dyDescent="0.3">
      <c r="B402" s="15">
        <v>29218</v>
      </c>
      <c r="C402" s="17" t="s">
        <v>129</v>
      </c>
      <c r="D402" s="15" t="s">
        <v>67</v>
      </c>
      <c r="E402" s="18">
        <v>44018</v>
      </c>
      <c r="F402" s="17" t="s">
        <v>52</v>
      </c>
      <c r="G402" s="17" t="s">
        <v>53</v>
      </c>
      <c r="H402" s="18">
        <v>44014</v>
      </c>
      <c r="I402" s="17">
        <v>8</v>
      </c>
      <c r="J402" s="18">
        <v>44018</v>
      </c>
    </row>
    <row r="403" spans="2:10" x14ac:dyDescent="0.3">
      <c r="B403" s="15">
        <v>29218</v>
      </c>
      <c r="C403" s="15" t="s">
        <v>129</v>
      </c>
      <c r="D403" s="15" t="s">
        <v>67</v>
      </c>
      <c r="E403" s="16">
        <v>44015</v>
      </c>
      <c r="F403" s="15" t="s">
        <v>52</v>
      </c>
      <c r="G403" s="15" t="s">
        <v>53</v>
      </c>
      <c r="H403" s="16">
        <v>44014</v>
      </c>
      <c r="I403" s="15">
        <v>8</v>
      </c>
      <c r="J403" s="16">
        <v>44018</v>
      </c>
    </row>
    <row r="404" spans="2:10" x14ac:dyDescent="0.3">
      <c r="B404" s="15">
        <v>29218</v>
      </c>
      <c r="C404" s="17" t="s">
        <v>129</v>
      </c>
      <c r="D404" s="15" t="s">
        <v>67</v>
      </c>
      <c r="E404" s="18">
        <v>44014</v>
      </c>
      <c r="F404" s="17" t="s">
        <v>52</v>
      </c>
      <c r="G404" s="17" t="s">
        <v>53</v>
      </c>
      <c r="H404" s="18">
        <v>44014</v>
      </c>
      <c r="I404" s="17">
        <v>8</v>
      </c>
      <c r="J404" s="18">
        <v>44018</v>
      </c>
    </row>
    <row r="405" spans="2:10" x14ac:dyDescent="0.3">
      <c r="B405" s="15">
        <v>29218</v>
      </c>
      <c r="C405" s="15" t="s">
        <v>129</v>
      </c>
      <c r="D405" s="15" t="s">
        <v>67</v>
      </c>
      <c r="E405" s="16">
        <v>44075</v>
      </c>
      <c r="F405" s="15" t="s">
        <v>52</v>
      </c>
      <c r="G405" s="15" t="s">
        <v>53</v>
      </c>
      <c r="H405" s="16">
        <v>44075</v>
      </c>
      <c r="I405" s="15">
        <v>8</v>
      </c>
      <c r="J405" s="16">
        <v>44075</v>
      </c>
    </row>
    <row r="406" spans="2:10" x14ac:dyDescent="0.3">
      <c r="B406" s="15">
        <v>34250</v>
      </c>
      <c r="C406" s="17" t="s">
        <v>130</v>
      </c>
      <c r="D406" s="15" t="s">
        <v>67</v>
      </c>
      <c r="E406" s="18">
        <v>44012</v>
      </c>
      <c r="F406" s="17" t="s">
        <v>52</v>
      </c>
      <c r="G406" s="15" t="s">
        <v>53</v>
      </c>
      <c r="H406" s="18">
        <v>44011</v>
      </c>
      <c r="I406" s="17">
        <v>8</v>
      </c>
      <c r="J406" s="18">
        <v>44012</v>
      </c>
    </row>
    <row r="407" spans="2:10" x14ac:dyDescent="0.3">
      <c r="B407" s="15">
        <v>34250</v>
      </c>
      <c r="C407" s="15" t="s">
        <v>130</v>
      </c>
      <c r="D407" s="15" t="s">
        <v>67</v>
      </c>
      <c r="E407" s="16">
        <v>44011</v>
      </c>
      <c r="F407" s="15" t="s">
        <v>52</v>
      </c>
      <c r="G407" s="15" t="s">
        <v>53</v>
      </c>
      <c r="H407" s="16">
        <v>44011</v>
      </c>
      <c r="I407" s="15">
        <v>8</v>
      </c>
      <c r="J407" s="16">
        <v>44012</v>
      </c>
    </row>
    <row r="408" spans="2:10" x14ac:dyDescent="0.3">
      <c r="B408" s="15">
        <v>34250</v>
      </c>
      <c r="C408" s="17" t="s">
        <v>130</v>
      </c>
      <c r="D408" s="15" t="s">
        <v>67</v>
      </c>
      <c r="E408" s="18">
        <v>44006</v>
      </c>
      <c r="F408" s="17" t="s">
        <v>52</v>
      </c>
      <c r="G408" s="15" t="s">
        <v>53</v>
      </c>
      <c r="H408" s="18">
        <v>44005</v>
      </c>
      <c r="I408" s="17">
        <v>4</v>
      </c>
      <c r="J408" s="18">
        <v>44006</v>
      </c>
    </row>
    <row r="409" spans="2:10" x14ac:dyDescent="0.3">
      <c r="B409" s="15">
        <v>34250</v>
      </c>
      <c r="C409" s="15" t="s">
        <v>130</v>
      </c>
      <c r="D409" s="15" t="s">
        <v>67</v>
      </c>
      <c r="E409" s="16">
        <v>44005</v>
      </c>
      <c r="F409" s="15" t="s">
        <v>52</v>
      </c>
      <c r="G409" s="15" t="s">
        <v>53</v>
      </c>
      <c r="H409" s="16">
        <v>44005</v>
      </c>
      <c r="I409" s="15">
        <v>4</v>
      </c>
      <c r="J409" s="16">
        <v>44006</v>
      </c>
    </row>
    <row r="410" spans="2:10" x14ac:dyDescent="0.3">
      <c r="B410" s="15">
        <v>34250</v>
      </c>
      <c r="C410" s="17" t="s">
        <v>130</v>
      </c>
      <c r="D410" s="15" t="s">
        <v>67</v>
      </c>
      <c r="E410" s="18">
        <v>43992</v>
      </c>
      <c r="F410" s="17" t="s">
        <v>52</v>
      </c>
      <c r="G410" s="15" t="s">
        <v>53</v>
      </c>
      <c r="H410" s="18">
        <v>43991</v>
      </c>
      <c r="I410" s="17">
        <v>4</v>
      </c>
      <c r="J410" s="18">
        <v>43992</v>
      </c>
    </row>
    <row r="411" spans="2:10" x14ac:dyDescent="0.3">
      <c r="B411" s="15">
        <v>34250</v>
      </c>
      <c r="C411" s="15" t="s">
        <v>130</v>
      </c>
      <c r="D411" s="15" t="s">
        <v>67</v>
      </c>
      <c r="E411" s="16">
        <v>43991</v>
      </c>
      <c r="F411" s="15" t="s">
        <v>52</v>
      </c>
      <c r="G411" s="15" t="s">
        <v>53</v>
      </c>
      <c r="H411" s="16">
        <v>43991</v>
      </c>
      <c r="I411" s="15">
        <v>4</v>
      </c>
      <c r="J411" s="16">
        <v>43992</v>
      </c>
    </row>
    <row r="412" spans="2:10" x14ac:dyDescent="0.3">
      <c r="B412" s="15">
        <v>34250</v>
      </c>
      <c r="C412" s="17" t="s">
        <v>130</v>
      </c>
      <c r="D412" s="15" t="s">
        <v>67</v>
      </c>
      <c r="E412" s="18">
        <v>43985</v>
      </c>
      <c r="F412" s="17" t="s">
        <v>52</v>
      </c>
      <c r="G412" s="15" t="s">
        <v>53</v>
      </c>
      <c r="H412" s="18">
        <v>43985</v>
      </c>
      <c r="I412" s="17">
        <v>4</v>
      </c>
      <c r="J412" s="18">
        <v>43985</v>
      </c>
    </row>
    <row r="413" spans="2:10" x14ac:dyDescent="0.3">
      <c r="B413" s="15">
        <v>34250</v>
      </c>
      <c r="C413" s="15" t="s">
        <v>130</v>
      </c>
      <c r="D413" s="15" t="s">
        <v>67</v>
      </c>
      <c r="E413" s="16">
        <v>44015</v>
      </c>
      <c r="F413" s="15" t="s">
        <v>52</v>
      </c>
      <c r="G413" s="15" t="s">
        <v>53</v>
      </c>
      <c r="H413" s="16">
        <v>44013</v>
      </c>
      <c r="I413" s="15">
        <v>8</v>
      </c>
      <c r="J413" s="16">
        <v>44015</v>
      </c>
    </row>
    <row r="414" spans="2:10" x14ac:dyDescent="0.3">
      <c r="B414" s="15">
        <v>34250</v>
      </c>
      <c r="C414" s="17" t="s">
        <v>130</v>
      </c>
      <c r="D414" s="15" t="s">
        <v>67</v>
      </c>
      <c r="E414" s="18">
        <v>44014</v>
      </c>
      <c r="F414" s="17" t="s">
        <v>52</v>
      </c>
      <c r="G414" s="17" t="s">
        <v>53</v>
      </c>
      <c r="H414" s="18">
        <v>44013</v>
      </c>
      <c r="I414" s="17">
        <v>8</v>
      </c>
      <c r="J414" s="18">
        <v>44015</v>
      </c>
    </row>
    <row r="415" spans="2:10" x14ac:dyDescent="0.3">
      <c r="B415" s="15">
        <v>34250</v>
      </c>
      <c r="C415" s="15" t="s">
        <v>130</v>
      </c>
      <c r="D415" s="15" t="s">
        <v>67</v>
      </c>
      <c r="E415" s="16">
        <v>44013</v>
      </c>
      <c r="F415" s="15" t="s">
        <v>52</v>
      </c>
      <c r="G415" s="15" t="s">
        <v>53</v>
      </c>
      <c r="H415" s="16">
        <v>44013</v>
      </c>
      <c r="I415" s="15">
        <v>8</v>
      </c>
      <c r="J415" s="16">
        <v>44015</v>
      </c>
    </row>
    <row r="416" spans="2:10" x14ac:dyDescent="0.3">
      <c r="B416" s="15">
        <v>20625</v>
      </c>
      <c r="C416" s="17" t="s">
        <v>131</v>
      </c>
      <c r="D416" s="15" t="s">
        <v>67</v>
      </c>
      <c r="E416" s="18">
        <v>44012</v>
      </c>
      <c r="F416" s="17" t="s">
        <v>52</v>
      </c>
      <c r="G416" s="17" t="s">
        <v>53</v>
      </c>
      <c r="H416" s="18">
        <v>44011</v>
      </c>
      <c r="I416" s="17">
        <v>8</v>
      </c>
      <c r="J416" s="18">
        <v>44012</v>
      </c>
    </row>
    <row r="417" spans="2:10" x14ac:dyDescent="0.3">
      <c r="B417" s="15">
        <v>20625</v>
      </c>
      <c r="C417" s="15" t="s">
        <v>131</v>
      </c>
      <c r="D417" s="15" t="s">
        <v>67</v>
      </c>
      <c r="E417" s="16">
        <v>44011</v>
      </c>
      <c r="F417" s="15" t="s">
        <v>52</v>
      </c>
      <c r="G417" s="15" t="s">
        <v>53</v>
      </c>
      <c r="H417" s="16">
        <v>44011</v>
      </c>
      <c r="I417" s="15">
        <v>8</v>
      </c>
      <c r="J417" s="16">
        <v>44012</v>
      </c>
    </row>
    <row r="418" spans="2:10" x14ac:dyDescent="0.3">
      <c r="B418" s="15">
        <v>20625</v>
      </c>
      <c r="C418" s="17" t="s">
        <v>131</v>
      </c>
      <c r="D418" s="15" t="s">
        <v>67</v>
      </c>
      <c r="E418" s="18">
        <v>44050</v>
      </c>
      <c r="F418" s="17" t="s">
        <v>52</v>
      </c>
      <c r="G418" s="17" t="s">
        <v>53</v>
      </c>
      <c r="H418" s="18">
        <v>44046</v>
      </c>
      <c r="I418" s="17">
        <v>8</v>
      </c>
      <c r="J418" s="18">
        <v>44050</v>
      </c>
    </row>
    <row r="419" spans="2:10" x14ac:dyDescent="0.3">
      <c r="B419" s="15">
        <v>20625</v>
      </c>
      <c r="C419" s="15" t="s">
        <v>131</v>
      </c>
      <c r="D419" s="15" t="s">
        <v>67</v>
      </c>
      <c r="E419" s="16">
        <v>44049</v>
      </c>
      <c r="F419" s="15" t="s">
        <v>52</v>
      </c>
      <c r="G419" s="15" t="s">
        <v>53</v>
      </c>
      <c r="H419" s="16">
        <v>44046</v>
      </c>
      <c r="I419" s="15">
        <v>8</v>
      </c>
      <c r="J419" s="16">
        <v>44050</v>
      </c>
    </row>
    <row r="420" spans="2:10" x14ac:dyDescent="0.3">
      <c r="B420" s="15">
        <v>20625</v>
      </c>
      <c r="C420" s="17" t="s">
        <v>131</v>
      </c>
      <c r="D420" s="15" t="s">
        <v>67</v>
      </c>
      <c r="E420" s="18">
        <v>44048</v>
      </c>
      <c r="F420" s="17" t="s">
        <v>52</v>
      </c>
      <c r="G420" s="17" t="s">
        <v>53</v>
      </c>
      <c r="H420" s="18">
        <v>44046</v>
      </c>
      <c r="I420" s="17">
        <v>8</v>
      </c>
      <c r="J420" s="18">
        <v>44050</v>
      </c>
    </row>
    <row r="421" spans="2:10" x14ac:dyDescent="0.3">
      <c r="B421" s="15">
        <v>20625</v>
      </c>
      <c r="C421" s="15" t="s">
        <v>131</v>
      </c>
      <c r="D421" s="15" t="s">
        <v>67</v>
      </c>
      <c r="E421" s="16">
        <v>44047</v>
      </c>
      <c r="F421" s="15" t="s">
        <v>52</v>
      </c>
      <c r="G421" s="15" t="s">
        <v>53</v>
      </c>
      <c r="H421" s="16">
        <v>44046</v>
      </c>
      <c r="I421" s="15">
        <v>8</v>
      </c>
      <c r="J421" s="16">
        <v>44050</v>
      </c>
    </row>
    <row r="422" spans="2:10" x14ac:dyDescent="0.3">
      <c r="B422" s="15">
        <v>20625</v>
      </c>
      <c r="C422" s="17" t="s">
        <v>131</v>
      </c>
      <c r="D422" s="15" t="s">
        <v>67</v>
      </c>
      <c r="E422" s="18">
        <v>44046</v>
      </c>
      <c r="F422" s="17" t="s">
        <v>52</v>
      </c>
      <c r="G422" s="17" t="s">
        <v>53</v>
      </c>
      <c r="H422" s="18">
        <v>44046</v>
      </c>
      <c r="I422" s="17">
        <v>8</v>
      </c>
      <c r="J422" s="18">
        <v>44050</v>
      </c>
    </row>
    <row r="423" spans="2:10" x14ac:dyDescent="0.3">
      <c r="B423" s="15">
        <v>28770</v>
      </c>
      <c r="C423" s="17" t="s">
        <v>132</v>
      </c>
      <c r="D423" s="15" t="s">
        <v>67</v>
      </c>
      <c r="E423" s="18">
        <v>44071</v>
      </c>
      <c r="F423" s="17" t="s">
        <v>52</v>
      </c>
      <c r="G423" s="17" t="s">
        <v>53</v>
      </c>
      <c r="H423" s="18">
        <v>44071</v>
      </c>
      <c r="I423" s="17">
        <v>8</v>
      </c>
      <c r="J423" s="18">
        <v>44071</v>
      </c>
    </row>
    <row r="424" spans="2:10" x14ac:dyDescent="0.3">
      <c r="B424" s="15">
        <v>28770</v>
      </c>
      <c r="C424" s="17" t="s">
        <v>132</v>
      </c>
      <c r="D424" s="15" t="s">
        <v>67</v>
      </c>
      <c r="E424" s="18">
        <v>44064</v>
      </c>
      <c r="F424" s="17" t="s">
        <v>52</v>
      </c>
      <c r="G424" s="17" t="s">
        <v>53</v>
      </c>
      <c r="H424" s="18">
        <v>44064</v>
      </c>
      <c r="I424" s="17">
        <v>8</v>
      </c>
      <c r="J424" s="18">
        <v>44064</v>
      </c>
    </row>
    <row r="425" spans="2:10" x14ac:dyDescent="0.3">
      <c r="B425" s="15">
        <v>28770</v>
      </c>
      <c r="C425" s="17" t="s">
        <v>132</v>
      </c>
      <c r="D425" s="15" t="s">
        <v>67</v>
      </c>
      <c r="E425" s="18">
        <v>44057</v>
      </c>
      <c r="F425" s="17" t="s">
        <v>52</v>
      </c>
      <c r="G425" s="17" t="s">
        <v>53</v>
      </c>
      <c r="H425" s="18">
        <v>44057</v>
      </c>
      <c r="I425" s="17">
        <v>8</v>
      </c>
      <c r="J425" s="18">
        <v>44057</v>
      </c>
    </row>
    <row r="426" spans="2:10" x14ac:dyDescent="0.3">
      <c r="B426" s="15">
        <v>28770</v>
      </c>
      <c r="C426" s="17" t="s">
        <v>132</v>
      </c>
      <c r="D426" s="15" t="s">
        <v>67</v>
      </c>
      <c r="E426" s="18">
        <v>44050</v>
      </c>
      <c r="F426" s="17" t="s">
        <v>52</v>
      </c>
      <c r="G426" s="17" t="s">
        <v>53</v>
      </c>
      <c r="H426" s="18">
        <v>44050</v>
      </c>
      <c r="I426" s="17">
        <v>8</v>
      </c>
      <c r="J426" s="18">
        <v>44050</v>
      </c>
    </row>
    <row r="427" spans="2:10" x14ac:dyDescent="0.3">
      <c r="B427" s="15">
        <v>45105</v>
      </c>
      <c r="C427" s="17" t="s">
        <v>133</v>
      </c>
      <c r="D427" s="15" t="s">
        <v>67</v>
      </c>
      <c r="E427" s="18">
        <v>44020</v>
      </c>
      <c r="F427" s="17" t="s">
        <v>59</v>
      </c>
      <c r="G427" s="15" t="s">
        <v>53</v>
      </c>
      <c r="H427" s="18">
        <v>44020</v>
      </c>
      <c r="I427" s="17">
        <v>8</v>
      </c>
      <c r="J427" s="18">
        <v>44020</v>
      </c>
    </row>
    <row r="428" spans="2:10" x14ac:dyDescent="0.3">
      <c r="B428" s="15">
        <v>45105</v>
      </c>
      <c r="C428" s="15" t="s">
        <v>133</v>
      </c>
      <c r="D428" s="15" t="s">
        <v>67</v>
      </c>
      <c r="E428" s="16">
        <v>43998</v>
      </c>
      <c r="F428" s="15" t="s">
        <v>52</v>
      </c>
      <c r="G428" s="15" t="s">
        <v>57</v>
      </c>
      <c r="H428" s="16">
        <v>43998</v>
      </c>
      <c r="I428" s="15">
        <v>8</v>
      </c>
      <c r="J428" s="16">
        <v>43998</v>
      </c>
    </row>
    <row r="429" spans="2:10" x14ac:dyDescent="0.3">
      <c r="B429" s="15">
        <v>45105</v>
      </c>
      <c r="C429" s="15" t="s">
        <v>133</v>
      </c>
      <c r="D429" s="15" t="s">
        <v>67</v>
      </c>
      <c r="E429" s="16">
        <v>44013</v>
      </c>
      <c r="F429" s="15" t="s">
        <v>52</v>
      </c>
      <c r="G429" s="15" t="s">
        <v>53</v>
      </c>
      <c r="H429" s="16">
        <v>44013</v>
      </c>
      <c r="I429" s="15">
        <v>8</v>
      </c>
      <c r="J429" s="16">
        <v>44013</v>
      </c>
    </row>
    <row r="430" spans="2:10" x14ac:dyDescent="0.3">
      <c r="B430" s="15">
        <v>29879</v>
      </c>
      <c r="C430" s="17" t="s">
        <v>134</v>
      </c>
      <c r="D430" s="15" t="s">
        <v>82</v>
      </c>
      <c r="E430" s="18">
        <v>44027</v>
      </c>
      <c r="F430" s="17" t="s">
        <v>52</v>
      </c>
      <c r="G430" s="17" t="s">
        <v>135</v>
      </c>
      <c r="H430" s="18">
        <v>44019</v>
      </c>
      <c r="I430" s="17">
        <v>8</v>
      </c>
      <c r="J430" s="18">
        <v>44027</v>
      </c>
    </row>
    <row r="431" spans="2:10" x14ac:dyDescent="0.3">
      <c r="B431" s="15">
        <v>29879</v>
      </c>
      <c r="C431" s="15" t="s">
        <v>134</v>
      </c>
      <c r="D431" s="15" t="s">
        <v>82</v>
      </c>
      <c r="E431" s="16">
        <v>44026</v>
      </c>
      <c r="F431" s="15" t="s">
        <v>52</v>
      </c>
      <c r="G431" s="15" t="s">
        <v>135</v>
      </c>
      <c r="H431" s="16">
        <v>44019</v>
      </c>
      <c r="I431" s="15">
        <v>8</v>
      </c>
      <c r="J431" s="16">
        <v>44027</v>
      </c>
    </row>
    <row r="432" spans="2:10" x14ac:dyDescent="0.3">
      <c r="B432" s="15">
        <v>29879</v>
      </c>
      <c r="C432" s="17" t="s">
        <v>134</v>
      </c>
      <c r="D432" s="15" t="s">
        <v>82</v>
      </c>
      <c r="E432" s="18">
        <v>44025</v>
      </c>
      <c r="F432" s="17" t="s">
        <v>52</v>
      </c>
      <c r="G432" s="17" t="s">
        <v>135</v>
      </c>
      <c r="H432" s="18">
        <v>44019</v>
      </c>
      <c r="I432" s="17">
        <v>8</v>
      </c>
      <c r="J432" s="18">
        <v>44027</v>
      </c>
    </row>
    <row r="433" spans="2:10" x14ac:dyDescent="0.3">
      <c r="B433" s="15">
        <v>29879</v>
      </c>
      <c r="C433" s="15" t="s">
        <v>134</v>
      </c>
      <c r="D433" s="15" t="s">
        <v>82</v>
      </c>
      <c r="E433" s="16">
        <v>44022</v>
      </c>
      <c r="F433" s="15" t="s">
        <v>52</v>
      </c>
      <c r="G433" s="15" t="s">
        <v>135</v>
      </c>
      <c r="H433" s="16">
        <v>44019</v>
      </c>
      <c r="I433" s="15">
        <v>8</v>
      </c>
      <c r="J433" s="16">
        <v>44027</v>
      </c>
    </row>
    <row r="434" spans="2:10" x14ac:dyDescent="0.3">
      <c r="B434" s="15">
        <v>29879</v>
      </c>
      <c r="C434" s="17" t="s">
        <v>134</v>
      </c>
      <c r="D434" s="15" t="s">
        <v>82</v>
      </c>
      <c r="E434" s="18">
        <v>44021</v>
      </c>
      <c r="F434" s="17" t="s">
        <v>52</v>
      </c>
      <c r="G434" s="17" t="s">
        <v>135</v>
      </c>
      <c r="H434" s="18">
        <v>44019</v>
      </c>
      <c r="I434" s="17">
        <v>8</v>
      </c>
      <c r="J434" s="18">
        <v>44027</v>
      </c>
    </row>
    <row r="435" spans="2:10" x14ac:dyDescent="0.3">
      <c r="B435" s="15">
        <v>29879</v>
      </c>
      <c r="C435" s="15" t="s">
        <v>134</v>
      </c>
      <c r="D435" s="15" t="s">
        <v>82</v>
      </c>
      <c r="E435" s="16">
        <v>44020</v>
      </c>
      <c r="F435" s="15" t="s">
        <v>52</v>
      </c>
      <c r="G435" s="15" t="s">
        <v>135</v>
      </c>
      <c r="H435" s="16">
        <v>44019</v>
      </c>
      <c r="I435" s="15">
        <v>8</v>
      </c>
      <c r="J435" s="16">
        <v>44027</v>
      </c>
    </row>
    <row r="436" spans="2:10" x14ac:dyDescent="0.3">
      <c r="B436" s="15">
        <v>29879</v>
      </c>
      <c r="C436" s="17" t="s">
        <v>134</v>
      </c>
      <c r="D436" s="15" t="s">
        <v>82</v>
      </c>
      <c r="E436" s="18">
        <v>44019</v>
      </c>
      <c r="F436" s="17" t="s">
        <v>52</v>
      </c>
      <c r="G436" s="17" t="s">
        <v>135</v>
      </c>
      <c r="H436" s="18">
        <v>44019</v>
      </c>
      <c r="I436" s="17">
        <v>8</v>
      </c>
      <c r="J436" s="18">
        <v>44027</v>
      </c>
    </row>
    <row r="437" spans="2:10" x14ac:dyDescent="0.3">
      <c r="B437" s="15">
        <v>29879</v>
      </c>
      <c r="C437" s="15" t="s">
        <v>134</v>
      </c>
      <c r="D437" s="15" t="s">
        <v>82</v>
      </c>
      <c r="E437" s="16">
        <v>44005</v>
      </c>
      <c r="F437" s="15" t="s">
        <v>52</v>
      </c>
      <c r="G437" s="15" t="s">
        <v>53</v>
      </c>
      <c r="H437" s="16">
        <v>44004</v>
      </c>
      <c r="I437" s="15">
        <v>8</v>
      </c>
      <c r="J437" s="16">
        <v>44005</v>
      </c>
    </row>
    <row r="438" spans="2:10" x14ac:dyDescent="0.3">
      <c r="B438" s="15">
        <v>29879</v>
      </c>
      <c r="C438" s="17" t="s">
        <v>134</v>
      </c>
      <c r="D438" s="15" t="s">
        <v>82</v>
      </c>
      <c r="E438" s="18">
        <v>44004</v>
      </c>
      <c r="F438" s="17" t="s">
        <v>52</v>
      </c>
      <c r="G438" s="17" t="s">
        <v>53</v>
      </c>
      <c r="H438" s="18">
        <v>44004</v>
      </c>
      <c r="I438" s="17">
        <v>8</v>
      </c>
      <c r="J438" s="18">
        <v>44005</v>
      </c>
    </row>
    <row r="439" spans="2:10" x14ac:dyDescent="0.3">
      <c r="B439" s="15">
        <v>33639</v>
      </c>
      <c r="C439" s="15" t="s">
        <v>136</v>
      </c>
      <c r="D439" s="15" t="s">
        <v>82</v>
      </c>
      <c r="E439" s="16">
        <v>44043</v>
      </c>
      <c r="F439" s="15" t="s">
        <v>52</v>
      </c>
      <c r="G439" s="15" t="s">
        <v>53</v>
      </c>
      <c r="H439" s="16">
        <v>44039</v>
      </c>
      <c r="I439" s="15">
        <v>8</v>
      </c>
      <c r="J439" s="16">
        <v>44043</v>
      </c>
    </row>
    <row r="440" spans="2:10" x14ac:dyDescent="0.3">
      <c r="B440" s="15">
        <v>33639</v>
      </c>
      <c r="C440" s="17" t="s">
        <v>136</v>
      </c>
      <c r="D440" s="15" t="s">
        <v>82</v>
      </c>
      <c r="E440" s="18">
        <v>44042</v>
      </c>
      <c r="F440" s="17" t="s">
        <v>52</v>
      </c>
      <c r="G440" s="17" t="s">
        <v>53</v>
      </c>
      <c r="H440" s="18">
        <v>44039</v>
      </c>
      <c r="I440" s="17">
        <v>8</v>
      </c>
      <c r="J440" s="18">
        <v>44043</v>
      </c>
    </row>
    <row r="441" spans="2:10" x14ac:dyDescent="0.3">
      <c r="B441" s="15">
        <v>33639</v>
      </c>
      <c r="C441" s="15" t="s">
        <v>136</v>
      </c>
      <c r="D441" s="15" t="s">
        <v>82</v>
      </c>
      <c r="E441" s="16">
        <v>44041</v>
      </c>
      <c r="F441" s="15" t="s">
        <v>52</v>
      </c>
      <c r="G441" s="15" t="s">
        <v>53</v>
      </c>
      <c r="H441" s="16">
        <v>44039</v>
      </c>
      <c r="I441" s="15">
        <v>8</v>
      </c>
      <c r="J441" s="16">
        <v>44043</v>
      </c>
    </row>
    <row r="442" spans="2:10" x14ac:dyDescent="0.3">
      <c r="B442" s="15">
        <v>33639</v>
      </c>
      <c r="C442" s="17" t="s">
        <v>136</v>
      </c>
      <c r="D442" s="15" t="s">
        <v>82</v>
      </c>
      <c r="E442" s="18">
        <v>44040</v>
      </c>
      <c r="F442" s="17" t="s">
        <v>52</v>
      </c>
      <c r="G442" s="17" t="s">
        <v>53</v>
      </c>
      <c r="H442" s="18">
        <v>44039</v>
      </c>
      <c r="I442" s="17">
        <v>8</v>
      </c>
      <c r="J442" s="18">
        <v>44043</v>
      </c>
    </row>
    <row r="443" spans="2:10" x14ac:dyDescent="0.3">
      <c r="B443" s="15">
        <v>33639</v>
      </c>
      <c r="C443" s="15" t="s">
        <v>136</v>
      </c>
      <c r="D443" s="15" t="s">
        <v>82</v>
      </c>
      <c r="E443" s="16">
        <v>44039</v>
      </c>
      <c r="F443" s="15" t="s">
        <v>52</v>
      </c>
      <c r="G443" s="15" t="s">
        <v>53</v>
      </c>
      <c r="H443" s="16">
        <v>44039</v>
      </c>
      <c r="I443" s="15">
        <v>8</v>
      </c>
      <c r="J443" s="16">
        <v>44043</v>
      </c>
    </row>
    <row r="444" spans="2:10" x14ac:dyDescent="0.3">
      <c r="B444" s="15">
        <v>33639</v>
      </c>
      <c r="C444" s="17" t="s">
        <v>136</v>
      </c>
      <c r="D444" s="15" t="s">
        <v>82</v>
      </c>
      <c r="E444" s="18">
        <v>44064</v>
      </c>
      <c r="F444" s="17" t="s">
        <v>52</v>
      </c>
      <c r="G444" s="17" t="s">
        <v>53</v>
      </c>
      <c r="H444" s="18">
        <v>44063</v>
      </c>
      <c r="I444" s="17">
        <v>8</v>
      </c>
      <c r="J444" s="18">
        <v>44064</v>
      </c>
    </row>
    <row r="445" spans="2:10" x14ac:dyDescent="0.3">
      <c r="B445" s="15">
        <v>33639</v>
      </c>
      <c r="C445" s="15" t="s">
        <v>136</v>
      </c>
      <c r="D445" s="15" t="s">
        <v>82</v>
      </c>
      <c r="E445" s="16">
        <v>44063</v>
      </c>
      <c r="F445" s="15" t="s">
        <v>52</v>
      </c>
      <c r="G445" s="15" t="s">
        <v>53</v>
      </c>
      <c r="H445" s="16">
        <v>44063</v>
      </c>
      <c r="I445" s="15">
        <v>8</v>
      </c>
      <c r="J445" s="16">
        <v>44064</v>
      </c>
    </row>
    <row r="446" spans="2:10" x14ac:dyDescent="0.3">
      <c r="B446" s="15">
        <v>33639</v>
      </c>
      <c r="C446" s="17" t="s">
        <v>136</v>
      </c>
      <c r="D446" s="15" t="s">
        <v>82</v>
      </c>
      <c r="E446" s="18">
        <v>44001</v>
      </c>
      <c r="F446" s="17" t="s">
        <v>52</v>
      </c>
      <c r="G446" s="17" t="s">
        <v>53</v>
      </c>
      <c r="H446" s="18">
        <v>44001</v>
      </c>
      <c r="I446" s="17">
        <v>4</v>
      </c>
      <c r="J446" s="18">
        <v>44001</v>
      </c>
    </row>
    <row r="447" spans="2:10" x14ac:dyDescent="0.3">
      <c r="B447" s="15">
        <v>33639</v>
      </c>
      <c r="C447" s="15" t="s">
        <v>136</v>
      </c>
      <c r="D447" s="15" t="s">
        <v>82</v>
      </c>
      <c r="E447" s="16">
        <v>44085</v>
      </c>
      <c r="F447" s="15" t="s">
        <v>52</v>
      </c>
      <c r="G447" s="15" t="s">
        <v>53</v>
      </c>
      <c r="H447" s="16">
        <v>44083</v>
      </c>
      <c r="I447" s="15">
        <v>8</v>
      </c>
      <c r="J447" s="16">
        <v>44085</v>
      </c>
    </row>
    <row r="448" spans="2:10" x14ac:dyDescent="0.3">
      <c r="B448" s="15">
        <v>33639</v>
      </c>
      <c r="C448" s="17" t="s">
        <v>136</v>
      </c>
      <c r="D448" s="15" t="s">
        <v>82</v>
      </c>
      <c r="E448" s="18">
        <v>44084</v>
      </c>
      <c r="F448" s="17" t="s">
        <v>52</v>
      </c>
      <c r="G448" s="17" t="s">
        <v>53</v>
      </c>
      <c r="H448" s="18">
        <v>44083</v>
      </c>
      <c r="I448" s="17">
        <v>8</v>
      </c>
      <c r="J448" s="18">
        <v>44085</v>
      </c>
    </row>
    <row r="449" spans="2:10" x14ac:dyDescent="0.3">
      <c r="B449" s="15">
        <v>33639</v>
      </c>
      <c r="C449" s="15" t="s">
        <v>136</v>
      </c>
      <c r="D449" s="15" t="s">
        <v>82</v>
      </c>
      <c r="E449" s="16">
        <v>44083</v>
      </c>
      <c r="F449" s="15" t="s">
        <v>52</v>
      </c>
      <c r="G449" s="15" t="s">
        <v>53</v>
      </c>
      <c r="H449" s="16">
        <v>44083</v>
      </c>
      <c r="I449" s="15">
        <v>8</v>
      </c>
      <c r="J449" s="16">
        <v>44085</v>
      </c>
    </row>
    <row r="450" spans="2:10" x14ac:dyDescent="0.3">
      <c r="B450" s="15">
        <v>33639</v>
      </c>
      <c r="C450" s="15" t="s">
        <v>136</v>
      </c>
      <c r="D450" s="15" t="s">
        <v>82</v>
      </c>
      <c r="E450" s="16">
        <v>44014</v>
      </c>
      <c r="F450" s="15" t="s">
        <v>52</v>
      </c>
      <c r="G450" s="15" t="s">
        <v>53</v>
      </c>
      <c r="H450" s="16">
        <v>44013</v>
      </c>
      <c r="I450" s="15">
        <v>8</v>
      </c>
      <c r="J450" s="16">
        <v>44014</v>
      </c>
    </row>
    <row r="451" spans="2:10" x14ac:dyDescent="0.3">
      <c r="B451" s="15">
        <v>33639</v>
      </c>
      <c r="C451" s="17" t="s">
        <v>136</v>
      </c>
      <c r="D451" s="15" t="s">
        <v>82</v>
      </c>
      <c r="E451" s="18">
        <v>44013</v>
      </c>
      <c r="F451" s="17" t="s">
        <v>52</v>
      </c>
      <c r="G451" s="17" t="s">
        <v>53</v>
      </c>
      <c r="H451" s="18">
        <v>44013</v>
      </c>
      <c r="I451" s="17">
        <v>8</v>
      </c>
      <c r="J451" s="18">
        <v>44014</v>
      </c>
    </row>
    <row r="452" spans="2:10" x14ac:dyDescent="0.3">
      <c r="B452" s="15">
        <v>41081</v>
      </c>
      <c r="C452" s="15" t="s">
        <v>137</v>
      </c>
      <c r="D452" s="15" t="s">
        <v>67</v>
      </c>
      <c r="E452" s="16">
        <v>44089</v>
      </c>
      <c r="F452" s="15" t="s">
        <v>52</v>
      </c>
      <c r="G452" s="15" t="s">
        <v>53</v>
      </c>
      <c r="H452" s="16">
        <v>44089</v>
      </c>
      <c r="I452" s="15">
        <v>8</v>
      </c>
      <c r="J452" s="16">
        <v>44089</v>
      </c>
    </row>
    <row r="453" spans="2:10" x14ac:dyDescent="0.3">
      <c r="B453" s="15">
        <v>20370</v>
      </c>
      <c r="C453" s="17" t="s">
        <v>138</v>
      </c>
      <c r="D453" s="15" t="s">
        <v>67</v>
      </c>
      <c r="E453" s="18">
        <v>43985</v>
      </c>
      <c r="F453" s="17" t="s">
        <v>52</v>
      </c>
      <c r="G453" s="17" t="s">
        <v>57</v>
      </c>
      <c r="H453" s="18">
        <v>43984</v>
      </c>
      <c r="I453" s="17">
        <v>8</v>
      </c>
      <c r="J453" s="18">
        <v>43985</v>
      </c>
    </row>
    <row r="454" spans="2:10" x14ac:dyDescent="0.3">
      <c r="B454" s="15">
        <v>20370</v>
      </c>
      <c r="C454" s="15" t="s">
        <v>138</v>
      </c>
      <c r="D454" s="15" t="s">
        <v>67</v>
      </c>
      <c r="E454" s="16">
        <v>43984</v>
      </c>
      <c r="F454" s="15" t="s">
        <v>52</v>
      </c>
      <c r="G454" s="15" t="s">
        <v>57</v>
      </c>
      <c r="H454" s="16">
        <v>43984</v>
      </c>
      <c r="I454" s="15">
        <v>8</v>
      </c>
      <c r="J454" s="16">
        <v>43985</v>
      </c>
    </row>
    <row r="455" spans="2:10" x14ac:dyDescent="0.3">
      <c r="B455" s="15">
        <v>20370</v>
      </c>
      <c r="C455" s="17" t="s">
        <v>138</v>
      </c>
      <c r="D455" s="15" t="s">
        <v>67</v>
      </c>
      <c r="E455" s="18">
        <v>44015</v>
      </c>
      <c r="F455" s="17" t="s">
        <v>52</v>
      </c>
      <c r="G455" s="17" t="s">
        <v>53</v>
      </c>
      <c r="H455" s="18">
        <v>44014</v>
      </c>
      <c r="I455" s="17">
        <v>8</v>
      </c>
      <c r="J455" s="18">
        <v>44015</v>
      </c>
    </row>
    <row r="456" spans="2:10" x14ac:dyDescent="0.3">
      <c r="B456" s="15">
        <v>20370</v>
      </c>
      <c r="C456" s="15" t="s">
        <v>138</v>
      </c>
      <c r="D456" s="15" t="s">
        <v>67</v>
      </c>
      <c r="E456" s="16">
        <v>44014</v>
      </c>
      <c r="F456" s="15" t="s">
        <v>52</v>
      </c>
      <c r="G456" s="15" t="s">
        <v>53</v>
      </c>
      <c r="H456" s="16">
        <v>44014</v>
      </c>
      <c r="I456" s="15">
        <v>8</v>
      </c>
      <c r="J456" s="16">
        <v>44015</v>
      </c>
    </row>
    <row r="457" spans="2:10" x14ac:dyDescent="0.3">
      <c r="B457" s="15">
        <v>49093</v>
      </c>
      <c r="C457" s="15" t="s">
        <v>139</v>
      </c>
      <c r="D457" s="15" t="s">
        <v>67</v>
      </c>
      <c r="E457" s="16">
        <v>44021</v>
      </c>
      <c r="F457" s="15" t="s">
        <v>59</v>
      </c>
      <c r="G457" s="15" t="s">
        <v>53</v>
      </c>
      <c r="H457" s="16">
        <v>44020</v>
      </c>
      <c r="I457" s="15">
        <v>8</v>
      </c>
      <c r="J457" s="16">
        <v>44021</v>
      </c>
    </row>
    <row r="458" spans="2:10" x14ac:dyDescent="0.3">
      <c r="B458" s="15">
        <v>49093</v>
      </c>
      <c r="C458" s="17" t="s">
        <v>139</v>
      </c>
      <c r="D458" s="15" t="s">
        <v>67</v>
      </c>
      <c r="E458" s="18">
        <v>44020</v>
      </c>
      <c r="F458" s="17" t="s">
        <v>59</v>
      </c>
      <c r="G458" s="17" t="s">
        <v>53</v>
      </c>
      <c r="H458" s="18">
        <v>44020</v>
      </c>
      <c r="I458" s="17">
        <v>8</v>
      </c>
      <c r="J458" s="18">
        <v>44021</v>
      </c>
    </row>
    <row r="459" spans="2:10" x14ac:dyDescent="0.3">
      <c r="B459" s="15">
        <v>30568</v>
      </c>
      <c r="C459" s="15" t="s">
        <v>140</v>
      </c>
      <c r="D459" s="15" t="s">
        <v>67</v>
      </c>
      <c r="E459" s="16">
        <v>44103</v>
      </c>
      <c r="F459" s="15" t="s">
        <v>59</v>
      </c>
      <c r="G459" s="15" t="s">
        <v>53</v>
      </c>
      <c r="H459" s="16">
        <v>44102</v>
      </c>
      <c r="I459" s="15">
        <v>8</v>
      </c>
      <c r="J459" s="16">
        <v>44103</v>
      </c>
    </row>
    <row r="460" spans="2:10" x14ac:dyDescent="0.3">
      <c r="B460" s="15">
        <v>30568</v>
      </c>
      <c r="C460" s="17" t="s">
        <v>140</v>
      </c>
      <c r="D460" s="15" t="s">
        <v>67</v>
      </c>
      <c r="E460" s="18">
        <v>44102</v>
      </c>
      <c r="F460" s="17" t="s">
        <v>59</v>
      </c>
      <c r="G460" s="17" t="s">
        <v>53</v>
      </c>
      <c r="H460" s="18">
        <v>44102</v>
      </c>
      <c r="I460" s="17">
        <v>8</v>
      </c>
      <c r="J460" s="18">
        <v>44103</v>
      </c>
    </row>
    <row r="461" spans="2:10" x14ac:dyDescent="0.3">
      <c r="B461" s="15">
        <v>30568</v>
      </c>
      <c r="C461" s="15" t="s">
        <v>140</v>
      </c>
      <c r="D461" s="15" t="s">
        <v>67</v>
      </c>
      <c r="E461" s="16">
        <v>44067</v>
      </c>
      <c r="F461" s="15" t="s">
        <v>59</v>
      </c>
      <c r="G461" s="15" t="s">
        <v>53</v>
      </c>
      <c r="H461" s="16">
        <v>44067</v>
      </c>
      <c r="I461" s="15">
        <v>8</v>
      </c>
      <c r="J461" s="16">
        <v>44067</v>
      </c>
    </row>
    <row r="462" spans="2:10" x14ac:dyDescent="0.3">
      <c r="B462" s="15">
        <v>30568</v>
      </c>
      <c r="C462" s="17" t="s">
        <v>140</v>
      </c>
      <c r="D462" s="15" t="s">
        <v>67</v>
      </c>
      <c r="E462" s="18">
        <v>44035</v>
      </c>
      <c r="F462" s="17" t="s">
        <v>59</v>
      </c>
      <c r="G462" s="17" t="s">
        <v>53</v>
      </c>
      <c r="H462" s="18">
        <v>44035</v>
      </c>
      <c r="I462" s="17">
        <v>8</v>
      </c>
      <c r="J462" s="18">
        <v>44035</v>
      </c>
    </row>
    <row r="463" spans="2:10" x14ac:dyDescent="0.3">
      <c r="B463" s="15">
        <v>30568</v>
      </c>
      <c r="C463" s="15" t="s">
        <v>140</v>
      </c>
      <c r="D463" s="15" t="s">
        <v>67</v>
      </c>
      <c r="E463" s="16">
        <v>44007</v>
      </c>
      <c r="F463" s="15" t="s">
        <v>52</v>
      </c>
      <c r="G463" s="15" t="s">
        <v>53</v>
      </c>
      <c r="H463" s="16">
        <v>44004</v>
      </c>
      <c r="I463" s="15">
        <v>8</v>
      </c>
      <c r="J463" s="16">
        <v>44007</v>
      </c>
    </row>
    <row r="464" spans="2:10" x14ac:dyDescent="0.3">
      <c r="B464" s="15">
        <v>30568</v>
      </c>
      <c r="C464" s="17" t="s">
        <v>140</v>
      </c>
      <c r="D464" s="15" t="s">
        <v>67</v>
      </c>
      <c r="E464" s="18">
        <v>44006</v>
      </c>
      <c r="F464" s="17" t="s">
        <v>52</v>
      </c>
      <c r="G464" s="17" t="s">
        <v>53</v>
      </c>
      <c r="H464" s="18">
        <v>44004</v>
      </c>
      <c r="I464" s="17">
        <v>8</v>
      </c>
      <c r="J464" s="18">
        <v>44007</v>
      </c>
    </row>
    <row r="465" spans="2:10" x14ac:dyDescent="0.3">
      <c r="B465" s="15">
        <v>30568</v>
      </c>
      <c r="C465" s="15" t="s">
        <v>140</v>
      </c>
      <c r="D465" s="15" t="s">
        <v>67</v>
      </c>
      <c r="E465" s="16">
        <v>44005</v>
      </c>
      <c r="F465" s="15" t="s">
        <v>52</v>
      </c>
      <c r="G465" s="15" t="s">
        <v>53</v>
      </c>
      <c r="H465" s="16">
        <v>44004</v>
      </c>
      <c r="I465" s="15">
        <v>8</v>
      </c>
      <c r="J465" s="16">
        <v>44007</v>
      </c>
    </row>
    <row r="466" spans="2:10" x14ac:dyDescent="0.3">
      <c r="B466" s="15">
        <v>30568</v>
      </c>
      <c r="C466" s="17" t="s">
        <v>140</v>
      </c>
      <c r="D466" s="15" t="s">
        <v>67</v>
      </c>
      <c r="E466" s="18">
        <v>44004</v>
      </c>
      <c r="F466" s="17" t="s">
        <v>52</v>
      </c>
      <c r="G466" s="17" t="s">
        <v>53</v>
      </c>
      <c r="H466" s="18">
        <v>44004</v>
      </c>
      <c r="I466" s="17">
        <v>8</v>
      </c>
      <c r="J466" s="18">
        <v>44007</v>
      </c>
    </row>
    <row r="467" spans="2:10" x14ac:dyDescent="0.3">
      <c r="B467" s="15">
        <v>30568</v>
      </c>
      <c r="C467" s="15" t="s">
        <v>140</v>
      </c>
      <c r="D467" s="15" t="s">
        <v>67</v>
      </c>
      <c r="E467" s="16">
        <v>44027</v>
      </c>
      <c r="F467" s="15" t="s">
        <v>52</v>
      </c>
      <c r="G467" s="15" t="s">
        <v>53</v>
      </c>
      <c r="H467" s="16">
        <v>44026</v>
      </c>
      <c r="I467" s="15">
        <v>8</v>
      </c>
      <c r="J467" s="16">
        <v>44027</v>
      </c>
    </row>
    <row r="468" spans="2:10" x14ac:dyDescent="0.3">
      <c r="B468" s="15">
        <v>30568</v>
      </c>
      <c r="C468" s="17" t="s">
        <v>140</v>
      </c>
      <c r="D468" s="15" t="s">
        <v>67</v>
      </c>
      <c r="E468" s="18">
        <v>44026</v>
      </c>
      <c r="F468" s="17" t="s">
        <v>52</v>
      </c>
      <c r="G468" s="17" t="s">
        <v>53</v>
      </c>
      <c r="H468" s="18">
        <v>44026</v>
      </c>
      <c r="I468" s="17">
        <v>8</v>
      </c>
      <c r="J468" s="18">
        <v>44027</v>
      </c>
    </row>
    <row r="469" spans="2:10" x14ac:dyDescent="0.3">
      <c r="B469" s="15">
        <v>30568</v>
      </c>
      <c r="C469" s="17" t="s">
        <v>140</v>
      </c>
      <c r="D469" s="15" t="s">
        <v>67</v>
      </c>
      <c r="E469" s="18">
        <v>44056</v>
      </c>
      <c r="F469" s="17" t="s">
        <v>59</v>
      </c>
      <c r="G469" s="17" t="s">
        <v>53</v>
      </c>
      <c r="H469" s="18">
        <v>44055</v>
      </c>
      <c r="I469" s="17">
        <v>8</v>
      </c>
      <c r="J469" s="18">
        <v>44056</v>
      </c>
    </row>
    <row r="470" spans="2:10" x14ac:dyDescent="0.3">
      <c r="B470" s="15">
        <v>30568</v>
      </c>
      <c r="C470" s="15" t="s">
        <v>140</v>
      </c>
      <c r="D470" s="15" t="s">
        <v>67</v>
      </c>
      <c r="E470" s="16">
        <v>44055</v>
      </c>
      <c r="F470" s="15" t="s">
        <v>59</v>
      </c>
      <c r="G470" s="15" t="s">
        <v>53</v>
      </c>
      <c r="H470" s="16">
        <v>44055</v>
      </c>
      <c r="I470" s="15">
        <v>8</v>
      </c>
      <c r="J470" s="16">
        <v>44056</v>
      </c>
    </row>
    <row r="471" spans="2:10" x14ac:dyDescent="0.3">
      <c r="B471" s="15">
        <v>30568</v>
      </c>
      <c r="C471" s="17" t="s">
        <v>140</v>
      </c>
      <c r="D471" s="15" t="s">
        <v>67</v>
      </c>
      <c r="E471" s="18">
        <v>44084</v>
      </c>
      <c r="F471" s="17" t="s">
        <v>59</v>
      </c>
      <c r="G471" s="17" t="s">
        <v>53</v>
      </c>
      <c r="H471" s="18">
        <v>44083</v>
      </c>
      <c r="I471" s="17">
        <v>8</v>
      </c>
      <c r="J471" s="18">
        <v>44084</v>
      </c>
    </row>
    <row r="472" spans="2:10" x14ac:dyDescent="0.3">
      <c r="B472" s="15">
        <v>30568</v>
      </c>
      <c r="C472" s="15" t="s">
        <v>140</v>
      </c>
      <c r="D472" s="15" t="s">
        <v>67</v>
      </c>
      <c r="E472" s="16">
        <v>44083</v>
      </c>
      <c r="F472" s="15" t="s">
        <v>59</v>
      </c>
      <c r="G472" s="15" t="s">
        <v>53</v>
      </c>
      <c r="H472" s="16">
        <v>44083</v>
      </c>
      <c r="I472" s="15">
        <v>8</v>
      </c>
      <c r="J472" s="16">
        <v>44084</v>
      </c>
    </row>
    <row r="473" spans="2:10" x14ac:dyDescent="0.3">
      <c r="B473" s="15">
        <v>34917</v>
      </c>
      <c r="C473" s="17" t="s">
        <v>141</v>
      </c>
      <c r="D473" s="15" t="s">
        <v>67</v>
      </c>
      <c r="E473" s="18">
        <v>44043</v>
      </c>
      <c r="F473" s="17" t="s">
        <v>52</v>
      </c>
      <c r="G473" s="17" t="s">
        <v>53</v>
      </c>
      <c r="H473" s="18">
        <v>44043</v>
      </c>
      <c r="I473" s="17">
        <v>8</v>
      </c>
      <c r="J473" s="18">
        <v>44043</v>
      </c>
    </row>
    <row r="474" spans="2:10" x14ac:dyDescent="0.3">
      <c r="B474" s="15">
        <v>34917</v>
      </c>
      <c r="C474" s="17" t="s">
        <v>141</v>
      </c>
      <c r="D474" s="15" t="s">
        <v>67</v>
      </c>
      <c r="E474" s="18">
        <v>44057</v>
      </c>
      <c r="F474" s="17" t="s">
        <v>59</v>
      </c>
      <c r="G474" s="17" t="s">
        <v>53</v>
      </c>
      <c r="H474" s="18">
        <v>44057</v>
      </c>
      <c r="I474" s="17">
        <v>8</v>
      </c>
      <c r="J474" s="18">
        <v>44057</v>
      </c>
    </row>
    <row r="475" spans="2:10" x14ac:dyDescent="0.3">
      <c r="B475" s="15">
        <v>39846</v>
      </c>
      <c r="C475" s="17" t="s">
        <v>142</v>
      </c>
      <c r="D475" s="15" t="s">
        <v>143</v>
      </c>
      <c r="E475" s="18">
        <v>44019</v>
      </c>
      <c r="F475" s="17" t="s">
        <v>52</v>
      </c>
      <c r="G475" s="17" t="s">
        <v>53</v>
      </c>
      <c r="H475" s="18">
        <v>44019</v>
      </c>
      <c r="I475" s="17">
        <v>8</v>
      </c>
      <c r="J475" s="18">
        <v>44019</v>
      </c>
    </row>
    <row r="476" spans="2:10" x14ac:dyDescent="0.3">
      <c r="B476" s="15">
        <v>31361</v>
      </c>
      <c r="C476" s="15" t="s">
        <v>144</v>
      </c>
      <c r="D476" s="15" t="s">
        <v>82</v>
      </c>
      <c r="E476" s="16">
        <v>44011</v>
      </c>
      <c r="F476" s="15" t="s">
        <v>52</v>
      </c>
      <c r="G476" s="15" t="s">
        <v>53</v>
      </c>
      <c r="H476" s="16">
        <v>44011</v>
      </c>
      <c r="I476" s="15">
        <v>8</v>
      </c>
      <c r="J476" s="16">
        <v>44011</v>
      </c>
    </row>
    <row r="477" spans="2:10" x14ac:dyDescent="0.3">
      <c r="B477" s="15">
        <v>31361</v>
      </c>
      <c r="C477" s="17" t="s">
        <v>144</v>
      </c>
      <c r="D477" s="15" t="s">
        <v>82</v>
      </c>
      <c r="E477" s="18">
        <v>44036</v>
      </c>
      <c r="F477" s="17" t="s">
        <v>52</v>
      </c>
      <c r="G477" s="17" t="s">
        <v>53</v>
      </c>
      <c r="H477" s="18">
        <v>44034</v>
      </c>
      <c r="I477" s="17">
        <v>8</v>
      </c>
      <c r="J477" s="18">
        <v>44036</v>
      </c>
    </row>
    <row r="478" spans="2:10" x14ac:dyDescent="0.3">
      <c r="B478" s="15">
        <v>31361</v>
      </c>
      <c r="C478" s="15" t="s">
        <v>144</v>
      </c>
      <c r="D478" s="15" t="s">
        <v>82</v>
      </c>
      <c r="E478" s="16">
        <v>44035</v>
      </c>
      <c r="F478" s="15" t="s">
        <v>52</v>
      </c>
      <c r="G478" s="15" t="s">
        <v>53</v>
      </c>
      <c r="H478" s="16">
        <v>44034</v>
      </c>
      <c r="I478" s="15">
        <v>8</v>
      </c>
      <c r="J478" s="16">
        <v>44036</v>
      </c>
    </row>
    <row r="479" spans="2:10" x14ac:dyDescent="0.3">
      <c r="B479" s="15">
        <v>31361</v>
      </c>
      <c r="C479" s="17" t="s">
        <v>144</v>
      </c>
      <c r="D479" s="15" t="s">
        <v>82</v>
      </c>
      <c r="E479" s="18">
        <v>44034</v>
      </c>
      <c r="F479" s="17" t="s">
        <v>52</v>
      </c>
      <c r="G479" s="17" t="s">
        <v>53</v>
      </c>
      <c r="H479" s="18">
        <v>44034</v>
      </c>
      <c r="I479" s="17">
        <v>8</v>
      </c>
      <c r="J479" s="18">
        <v>44036</v>
      </c>
    </row>
    <row r="480" spans="2:10" x14ac:dyDescent="0.3">
      <c r="B480" s="15">
        <v>42108</v>
      </c>
      <c r="C480" s="15" t="s">
        <v>145</v>
      </c>
      <c r="D480" s="15" t="s">
        <v>67</v>
      </c>
      <c r="E480" s="16">
        <v>44004</v>
      </c>
      <c r="F480" s="15" t="s">
        <v>52</v>
      </c>
      <c r="G480" s="15" t="s">
        <v>57</v>
      </c>
      <c r="H480" s="16">
        <v>44004</v>
      </c>
      <c r="I480" s="15">
        <v>8</v>
      </c>
      <c r="J480" s="16">
        <v>44004</v>
      </c>
    </row>
    <row r="481" spans="2:10" x14ac:dyDescent="0.3">
      <c r="B481" s="15">
        <v>42108</v>
      </c>
      <c r="C481" s="17" t="s">
        <v>145</v>
      </c>
      <c r="D481" s="15" t="s">
        <v>67</v>
      </c>
      <c r="E481" s="18">
        <v>43992</v>
      </c>
      <c r="F481" s="17" t="s">
        <v>52</v>
      </c>
      <c r="G481" s="17" t="s">
        <v>53</v>
      </c>
      <c r="H481" s="18">
        <v>43992</v>
      </c>
      <c r="I481" s="17">
        <v>8</v>
      </c>
      <c r="J481" s="18">
        <v>43992</v>
      </c>
    </row>
    <row r="482" spans="2:10" x14ac:dyDescent="0.3">
      <c r="B482" s="15">
        <v>42108</v>
      </c>
      <c r="C482" s="15" t="s">
        <v>145</v>
      </c>
      <c r="D482" s="15" t="s">
        <v>67</v>
      </c>
      <c r="E482" s="16">
        <v>44014</v>
      </c>
      <c r="F482" s="15" t="s">
        <v>52</v>
      </c>
      <c r="G482" s="15" t="s">
        <v>53</v>
      </c>
      <c r="H482" s="16">
        <v>44014</v>
      </c>
      <c r="I482" s="15">
        <v>8</v>
      </c>
      <c r="J482" s="16">
        <v>44014</v>
      </c>
    </row>
    <row r="483" spans="2:10" x14ac:dyDescent="0.3">
      <c r="B483" s="15">
        <v>33690</v>
      </c>
      <c r="C483" s="17" t="s">
        <v>146</v>
      </c>
      <c r="D483" s="15" t="s">
        <v>67</v>
      </c>
      <c r="E483" s="18">
        <v>43986</v>
      </c>
      <c r="F483" s="17" t="s">
        <v>52</v>
      </c>
      <c r="G483" s="15" t="s">
        <v>53</v>
      </c>
      <c r="H483" s="18">
        <v>43986</v>
      </c>
      <c r="I483" s="17">
        <v>8</v>
      </c>
      <c r="J483" s="18">
        <v>43986</v>
      </c>
    </row>
    <row r="484" spans="2:10" x14ac:dyDescent="0.3">
      <c r="B484" s="15">
        <v>33690</v>
      </c>
      <c r="C484" s="15" t="s">
        <v>146</v>
      </c>
      <c r="D484" s="15" t="s">
        <v>67</v>
      </c>
      <c r="E484" s="16">
        <v>44043</v>
      </c>
      <c r="F484" s="15" t="s">
        <v>52</v>
      </c>
      <c r="G484" s="15" t="s">
        <v>53</v>
      </c>
      <c r="H484" s="16">
        <v>44043</v>
      </c>
      <c r="I484" s="15">
        <v>8</v>
      </c>
      <c r="J484" s="16">
        <v>44043</v>
      </c>
    </row>
    <row r="485" spans="2:10" x14ac:dyDescent="0.3">
      <c r="B485" s="15">
        <v>33690</v>
      </c>
      <c r="C485" s="17" t="s">
        <v>146</v>
      </c>
      <c r="D485" s="15" t="s">
        <v>67</v>
      </c>
      <c r="E485" s="18">
        <v>44011</v>
      </c>
      <c r="F485" s="17" t="s">
        <v>52</v>
      </c>
      <c r="G485" s="17" t="s">
        <v>53</v>
      </c>
      <c r="H485" s="18">
        <v>44011</v>
      </c>
      <c r="I485" s="17">
        <v>8</v>
      </c>
      <c r="J485" s="18">
        <v>44011</v>
      </c>
    </row>
    <row r="486" spans="2:10" x14ac:dyDescent="0.3">
      <c r="B486" s="15">
        <v>33690</v>
      </c>
      <c r="C486" s="15" t="s">
        <v>146</v>
      </c>
      <c r="D486" s="15" t="s">
        <v>67</v>
      </c>
      <c r="E486" s="16">
        <v>43987</v>
      </c>
      <c r="F486" s="15" t="s">
        <v>52</v>
      </c>
      <c r="G486" s="15" t="s">
        <v>53</v>
      </c>
      <c r="H486" s="16">
        <v>43987</v>
      </c>
      <c r="I486" s="15">
        <v>8</v>
      </c>
      <c r="J486" s="16">
        <v>43987</v>
      </c>
    </row>
    <row r="487" spans="2:10" x14ac:dyDescent="0.3">
      <c r="B487" s="15">
        <v>23857</v>
      </c>
      <c r="C487" s="15" t="s">
        <v>147</v>
      </c>
      <c r="D487" s="15" t="s">
        <v>143</v>
      </c>
      <c r="E487" s="16">
        <v>44077</v>
      </c>
      <c r="F487" s="15" t="s">
        <v>52</v>
      </c>
      <c r="G487" s="15" t="s">
        <v>53</v>
      </c>
      <c r="H487" s="16">
        <v>44076</v>
      </c>
      <c r="I487" s="15">
        <v>8</v>
      </c>
      <c r="J487" s="16">
        <v>44077</v>
      </c>
    </row>
    <row r="488" spans="2:10" x14ac:dyDescent="0.3">
      <c r="B488" s="15">
        <v>23857</v>
      </c>
      <c r="C488" s="17" t="s">
        <v>147</v>
      </c>
      <c r="D488" s="15" t="s">
        <v>143</v>
      </c>
      <c r="E488" s="18">
        <v>44076</v>
      </c>
      <c r="F488" s="17" t="s">
        <v>52</v>
      </c>
      <c r="G488" s="17" t="s">
        <v>53</v>
      </c>
      <c r="H488" s="18">
        <v>44076</v>
      </c>
      <c r="I488" s="17">
        <v>8</v>
      </c>
      <c r="J488" s="18">
        <v>44077</v>
      </c>
    </row>
    <row r="489" spans="2:10" x14ac:dyDescent="0.3">
      <c r="B489" s="15">
        <v>23857</v>
      </c>
      <c r="C489" s="15" t="s">
        <v>147</v>
      </c>
      <c r="D489" s="15" t="s">
        <v>143</v>
      </c>
      <c r="E489" s="16">
        <v>44064</v>
      </c>
      <c r="F489" s="15" t="s">
        <v>52</v>
      </c>
      <c r="G489" s="15" t="s">
        <v>53</v>
      </c>
      <c r="H489" s="16">
        <v>44064</v>
      </c>
      <c r="I489" s="15">
        <v>8</v>
      </c>
      <c r="J489" s="16">
        <v>44064</v>
      </c>
    </row>
    <row r="490" spans="2:10" x14ac:dyDescent="0.3">
      <c r="B490" s="15">
        <v>23857</v>
      </c>
      <c r="C490" s="17" t="s">
        <v>147</v>
      </c>
      <c r="D490" s="15" t="s">
        <v>143</v>
      </c>
      <c r="E490" s="18">
        <v>44056</v>
      </c>
      <c r="F490" s="17" t="s">
        <v>52</v>
      </c>
      <c r="G490" s="17" t="s">
        <v>53</v>
      </c>
      <c r="H490" s="18">
        <v>44053</v>
      </c>
      <c r="I490" s="17">
        <v>8</v>
      </c>
      <c r="J490" s="18">
        <v>44056</v>
      </c>
    </row>
    <row r="491" spans="2:10" x14ac:dyDescent="0.3">
      <c r="B491" s="15">
        <v>23857</v>
      </c>
      <c r="C491" s="15" t="s">
        <v>147</v>
      </c>
      <c r="D491" s="15" t="s">
        <v>143</v>
      </c>
      <c r="E491" s="16">
        <v>44055</v>
      </c>
      <c r="F491" s="15" t="s">
        <v>52</v>
      </c>
      <c r="G491" s="15" t="s">
        <v>53</v>
      </c>
      <c r="H491" s="16">
        <v>44053</v>
      </c>
      <c r="I491" s="15">
        <v>8</v>
      </c>
      <c r="J491" s="16">
        <v>44056</v>
      </c>
    </row>
    <row r="492" spans="2:10" x14ac:dyDescent="0.3">
      <c r="B492" s="15">
        <v>23857</v>
      </c>
      <c r="C492" s="17" t="s">
        <v>147</v>
      </c>
      <c r="D492" s="15" t="s">
        <v>143</v>
      </c>
      <c r="E492" s="18">
        <v>44054</v>
      </c>
      <c r="F492" s="17" t="s">
        <v>52</v>
      </c>
      <c r="G492" s="17" t="s">
        <v>53</v>
      </c>
      <c r="H492" s="18">
        <v>44053</v>
      </c>
      <c r="I492" s="17">
        <v>8</v>
      </c>
      <c r="J492" s="18">
        <v>44056</v>
      </c>
    </row>
    <row r="493" spans="2:10" x14ac:dyDescent="0.3">
      <c r="B493" s="15">
        <v>23857</v>
      </c>
      <c r="C493" s="15" t="s">
        <v>147</v>
      </c>
      <c r="D493" s="15" t="s">
        <v>143</v>
      </c>
      <c r="E493" s="16">
        <v>44053</v>
      </c>
      <c r="F493" s="15" t="s">
        <v>52</v>
      </c>
      <c r="G493" s="15" t="s">
        <v>53</v>
      </c>
      <c r="H493" s="16">
        <v>44053</v>
      </c>
      <c r="I493" s="15">
        <v>8</v>
      </c>
      <c r="J493" s="16">
        <v>44056</v>
      </c>
    </row>
    <row r="494" spans="2:10" x14ac:dyDescent="0.3">
      <c r="B494" s="15">
        <v>23857</v>
      </c>
      <c r="C494" s="17" t="s">
        <v>147</v>
      </c>
      <c r="D494" s="15" t="s">
        <v>143</v>
      </c>
      <c r="E494" s="18">
        <v>44049</v>
      </c>
      <c r="F494" s="17" t="s">
        <v>52</v>
      </c>
      <c r="G494" s="17" t="s">
        <v>53</v>
      </c>
      <c r="H494" s="18">
        <v>44047</v>
      </c>
      <c r="I494" s="17">
        <v>8</v>
      </c>
      <c r="J494" s="18">
        <v>44049</v>
      </c>
    </row>
    <row r="495" spans="2:10" x14ac:dyDescent="0.3">
      <c r="B495" s="15">
        <v>23857</v>
      </c>
      <c r="C495" s="15" t="s">
        <v>147</v>
      </c>
      <c r="D495" s="15" t="s">
        <v>143</v>
      </c>
      <c r="E495" s="16">
        <v>44048</v>
      </c>
      <c r="F495" s="15" t="s">
        <v>52</v>
      </c>
      <c r="G495" s="15" t="s">
        <v>53</v>
      </c>
      <c r="H495" s="16">
        <v>44047</v>
      </c>
      <c r="I495" s="15">
        <v>8</v>
      </c>
      <c r="J495" s="16">
        <v>44049</v>
      </c>
    </row>
    <row r="496" spans="2:10" x14ac:dyDescent="0.3">
      <c r="B496" s="15">
        <v>23857</v>
      </c>
      <c r="C496" s="17" t="s">
        <v>147</v>
      </c>
      <c r="D496" s="15" t="s">
        <v>143</v>
      </c>
      <c r="E496" s="18">
        <v>44047</v>
      </c>
      <c r="F496" s="17" t="s">
        <v>52</v>
      </c>
      <c r="G496" s="17" t="s">
        <v>53</v>
      </c>
      <c r="H496" s="18">
        <v>44047</v>
      </c>
      <c r="I496" s="17">
        <v>8</v>
      </c>
      <c r="J496" s="18">
        <v>44049</v>
      </c>
    </row>
    <row r="497" spans="2:10" x14ac:dyDescent="0.3">
      <c r="B497" s="15">
        <v>23857</v>
      </c>
      <c r="C497" s="15" t="s">
        <v>147</v>
      </c>
      <c r="D497" s="15" t="s">
        <v>143</v>
      </c>
      <c r="E497" s="16">
        <v>44036</v>
      </c>
      <c r="F497" s="15" t="s">
        <v>52</v>
      </c>
      <c r="G497" s="15" t="s">
        <v>53</v>
      </c>
      <c r="H497" s="16">
        <v>44032</v>
      </c>
      <c r="I497" s="15">
        <v>8</v>
      </c>
      <c r="J497" s="16">
        <v>44036</v>
      </c>
    </row>
    <row r="498" spans="2:10" x14ac:dyDescent="0.3">
      <c r="B498" s="15">
        <v>23857</v>
      </c>
      <c r="C498" s="17" t="s">
        <v>147</v>
      </c>
      <c r="D498" s="15" t="s">
        <v>143</v>
      </c>
      <c r="E498" s="18">
        <v>44035</v>
      </c>
      <c r="F498" s="17" t="s">
        <v>52</v>
      </c>
      <c r="G498" s="17" t="s">
        <v>53</v>
      </c>
      <c r="H498" s="18">
        <v>44032</v>
      </c>
      <c r="I498" s="17">
        <v>8</v>
      </c>
      <c r="J498" s="18">
        <v>44036</v>
      </c>
    </row>
    <row r="499" spans="2:10" x14ac:dyDescent="0.3">
      <c r="B499" s="15">
        <v>23857</v>
      </c>
      <c r="C499" s="15" t="s">
        <v>147</v>
      </c>
      <c r="D499" s="15" t="s">
        <v>143</v>
      </c>
      <c r="E499" s="16">
        <v>44034</v>
      </c>
      <c r="F499" s="15" t="s">
        <v>52</v>
      </c>
      <c r="G499" s="15" t="s">
        <v>53</v>
      </c>
      <c r="H499" s="16">
        <v>44032</v>
      </c>
      <c r="I499" s="15">
        <v>8</v>
      </c>
      <c r="J499" s="16">
        <v>44036</v>
      </c>
    </row>
    <row r="500" spans="2:10" x14ac:dyDescent="0.3">
      <c r="B500" s="15">
        <v>23857</v>
      </c>
      <c r="C500" s="17" t="s">
        <v>147</v>
      </c>
      <c r="D500" s="15" t="s">
        <v>143</v>
      </c>
      <c r="E500" s="18">
        <v>44033</v>
      </c>
      <c r="F500" s="17" t="s">
        <v>52</v>
      </c>
      <c r="G500" s="17" t="s">
        <v>53</v>
      </c>
      <c r="H500" s="18">
        <v>44032</v>
      </c>
      <c r="I500" s="17">
        <v>8</v>
      </c>
      <c r="J500" s="18">
        <v>44036</v>
      </c>
    </row>
    <row r="501" spans="2:10" x14ac:dyDescent="0.3">
      <c r="B501" s="15">
        <v>23857</v>
      </c>
      <c r="C501" s="15" t="s">
        <v>147</v>
      </c>
      <c r="D501" s="15" t="s">
        <v>143</v>
      </c>
      <c r="E501" s="16">
        <v>44032</v>
      </c>
      <c r="F501" s="15" t="s">
        <v>52</v>
      </c>
      <c r="G501" s="15" t="s">
        <v>53</v>
      </c>
      <c r="H501" s="16">
        <v>44032</v>
      </c>
      <c r="I501" s="15">
        <v>8</v>
      </c>
      <c r="J501" s="16">
        <v>44036</v>
      </c>
    </row>
    <row r="502" spans="2:10" x14ac:dyDescent="0.3">
      <c r="B502" s="15">
        <v>23857</v>
      </c>
      <c r="C502" s="17" t="s">
        <v>147</v>
      </c>
      <c r="D502" s="15" t="s">
        <v>143</v>
      </c>
      <c r="E502" s="18">
        <v>43999</v>
      </c>
      <c r="F502" s="17" t="s">
        <v>52</v>
      </c>
      <c r="G502" s="17" t="s">
        <v>53</v>
      </c>
      <c r="H502" s="18">
        <v>43999</v>
      </c>
      <c r="I502" s="17">
        <v>8</v>
      </c>
      <c r="J502" s="18">
        <v>43999</v>
      </c>
    </row>
    <row r="503" spans="2:10" x14ac:dyDescent="0.3">
      <c r="B503" s="15">
        <v>23857</v>
      </c>
      <c r="C503" s="15" t="s">
        <v>147</v>
      </c>
      <c r="D503" s="15" t="s">
        <v>143</v>
      </c>
      <c r="E503" s="16">
        <v>43992</v>
      </c>
      <c r="F503" s="15" t="s">
        <v>52</v>
      </c>
      <c r="G503" s="15" t="s">
        <v>57</v>
      </c>
      <c r="H503" s="16">
        <v>43992</v>
      </c>
      <c r="I503" s="15">
        <v>8</v>
      </c>
      <c r="J503" s="16">
        <v>43992</v>
      </c>
    </row>
    <row r="504" spans="2:10" x14ac:dyDescent="0.3">
      <c r="B504" s="15">
        <v>23857</v>
      </c>
      <c r="C504" s="17" t="s">
        <v>147</v>
      </c>
      <c r="D504" s="15" t="s">
        <v>143</v>
      </c>
      <c r="E504" s="18">
        <v>43990</v>
      </c>
      <c r="F504" s="17" t="s">
        <v>52</v>
      </c>
      <c r="G504" s="17" t="s">
        <v>53</v>
      </c>
      <c r="H504" s="18">
        <v>43990</v>
      </c>
      <c r="I504" s="17">
        <v>8</v>
      </c>
      <c r="J504" s="18">
        <v>43990</v>
      </c>
    </row>
  </sheetData>
  <autoFilter ref="B5:J504" xr:uid="{332DEC6F-534F-4A19-98D7-CA623AE7FD24}"/>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0609D-55A1-4004-9C02-B02C4AE70B90}">
  <dimension ref="B2:G23"/>
  <sheetViews>
    <sheetView showGridLines="0" topLeftCell="D4" workbookViewId="0">
      <selection activeCell="U22" sqref="U22"/>
    </sheetView>
  </sheetViews>
  <sheetFormatPr defaultRowHeight="14.4" x14ac:dyDescent="0.3"/>
  <cols>
    <col min="2" max="2" width="15" customWidth="1"/>
    <col min="4" max="4" width="8.77734375" customWidth="1"/>
    <col min="5" max="5" width="13.77734375" customWidth="1"/>
    <col min="6" max="7" width="8.77734375" customWidth="1"/>
  </cols>
  <sheetData>
    <row r="2" spans="2:5" x14ac:dyDescent="0.3">
      <c r="B2" s="3" t="s">
        <v>250</v>
      </c>
    </row>
    <row r="3" spans="2:5" x14ac:dyDescent="0.3">
      <c r="B3" s="3" t="s">
        <v>158</v>
      </c>
      <c r="C3" t="s">
        <v>159</v>
      </c>
    </row>
    <row r="5" spans="2:5" x14ac:dyDescent="0.3">
      <c r="B5" s="21" t="s">
        <v>148</v>
      </c>
      <c r="C5" s="22" t="s">
        <v>156</v>
      </c>
      <c r="D5" s="22" t="s">
        <v>157</v>
      </c>
      <c r="E5" s="23" t="s">
        <v>155</v>
      </c>
    </row>
    <row r="6" spans="2:5" x14ac:dyDescent="0.3">
      <c r="B6" s="24" t="s">
        <v>150</v>
      </c>
      <c r="C6" s="25">
        <v>78</v>
      </c>
      <c r="D6" s="25">
        <v>5</v>
      </c>
      <c r="E6" s="26">
        <f>C6/SUM(C6:D6)</f>
        <v>0.93975903614457834</v>
      </c>
    </row>
    <row r="7" spans="2:5" x14ac:dyDescent="0.3">
      <c r="B7" s="27" t="s">
        <v>151</v>
      </c>
      <c r="C7" s="28">
        <v>49</v>
      </c>
      <c r="D7" s="28">
        <v>4</v>
      </c>
      <c r="E7" s="26">
        <f t="shared" ref="E7:E10" si="0">C7/SUM(C7:D7)</f>
        <v>0.92452830188679247</v>
      </c>
    </row>
    <row r="8" spans="2:5" x14ac:dyDescent="0.3">
      <c r="B8" s="24" t="s">
        <v>152</v>
      </c>
      <c r="C8" s="25">
        <v>92</v>
      </c>
      <c r="D8" s="25">
        <v>2</v>
      </c>
      <c r="E8" s="26">
        <f t="shared" si="0"/>
        <v>0.97872340425531912</v>
      </c>
    </row>
    <row r="9" spans="2:5" x14ac:dyDescent="0.3">
      <c r="B9" s="27" t="s">
        <v>153</v>
      </c>
      <c r="C9" s="28">
        <v>53</v>
      </c>
      <c r="D9" s="28">
        <v>10</v>
      </c>
      <c r="E9" s="26">
        <f t="shared" si="0"/>
        <v>0.84126984126984128</v>
      </c>
    </row>
    <row r="10" spans="2:5" x14ac:dyDescent="0.3">
      <c r="B10" s="19" t="s">
        <v>154</v>
      </c>
      <c r="C10" s="20">
        <v>99</v>
      </c>
      <c r="D10" s="20">
        <v>15</v>
      </c>
      <c r="E10" s="26">
        <f t="shared" si="0"/>
        <v>0.86842105263157898</v>
      </c>
    </row>
    <row r="17" spans="2:7" x14ac:dyDescent="0.3">
      <c r="B17" s="3" t="s">
        <v>158</v>
      </c>
      <c r="C17" t="s">
        <v>159</v>
      </c>
    </row>
    <row r="19" spans="2:7" ht="15" thickBot="1" x14ac:dyDescent="0.35">
      <c r="B19" s="29" t="s">
        <v>160</v>
      </c>
      <c r="C19" s="30" t="s">
        <v>164</v>
      </c>
      <c r="D19" s="30" t="s">
        <v>165</v>
      </c>
      <c r="E19" s="30" t="s">
        <v>166</v>
      </c>
      <c r="F19" s="30" t="s">
        <v>167</v>
      </c>
      <c r="G19" s="31" t="s">
        <v>161</v>
      </c>
    </row>
    <row r="20" spans="2:7" ht="15" thickTop="1" x14ac:dyDescent="0.3">
      <c r="B20" s="32" t="s">
        <v>163</v>
      </c>
      <c r="C20" s="33">
        <v>0.53900000000000003</v>
      </c>
      <c r="D20" s="33">
        <v>0.49299999999999999</v>
      </c>
      <c r="E20" s="33">
        <v>0.432</v>
      </c>
      <c r="F20" s="33">
        <v>0.29899999999999999</v>
      </c>
      <c r="G20" s="33"/>
    </row>
    <row r="21" spans="2:7" x14ac:dyDescent="0.3">
      <c r="B21" s="34" t="s">
        <v>162</v>
      </c>
      <c r="C21" s="35">
        <v>0.46100000000000002</v>
      </c>
      <c r="D21" s="35">
        <v>0.50700000000000001</v>
      </c>
      <c r="E21" s="35">
        <v>0.56899999999999995</v>
      </c>
      <c r="F21" s="35">
        <v>0.70099999999999996</v>
      </c>
      <c r="G21" s="35"/>
    </row>
    <row r="22" spans="2:7" x14ac:dyDescent="0.3">
      <c r="B22" s="36" t="s">
        <v>163</v>
      </c>
      <c r="C22" s="37"/>
      <c r="D22" s="37"/>
      <c r="E22" s="37"/>
      <c r="F22" s="37"/>
      <c r="G22" s="37">
        <v>0.33700000000000002</v>
      </c>
    </row>
    <row r="23" spans="2:7" x14ac:dyDescent="0.3">
      <c r="B23" s="34" t="s">
        <v>162</v>
      </c>
      <c r="C23" s="35"/>
      <c r="D23" s="35"/>
      <c r="E23" s="35"/>
      <c r="F23" s="35"/>
      <c r="G23" s="35">
        <v>0.66300000000000003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79AF4-B0A9-4EC8-B4D3-3CE6FD949B1D}">
  <dimension ref="A1:K26"/>
  <sheetViews>
    <sheetView showGridLines="0" workbookViewId="0">
      <selection activeCell="K12" sqref="K12"/>
    </sheetView>
  </sheetViews>
  <sheetFormatPr defaultRowHeight="14.4" x14ac:dyDescent="0.3"/>
  <cols>
    <col min="1" max="1" width="6.77734375" bestFit="1" customWidth="1"/>
    <col min="2" max="2" width="10.33203125" bestFit="1" customWidth="1"/>
    <col min="3" max="3" width="13.77734375" bestFit="1" customWidth="1"/>
    <col min="4" max="4" width="15.21875" bestFit="1" customWidth="1"/>
    <col min="5" max="5" width="7.5546875" bestFit="1" customWidth="1"/>
    <col min="6" max="6" width="11.5546875" customWidth="1"/>
    <col min="7" max="7" width="11" bestFit="1" customWidth="1"/>
    <col min="10" max="10" width="42.77734375" bestFit="1" customWidth="1"/>
  </cols>
  <sheetData>
    <row r="1" spans="1:11" ht="42" thickTop="1" x14ac:dyDescent="0.3">
      <c r="A1" s="65" t="s">
        <v>168</v>
      </c>
      <c r="B1" s="66" t="s">
        <v>169</v>
      </c>
      <c r="C1" s="66" t="s">
        <v>170</v>
      </c>
      <c r="D1" s="66" t="s">
        <v>171</v>
      </c>
      <c r="E1" s="66" t="s">
        <v>172</v>
      </c>
      <c r="F1" s="66" t="s">
        <v>173</v>
      </c>
      <c r="G1" s="67" t="s">
        <v>174</v>
      </c>
    </row>
    <row r="2" spans="1:11" x14ac:dyDescent="0.3">
      <c r="A2" s="56">
        <v>100001</v>
      </c>
      <c r="B2" s="57">
        <v>41306</v>
      </c>
      <c r="C2" s="58" t="s">
        <v>175</v>
      </c>
      <c r="D2" s="58" t="s">
        <v>176</v>
      </c>
      <c r="E2" s="58">
        <v>25</v>
      </c>
      <c r="F2" s="58" t="s">
        <v>177</v>
      </c>
      <c r="G2" s="59" t="s">
        <v>178</v>
      </c>
    </row>
    <row r="3" spans="1:11" x14ac:dyDescent="0.3">
      <c r="A3" s="56">
        <v>100002</v>
      </c>
      <c r="B3" s="57">
        <v>41306</v>
      </c>
      <c r="C3" s="58" t="s">
        <v>179</v>
      </c>
      <c r="D3" s="58" t="s">
        <v>180</v>
      </c>
      <c r="E3" s="58">
        <v>30</v>
      </c>
      <c r="F3" s="58" t="s">
        <v>181</v>
      </c>
      <c r="G3" s="59" t="s">
        <v>182</v>
      </c>
      <c r="J3" s="39" t="s">
        <v>202</v>
      </c>
      <c r="K3" s="38"/>
    </row>
    <row r="4" spans="1:11" x14ac:dyDescent="0.3">
      <c r="A4" s="56">
        <v>100003</v>
      </c>
      <c r="B4" s="57">
        <v>41307</v>
      </c>
      <c r="C4" s="58" t="s">
        <v>183</v>
      </c>
      <c r="D4" s="58" t="s">
        <v>180</v>
      </c>
      <c r="E4" s="58">
        <v>15</v>
      </c>
      <c r="F4" s="58" t="s">
        <v>181</v>
      </c>
      <c r="G4" s="59" t="s">
        <v>184</v>
      </c>
      <c r="J4" s="68" t="s">
        <v>194</v>
      </c>
      <c r="K4" s="69">
        <f>COUNTIFS($G$2:$G$25,"Boston")</f>
        <v>4</v>
      </c>
    </row>
    <row r="5" spans="1:11" x14ac:dyDescent="0.3">
      <c r="A5" s="56">
        <v>100004</v>
      </c>
      <c r="B5" s="57">
        <v>41308</v>
      </c>
      <c r="C5" s="58" t="s">
        <v>179</v>
      </c>
      <c r="D5" s="58" t="s">
        <v>176</v>
      </c>
      <c r="E5" s="58">
        <v>32</v>
      </c>
      <c r="F5" s="58" t="s">
        <v>177</v>
      </c>
      <c r="G5" s="59" t="s">
        <v>182</v>
      </c>
      <c r="J5" s="68" t="s">
        <v>195</v>
      </c>
      <c r="K5" s="69">
        <f>COUNTIFS($D$2:$D$25,"microwave")</f>
        <v>5</v>
      </c>
    </row>
    <row r="6" spans="1:11" x14ac:dyDescent="0.3">
      <c r="A6" s="56">
        <v>100005</v>
      </c>
      <c r="B6" s="57">
        <v>41308</v>
      </c>
      <c r="C6" s="58" t="s">
        <v>185</v>
      </c>
      <c r="D6" s="58" t="s">
        <v>186</v>
      </c>
      <c r="E6" s="58">
        <v>25</v>
      </c>
      <c r="F6" s="58" t="s">
        <v>181</v>
      </c>
      <c r="G6" s="59" t="s">
        <v>178</v>
      </c>
      <c r="J6" s="68" t="s">
        <v>196</v>
      </c>
      <c r="K6" s="69">
        <f>COUNTIFS($F$2:$F$25,"truck 3")</f>
        <v>8</v>
      </c>
    </row>
    <row r="7" spans="1:11" x14ac:dyDescent="0.3">
      <c r="A7" s="56">
        <v>100006</v>
      </c>
      <c r="B7" s="57">
        <v>41308</v>
      </c>
      <c r="C7" s="58" t="s">
        <v>183</v>
      </c>
      <c r="D7" s="58" t="s">
        <v>180</v>
      </c>
      <c r="E7" s="58">
        <v>18</v>
      </c>
      <c r="F7" s="58" t="s">
        <v>187</v>
      </c>
      <c r="G7" s="59" t="s">
        <v>188</v>
      </c>
      <c r="J7" s="68" t="s">
        <v>197</v>
      </c>
      <c r="K7" s="69">
        <f>COUNTIFS($C$2:$C$25,"Peter White")</f>
        <v>6</v>
      </c>
    </row>
    <row r="8" spans="1:11" x14ac:dyDescent="0.3">
      <c r="A8" s="56">
        <v>100007</v>
      </c>
      <c r="B8" s="57">
        <v>41308</v>
      </c>
      <c r="C8" s="58" t="s">
        <v>175</v>
      </c>
      <c r="D8" s="58" t="s">
        <v>186</v>
      </c>
      <c r="E8" s="58">
        <v>15</v>
      </c>
      <c r="F8" s="58" t="s">
        <v>189</v>
      </c>
      <c r="G8" s="59" t="s">
        <v>184</v>
      </c>
      <c r="J8" s="68" t="s">
        <v>198</v>
      </c>
      <c r="K8" s="69">
        <f>COUNTIFS($E$2:$E$25,"&lt;20")</f>
        <v>9</v>
      </c>
    </row>
    <row r="9" spans="1:11" x14ac:dyDescent="0.3">
      <c r="A9" s="56">
        <v>100008</v>
      </c>
      <c r="B9" s="57">
        <v>41309</v>
      </c>
      <c r="C9" s="58" t="s">
        <v>183</v>
      </c>
      <c r="D9" s="58" t="s">
        <v>186</v>
      </c>
      <c r="E9" s="58">
        <v>25</v>
      </c>
      <c r="F9" s="58" t="s">
        <v>181</v>
      </c>
      <c r="G9" s="59" t="s">
        <v>188</v>
      </c>
      <c r="J9" s="68" t="s">
        <v>199</v>
      </c>
      <c r="K9" s="69">
        <f>SUMIFS($E$2:$E$25,$D$2:$D$25,"refrigerator")</f>
        <v>105</v>
      </c>
    </row>
    <row r="10" spans="1:11" x14ac:dyDescent="0.3">
      <c r="A10" s="56">
        <v>100009</v>
      </c>
      <c r="B10" s="57">
        <v>41309</v>
      </c>
      <c r="C10" s="58" t="s">
        <v>179</v>
      </c>
      <c r="D10" s="58" t="s">
        <v>176</v>
      </c>
      <c r="E10" s="58">
        <v>30</v>
      </c>
      <c r="F10" s="58" t="s">
        <v>187</v>
      </c>
      <c r="G10" s="59" t="s">
        <v>190</v>
      </c>
      <c r="J10" s="68" t="s">
        <v>200</v>
      </c>
      <c r="K10" s="69">
        <f>SUMIFS($E$2:$E$25,$D$2:$D$25,"washing machine")</f>
        <v>164</v>
      </c>
    </row>
    <row r="11" spans="1:11" x14ac:dyDescent="0.3">
      <c r="A11" s="56">
        <v>100010</v>
      </c>
      <c r="B11" s="57">
        <v>41309</v>
      </c>
      <c r="C11" s="58" t="s">
        <v>185</v>
      </c>
      <c r="D11" s="58" t="s">
        <v>186</v>
      </c>
      <c r="E11" s="58">
        <v>15</v>
      </c>
      <c r="F11" s="58" t="s">
        <v>189</v>
      </c>
      <c r="G11" s="59" t="s">
        <v>182</v>
      </c>
      <c r="J11" s="68" t="s">
        <v>201</v>
      </c>
      <c r="K11" s="69">
        <f>SUMIFS($E$2:$E$25,$F$2:$F$25,"truck 4")</f>
        <v>156</v>
      </c>
    </row>
    <row r="12" spans="1:11" x14ac:dyDescent="0.3">
      <c r="A12" s="56">
        <v>100011</v>
      </c>
      <c r="B12" s="57">
        <v>41309</v>
      </c>
      <c r="C12" s="58" t="s">
        <v>191</v>
      </c>
      <c r="D12" s="58" t="s">
        <v>192</v>
      </c>
      <c r="E12" s="58">
        <v>25</v>
      </c>
      <c r="F12" s="58" t="s">
        <v>181</v>
      </c>
      <c r="G12" s="59" t="s">
        <v>184</v>
      </c>
      <c r="J12" s="68" t="s">
        <v>235</v>
      </c>
      <c r="K12" s="69"/>
    </row>
    <row r="13" spans="1:11" x14ac:dyDescent="0.3">
      <c r="A13" s="56">
        <v>100012</v>
      </c>
      <c r="B13" s="57">
        <v>41309</v>
      </c>
      <c r="C13" s="58" t="s">
        <v>175</v>
      </c>
      <c r="D13" s="58" t="s">
        <v>180</v>
      </c>
      <c r="E13" s="58">
        <v>14</v>
      </c>
      <c r="F13" s="58" t="s">
        <v>177</v>
      </c>
      <c r="G13" s="59" t="s">
        <v>182</v>
      </c>
      <c r="J13" s="68" t="s">
        <v>227</v>
      </c>
      <c r="K13">
        <f>COUNTIFS($G$2:$G$25,"Boston",$B$2:$B$25,"&gt;03-02-2013")</f>
        <v>2</v>
      </c>
    </row>
    <row r="14" spans="1:11" x14ac:dyDescent="0.3">
      <c r="A14" s="56">
        <v>100013</v>
      </c>
      <c r="B14" s="57">
        <v>41310</v>
      </c>
      <c r="C14" s="58" t="s">
        <v>175</v>
      </c>
      <c r="D14" s="58" t="s">
        <v>180</v>
      </c>
      <c r="E14" s="58">
        <v>25</v>
      </c>
      <c r="F14" s="60" t="s">
        <v>193</v>
      </c>
      <c r="G14" s="59" t="s">
        <v>188</v>
      </c>
    </row>
    <row r="15" spans="1:11" x14ac:dyDescent="0.3">
      <c r="A15" s="56">
        <v>100014</v>
      </c>
      <c r="B15" s="57">
        <v>41310</v>
      </c>
      <c r="C15" s="58" t="s">
        <v>183</v>
      </c>
      <c r="D15" s="58" t="s">
        <v>176</v>
      </c>
      <c r="E15" s="58">
        <v>30</v>
      </c>
      <c r="F15" s="58" t="s">
        <v>177</v>
      </c>
      <c r="G15" s="59" t="s">
        <v>184</v>
      </c>
    </row>
    <row r="16" spans="1:11" x14ac:dyDescent="0.3">
      <c r="A16" s="56">
        <v>100015</v>
      </c>
      <c r="B16" s="57">
        <v>41310</v>
      </c>
      <c r="C16" s="58" t="s">
        <v>185</v>
      </c>
      <c r="D16" s="58" t="s">
        <v>192</v>
      </c>
      <c r="E16" s="58">
        <v>15</v>
      </c>
      <c r="F16" s="58" t="s">
        <v>181</v>
      </c>
      <c r="G16" s="59" t="s">
        <v>178</v>
      </c>
    </row>
    <row r="17" spans="1:7" x14ac:dyDescent="0.3">
      <c r="A17" s="56">
        <v>100016</v>
      </c>
      <c r="B17" s="57">
        <v>41310</v>
      </c>
      <c r="C17" s="58" t="s">
        <v>179</v>
      </c>
      <c r="D17" s="58" t="s">
        <v>176</v>
      </c>
      <c r="E17" s="58">
        <v>15</v>
      </c>
      <c r="F17" s="58" t="s">
        <v>187</v>
      </c>
      <c r="G17" s="59" t="s">
        <v>190</v>
      </c>
    </row>
    <row r="18" spans="1:7" x14ac:dyDescent="0.3">
      <c r="A18" s="56">
        <v>100017</v>
      </c>
      <c r="B18" s="57">
        <v>41311</v>
      </c>
      <c r="C18" s="58" t="s">
        <v>175</v>
      </c>
      <c r="D18" s="58" t="s">
        <v>192</v>
      </c>
      <c r="E18" s="58">
        <v>25</v>
      </c>
      <c r="F18" s="58" t="s">
        <v>187</v>
      </c>
      <c r="G18" s="59" t="s">
        <v>182</v>
      </c>
    </row>
    <row r="19" spans="1:7" x14ac:dyDescent="0.3">
      <c r="A19" s="56">
        <v>100018</v>
      </c>
      <c r="B19" s="57">
        <v>41312</v>
      </c>
      <c r="C19" s="58" t="s">
        <v>175</v>
      </c>
      <c r="D19" s="58" t="s">
        <v>176</v>
      </c>
      <c r="E19" s="58">
        <v>30</v>
      </c>
      <c r="F19" s="58" t="s">
        <v>177</v>
      </c>
      <c r="G19" s="59" t="s">
        <v>184</v>
      </c>
    </row>
    <row r="20" spans="1:7" x14ac:dyDescent="0.3">
      <c r="A20" s="56">
        <v>100019</v>
      </c>
      <c r="B20" s="57">
        <v>41313</v>
      </c>
      <c r="C20" s="58" t="s">
        <v>185</v>
      </c>
      <c r="D20" s="58" t="s">
        <v>180</v>
      </c>
      <c r="E20" s="58">
        <v>13</v>
      </c>
      <c r="F20" s="58" t="s">
        <v>181</v>
      </c>
      <c r="G20" s="59" t="s">
        <v>188</v>
      </c>
    </row>
    <row r="21" spans="1:7" x14ac:dyDescent="0.3">
      <c r="A21" s="56">
        <v>100020</v>
      </c>
      <c r="B21" s="57">
        <v>41313</v>
      </c>
      <c r="C21" s="58" t="s">
        <v>179</v>
      </c>
      <c r="D21" s="58" t="s">
        <v>186</v>
      </c>
      <c r="E21" s="58">
        <v>25</v>
      </c>
      <c r="F21" s="58" t="s">
        <v>189</v>
      </c>
      <c r="G21" s="59" t="s">
        <v>184</v>
      </c>
    </row>
    <row r="22" spans="1:7" x14ac:dyDescent="0.3">
      <c r="A22" s="56">
        <v>100021</v>
      </c>
      <c r="B22" s="57">
        <v>41313</v>
      </c>
      <c r="C22" s="58" t="s">
        <v>183</v>
      </c>
      <c r="D22" s="58" t="s">
        <v>192</v>
      </c>
      <c r="E22" s="58">
        <v>30</v>
      </c>
      <c r="F22" s="58" t="s">
        <v>187</v>
      </c>
      <c r="G22" s="59" t="s">
        <v>190</v>
      </c>
    </row>
    <row r="23" spans="1:7" x14ac:dyDescent="0.3">
      <c r="A23" s="56">
        <v>100022</v>
      </c>
      <c r="B23" s="57">
        <v>41313</v>
      </c>
      <c r="C23" s="58" t="s">
        <v>179</v>
      </c>
      <c r="D23" s="58" t="s">
        <v>180</v>
      </c>
      <c r="E23" s="58">
        <v>15</v>
      </c>
      <c r="F23" s="58" t="s">
        <v>193</v>
      </c>
      <c r="G23" s="59" t="s">
        <v>182</v>
      </c>
    </row>
    <row r="24" spans="1:7" x14ac:dyDescent="0.3">
      <c r="A24" s="56">
        <v>100023</v>
      </c>
      <c r="B24" s="57">
        <v>41313</v>
      </c>
      <c r="C24" s="58" t="s">
        <v>175</v>
      </c>
      <c r="D24" s="58" t="s">
        <v>192</v>
      </c>
      <c r="E24" s="58">
        <v>25</v>
      </c>
      <c r="F24" s="58" t="s">
        <v>177</v>
      </c>
      <c r="G24" s="59" t="s">
        <v>178</v>
      </c>
    </row>
    <row r="25" spans="1:7" ht="15" thickBot="1" x14ac:dyDescent="0.35">
      <c r="A25" s="61">
        <v>100024</v>
      </c>
      <c r="B25" s="62">
        <v>41314</v>
      </c>
      <c r="C25" s="63" t="s">
        <v>185</v>
      </c>
      <c r="D25" s="63" t="s">
        <v>180</v>
      </c>
      <c r="E25" s="63">
        <v>34</v>
      </c>
      <c r="F25" s="63" t="s">
        <v>181</v>
      </c>
      <c r="G25" s="64" t="s">
        <v>188</v>
      </c>
    </row>
    <row r="26" spans="1:7" ht="15" thickTop="1"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FC925-5A2A-4743-BF21-BBCDAD900312}">
  <dimension ref="B2:N19"/>
  <sheetViews>
    <sheetView showGridLines="0" tabSelected="1" topLeftCell="B5" workbookViewId="0">
      <selection activeCell="F10" sqref="F10:F19"/>
    </sheetView>
  </sheetViews>
  <sheetFormatPr defaultRowHeight="14.4" x14ac:dyDescent="0.3"/>
  <cols>
    <col min="2" max="2" width="11.5546875" bestFit="1" customWidth="1"/>
    <col min="3" max="3" width="16.21875" bestFit="1" customWidth="1"/>
    <col min="4" max="4" width="13.5546875" bestFit="1" customWidth="1"/>
    <col min="5" max="5" width="18.33203125" customWidth="1"/>
    <col min="6" max="6" width="15.21875" customWidth="1"/>
    <col min="7" max="7" width="23.88671875" customWidth="1"/>
    <col min="8" max="8" width="22.88671875" customWidth="1"/>
    <col min="9" max="9" width="14.109375" customWidth="1"/>
    <col min="10" max="10" width="12.21875" customWidth="1"/>
    <col min="11" max="11" width="6.44140625" customWidth="1"/>
    <col min="12" max="12" width="9.5546875" bestFit="1" customWidth="1"/>
    <col min="13" max="13" width="13.88671875" customWidth="1"/>
    <col min="14" max="14" width="25.6640625" customWidth="1"/>
  </cols>
  <sheetData>
    <row r="2" spans="2:14" x14ac:dyDescent="0.3">
      <c r="B2" s="3" t="s">
        <v>217</v>
      </c>
    </row>
    <row r="3" spans="2:14" x14ac:dyDescent="0.3">
      <c r="B3" s="2" t="s">
        <v>218</v>
      </c>
    </row>
    <row r="4" spans="2:14" x14ac:dyDescent="0.3">
      <c r="B4" s="2" t="s">
        <v>236</v>
      </c>
    </row>
    <row r="5" spans="2:14" x14ac:dyDescent="0.3">
      <c r="B5" s="2" t="s">
        <v>237</v>
      </c>
    </row>
    <row r="7" spans="2:14" x14ac:dyDescent="0.3">
      <c r="B7" s="3" t="s">
        <v>214</v>
      </c>
      <c r="L7" s="3" t="s">
        <v>216</v>
      </c>
    </row>
    <row r="8" spans="2:14" ht="15" thickBot="1" x14ac:dyDescent="0.35"/>
    <row r="9" spans="2:14" x14ac:dyDescent="0.3">
      <c r="B9" s="43" t="s">
        <v>203</v>
      </c>
      <c r="C9" s="43" t="s">
        <v>204</v>
      </c>
      <c r="D9" s="43" t="s">
        <v>205</v>
      </c>
      <c r="E9" s="43" t="s">
        <v>212</v>
      </c>
      <c r="F9" s="43" t="s">
        <v>211</v>
      </c>
      <c r="G9" s="43" t="s">
        <v>206</v>
      </c>
      <c r="H9" s="43" t="s">
        <v>207</v>
      </c>
      <c r="I9" s="43" t="s">
        <v>208</v>
      </c>
      <c r="J9" s="43" t="s">
        <v>215</v>
      </c>
      <c r="L9" s="55" t="s">
        <v>212</v>
      </c>
      <c r="M9" s="55" t="s">
        <v>211</v>
      </c>
      <c r="N9" s="55" t="s">
        <v>213</v>
      </c>
    </row>
    <row r="10" spans="2:14" x14ac:dyDescent="0.3">
      <c r="B10" t="s">
        <v>29</v>
      </c>
      <c r="C10" t="s">
        <v>209</v>
      </c>
      <c r="D10" s="40">
        <v>3187686</v>
      </c>
      <c r="E10">
        <v>10</v>
      </c>
      <c r="F10" s="82"/>
      <c r="G10" s="85"/>
      <c r="H10" s="83"/>
      <c r="I10" s="84"/>
      <c r="J10" s="44"/>
      <c r="L10" s="49">
        <v>5</v>
      </c>
      <c r="M10" s="50">
        <v>7.2499999999999995E-2</v>
      </c>
      <c r="N10" s="51">
        <v>0.15</v>
      </c>
    </row>
    <row r="11" spans="2:14" x14ac:dyDescent="0.3">
      <c r="B11" t="s">
        <v>30</v>
      </c>
      <c r="C11" t="s">
        <v>210</v>
      </c>
      <c r="D11" s="40">
        <v>2662157</v>
      </c>
      <c r="E11">
        <v>15</v>
      </c>
      <c r="F11" s="82"/>
      <c r="G11" s="85"/>
      <c r="H11" s="83"/>
      <c r="I11" s="84"/>
      <c r="J11" s="44"/>
      <c r="L11" s="49">
        <v>10</v>
      </c>
      <c r="M11" s="50">
        <v>7.2499999999999995E-2</v>
      </c>
      <c r="N11" s="51">
        <v>0.15</v>
      </c>
    </row>
    <row r="12" spans="2:14" x14ac:dyDescent="0.3">
      <c r="B12" t="s">
        <v>31</v>
      </c>
      <c r="C12" t="s">
        <v>209</v>
      </c>
      <c r="D12" s="40">
        <v>4085062</v>
      </c>
      <c r="E12">
        <v>10</v>
      </c>
      <c r="F12" s="82"/>
      <c r="G12" s="85"/>
      <c r="H12" s="83"/>
      <c r="I12" s="84"/>
      <c r="J12" s="44"/>
      <c r="L12" s="46">
        <v>15</v>
      </c>
      <c r="M12" s="47">
        <v>7.2499999999999995E-2</v>
      </c>
      <c r="N12" s="48">
        <v>0.15</v>
      </c>
    </row>
    <row r="13" spans="2:14" x14ac:dyDescent="0.3">
      <c r="B13" t="s">
        <v>32</v>
      </c>
      <c r="C13" t="s">
        <v>210</v>
      </c>
      <c r="D13" s="40">
        <v>3404357</v>
      </c>
      <c r="E13">
        <v>15</v>
      </c>
      <c r="F13" s="82"/>
      <c r="G13" s="85"/>
      <c r="H13" s="83"/>
      <c r="I13" s="84"/>
      <c r="J13" s="44"/>
      <c r="L13" s="46">
        <v>20</v>
      </c>
      <c r="M13" s="47">
        <v>7.4999999999999997E-2</v>
      </c>
      <c r="N13" s="48">
        <v>0.2</v>
      </c>
    </row>
    <row r="14" spans="2:14" x14ac:dyDescent="0.3">
      <c r="B14" t="s">
        <v>33</v>
      </c>
      <c r="C14" t="s">
        <v>209</v>
      </c>
      <c r="D14" s="40">
        <v>4490606</v>
      </c>
      <c r="E14">
        <v>30</v>
      </c>
      <c r="F14" s="82"/>
      <c r="G14" s="85"/>
      <c r="H14" s="83"/>
      <c r="I14" s="84"/>
      <c r="J14" s="44"/>
      <c r="L14" s="49">
        <v>25</v>
      </c>
      <c r="M14" s="51">
        <v>0.08</v>
      </c>
      <c r="N14" s="51">
        <v>0.25</v>
      </c>
    </row>
    <row r="15" spans="2:14" ht="15" thickBot="1" x14ac:dyDescent="0.35">
      <c r="B15" t="s">
        <v>34</v>
      </c>
      <c r="C15" t="s">
        <v>210</v>
      </c>
      <c r="D15" s="40">
        <v>4640194</v>
      </c>
      <c r="E15">
        <v>20</v>
      </c>
      <c r="F15" s="82"/>
      <c r="G15" s="85"/>
      <c r="H15" s="83"/>
      <c r="I15" s="84"/>
      <c r="J15" s="44"/>
      <c r="L15" s="52">
        <v>30</v>
      </c>
      <c r="M15" s="53">
        <v>8.2500000000000004E-2</v>
      </c>
      <c r="N15" s="54">
        <v>0.25</v>
      </c>
    </row>
    <row r="16" spans="2:14" ht="15" thickTop="1" x14ac:dyDescent="0.3">
      <c r="B16" t="s">
        <v>33</v>
      </c>
      <c r="C16" t="s">
        <v>210</v>
      </c>
      <c r="D16" s="40">
        <v>4717688</v>
      </c>
      <c r="E16">
        <v>15</v>
      </c>
      <c r="F16" s="82"/>
      <c r="G16" s="85"/>
      <c r="H16" s="83"/>
      <c r="I16" s="84"/>
      <c r="J16" s="44"/>
    </row>
    <row r="17" spans="2:10" x14ac:dyDescent="0.3">
      <c r="B17" t="s">
        <v>35</v>
      </c>
      <c r="C17" t="s">
        <v>209</v>
      </c>
      <c r="D17" s="40">
        <v>3445703</v>
      </c>
      <c r="E17">
        <v>30</v>
      </c>
      <c r="F17" s="82"/>
      <c r="G17" s="85"/>
      <c r="H17" s="83"/>
      <c r="I17" s="84"/>
      <c r="J17" s="44"/>
    </row>
    <row r="18" spans="2:10" x14ac:dyDescent="0.3">
      <c r="B18" t="s">
        <v>36</v>
      </c>
      <c r="C18" t="s">
        <v>210</v>
      </c>
      <c r="D18" s="40">
        <v>4241118</v>
      </c>
      <c r="E18">
        <v>20</v>
      </c>
      <c r="F18" s="82"/>
      <c r="G18" s="85"/>
      <c r="H18" s="83"/>
      <c r="I18" s="84"/>
      <c r="J18" s="44"/>
    </row>
    <row r="19" spans="2:10" ht="15" thickBot="1" x14ac:dyDescent="0.35">
      <c r="B19" s="41" t="s">
        <v>31</v>
      </c>
      <c r="C19" s="41" t="s">
        <v>210</v>
      </c>
      <c r="D19" s="42">
        <v>376082</v>
      </c>
      <c r="E19" s="41">
        <v>30</v>
      </c>
      <c r="F19" s="82"/>
      <c r="G19" s="86"/>
      <c r="H19" s="87"/>
      <c r="I19" s="88"/>
      <c r="J19"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Text Functions</vt:lpstr>
      <vt:lpstr>Formatting</vt:lpstr>
      <vt:lpstr>Data-Pivot Table</vt:lpstr>
      <vt:lpstr>Charts</vt:lpstr>
      <vt:lpstr>Formulas</vt:lpstr>
      <vt:lpstr>Vlookup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Murthy, Kavitha</dc:creator>
  <cp:lastModifiedBy>Chetan</cp:lastModifiedBy>
  <dcterms:created xsi:type="dcterms:W3CDTF">2021-05-24T08:25:28Z</dcterms:created>
  <dcterms:modified xsi:type="dcterms:W3CDTF">2023-04-15T09:10:01Z</dcterms:modified>
</cp:coreProperties>
</file>