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DA Resume\Excel by alex\"/>
    </mc:Choice>
  </mc:AlternateContent>
  <xr:revisionPtr revIDLastSave="0" documentId="13_ncr:1_{E40D0DEB-9A6D-421F-9F10-1E266986AD6B}" xr6:coauthVersionLast="47" xr6:coauthVersionMax="47" xr10:uidLastSave="{00000000-0000-0000-0000-000000000000}"/>
  <bookViews>
    <workbookView xWindow="-108" yWindow="-108" windowWidth="23256" windowHeight="12456" tabRatio="781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  <sheet name="VLookUp and XLookUp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/>
  <c r="B21" i="2"/>
  <c r="B29" i="2"/>
  <c r="B30" i="2"/>
  <c r="B28" i="2"/>
  <c r="B3" i="2"/>
  <c r="B4" i="2"/>
  <c r="B5" i="2"/>
  <c r="C17" i="9"/>
  <c r="C16" i="9"/>
  <c r="B4" i="9"/>
  <c r="I18" i="8"/>
  <c r="B4" i="7"/>
  <c r="B3" i="7"/>
  <c r="B2" i="7"/>
  <c r="B4" i="4"/>
  <c r="B3" i="4"/>
  <c r="B2" i="4"/>
  <c r="I23" i="9"/>
  <c r="I22" i="9"/>
  <c r="E21" i="9"/>
  <c r="E20" i="9"/>
  <c r="B3" i="9"/>
  <c r="H23" i="8"/>
  <c r="H22" i="8"/>
  <c r="C14" i="8"/>
  <c r="B13" i="8"/>
  <c r="B26" i="6"/>
  <c r="I23" i="6"/>
  <c r="B23" i="6"/>
  <c r="I22" i="6"/>
  <c r="B18" i="6"/>
  <c r="C6" i="6"/>
  <c r="C5" i="6"/>
  <c r="C4" i="6"/>
  <c r="C3" i="6"/>
  <c r="H23" i="1"/>
  <c r="H22" i="1"/>
  <c r="D16" i="1"/>
  <c r="D15" i="1"/>
  <c r="B6" i="1"/>
  <c r="B5" i="1"/>
  <c r="B4" i="1"/>
  <c r="B3" i="1"/>
  <c r="B3" i="8"/>
  <c r="B13" i="2"/>
  <c r="B14" i="2"/>
  <c r="B12" i="2"/>
  <c r="B7" i="7"/>
</calcChain>
</file>

<file path=xl/sharedStrings.xml><?xml version="1.0" encoding="utf-8"?>
<sst xmlns="http://schemas.openxmlformats.org/spreadsheetml/2006/main" count="673" uniqueCount="96">
  <si>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</si>
  <si>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</si>
  <si>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</si>
  <si>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</si>
  <si>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</si>
  <si>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</si>
  <si>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</si>
  <si>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</si>
  <si>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</si>
  <si>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</si>
  <si>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</si>
  <si>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</si>
  <si>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</si>
  <si>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</si>
  <si>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</si>
  <si>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</si>
  <si>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</si>
  <si>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</si>
  <si>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</si>
  <si>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</si>
  <si>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</si>
  <si>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</si>
  <si>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</si>
  <si>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</si>
  <si>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</si>
  <si>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</si>
  <si>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</si>
  <si>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</si>
  <si>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</si>
  <si>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</si>
  <si>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</si>
  <si>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</si>
  <si>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</si>
  <si>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</si>
  <si>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</si>
  <si>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</si>
  <si>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</si>
  <si>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</si>
  <si>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</si>
  <si>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</si>
  <si>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</si>
  <si>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</si>
  <si>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</si>
  <si>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</si>
  <si>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</si>
  <si>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</si>
  <si>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</si>
  <si>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</si>
  <si>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</si>
  <si>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</si>
  <si>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</si>
  <si>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</si>
  <si>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</si>
  <si>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</si>
  <si>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</si>
  <si>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</si>
  <si>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</si>
  <si>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</si>
  <si>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</si>
  <si>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</si>
  <si>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</si>
  <si>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</si>
  <si>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</si>
  <si>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</si>
  <si>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</si>
  <si>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</si>
  <si>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</si>
  <si>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</si>
  <si>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</si>
  <si>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</si>
  <si>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</si>
  <si>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</si>
  <si>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</si>
  <si>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</si>
  <si>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</si>
  <si>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</si>
  <si>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</si>
  <si>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</si>
  <si>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</si>
  <si>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</si>
  <si>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</si>
  <si>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</si>
  <si>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</si>
  <si>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</si>
  <si>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</si>
  <si>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Toby Flender</t>
  </si>
  <si>
    <t>Kevin Malo</t>
  </si>
  <si>
    <t>Start Date</t>
  </si>
  <si>
    <t>Person</t>
  </si>
  <si>
    <t>1/1/2000</t>
  </si>
  <si>
    <t>Address</t>
  </si>
  <si>
    <t>Enddate</t>
  </si>
  <si>
    <t xml:space="preserve"> </t>
  </si>
  <si>
    <t>January-May</t>
  </si>
  <si>
    <t>VLOOKUP before INSERTING column</t>
  </si>
  <si>
    <t>XLOOKUP before INSERTING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</si>
</sst>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zoomScaleNormal="100" workbookViewId="0">
      <selection activeCell="H20" sqref="H20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_xll.XLOOKUP(A3,H2:H10,P2:P10)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>_xll.XLOOKUP(A4,H3:H11,P3:P11)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>_xll.XLOOKUP(A5,H4:H12,P4:P12)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>_xll.XLOOKUP(A6,H5:H13,P5:P13)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5" spans="1:16" x14ac:dyDescent="0.3">
      <c r="D15" t="str">
        <f xml:space="preserve"> HLOOKUP(H2,H2:H10,7,TRUE)</f>
        <v>Meredith Palmer</v>
      </c>
    </row>
    <row r="16" spans="1:16" x14ac:dyDescent="0.3">
      <c r="D16" t="e">
        <f>v</f>
        <v>#NAME?</v>
      </c>
    </row>
    <row r="22" spans="8:8" x14ac:dyDescent="0.3">
      <c r="H22" t="str">
        <f>CONCATENATE(F12," ",G12)</f>
        <v xml:space="preserve"> </v>
      </c>
    </row>
    <row r="23" spans="8:8" x14ac:dyDescent="0.3">
      <c r="H23" t="str">
        <f>CONCATENATE(F13," ",G13)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6"/>
  <sheetViews>
    <sheetView zoomScale="62" zoomScaleNormal="62" workbookViewId="0">
      <selection activeCell="B23" sqref="B23"/>
    </sheetView>
  </sheetViews>
  <sheetFormatPr defaultRowHeight="14.4" x14ac:dyDescent="0.3"/>
  <cols>
    <col min="1" max="1" width="19" customWidth="1"/>
    <col min="2" max="2" width="14.109375" customWidth="1"/>
    <col min="3" max="3" width="33.88671875" customWidth="1"/>
    <col min="9" max="9" width="14.6640625" bestFit="1" customWidth="1"/>
    <col min="12" max="12" width="15.77734375" bestFit="1" customWidth="1"/>
    <col min="15" max="15" width="10.88671875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92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85</v>
      </c>
      <c r="C3" t="e">
        <f>_xll.XLOOKUP(A3,I2:I10,P2:P10,2)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18</v>
      </c>
      <c r="C4" t="str">
        <f>_xll.XLOOKUP("*"&amp;A4,I2:I10,P2:P10,2)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46</v>
      </c>
      <c r="C5" t="str">
        <f>_xll.XLOOKUP(A5&amp;"*",I3:I11,P3:P11,2)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86</v>
      </c>
      <c r="C6" t="str">
        <f>_xll.XLOOKUP(A6&amp;"*",I4:I12,P4:P12,2)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8" spans="2:9" x14ac:dyDescent="0.3">
      <c r="B18" t="e">
        <f>_xll.XLOOKUP(A4,I2:I10,P2:P10)</f>
        <v>#N/A</v>
      </c>
    </row>
    <row r="22" spans="2:9" x14ac:dyDescent="0.3">
      <c r="B22" t="s">
        <v>91</v>
      </c>
      <c r="C22" t="s">
        <v>9</v>
      </c>
      <c r="I22" t="str">
        <f>CONCATENATE(G12," ",H12)</f>
        <v xml:space="preserve"> </v>
      </c>
    </row>
    <row r="23" spans="2:9" x14ac:dyDescent="0.3">
      <c r="B23" t="e">
        <f>_xll.XLOOKUP(A5,I2:I10,O2:P10)</f>
        <v>#N/A</v>
      </c>
      <c r="I23" t="str">
        <f>CONCATENATE(G13," ",H13)</f>
        <v xml:space="preserve"> </v>
      </c>
    </row>
    <row r="26" spans="2:9" x14ac:dyDescent="0.3">
      <c r="B26" t="e">
        <f>_xll.XLOOKUP(A4,I2:I10,P2:P10,"not B3")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I18" sqref="I18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85</v>
      </c>
      <c r="B3" t="str">
        <f>_xll.XLOOKUP(A3&amp;"*",H2:H10,O2:O10,2)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86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3" spans="1:15" x14ac:dyDescent="0.3">
      <c r="B13" t="str">
        <f>_xll.XLOOKUP(A3,H2:H10,O2:O10,-1)</f>
        <v>Stanley.Hudson@gmail.com</v>
      </c>
    </row>
    <row r="14" spans="1:15" x14ac:dyDescent="0.3">
      <c r="B14">
        <v>50000</v>
      </c>
      <c r="C14" t="str">
        <f>_xll.XLOOKUP(B14,H2:H10,K2:K10,1)</f>
        <v>Accountant</v>
      </c>
    </row>
    <row r="18" spans="8:9" x14ac:dyDescent="0.3">
      <c r="H18">
        <v>30</v>
      </c>
      <c r="I18">
        <f>_xll.XLOOKUP(H18,I2:I10,L2:L10,-1)</f>
        <v>45000</v>
      </c>
    </row>
    <row r="22" spans="8:9" x14ac:dyDescent="0.3">
      <c r="H22" t="str">
        <f>CONCATENATE(F12," ",G12)</f>
        <v xml:space="preserve"> </v>
      </c>
    </row>
    <row r="23" spans="8:9" x14ac:dyDescent="0.3">
      <c r="H23" t="str">
        <f>CONCATENATE(F13," ",G13)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C17" sqref="C17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87</v>
      </c>
      <c r="B2" t="s">
        <v>88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89</v>
      </c>
      <c r="B3" t="str">
        <f>_xll.XLOOKUP(A3,N2:N10,I2:I10,1)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str">
        <f>_xll.XLOOKUP(A4,N2:N10,I2:I10,,-1)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6" spans="1:16" x14ac:dyDescent="0.3">
      <c r="B16">
        <v>43000</v>
      </c>
      <c r="C16" t="str">
        <f>_xll.XLOOKUP(B16,M2:M10,I2:I10,1)</f>
        <v>Jim Halpert</v>
      </c>
    </row>
    <row r="17" spans="2:9" x14ac:dyDescent="0.3">
      <c r="B17">
        <v>40000</v>
      </c>
      <c r="C17" s="2" t="e">
        <f>_xll.XLOOKUP(B17,M2:M10,I2:I10,,-1)</f>
        <v>#N/A</v>
      </c>
    </row>
    <row r="18" spans="2:9" x14ac:dyDescent="0.3">
      <c r="C18" s="2"/>
    </row>
    <row r="20" spans="2:9" x14ac:dyDescent="0.3">
      <c r="D20" s="1" t="s">
        <v>32</v>
      </c>
      <c r="E20" t="e">
        <f>_xll.XLOOKUP(D20,N2:N10,L2:L10,,2)</f>
        <v>#N/A</v>
      </c>
    </row>
    <row r="21" spans="2:9" x14ac:dyDescent="0.3">
      <c r="D21" s="1" t="s">
        <v>38</v>
      </c>
      <c r="E21" t="e">
        <f>_xll.XLOOKUP(D20,N2:N10,L2:L10,,-2)</f>
        <v>#VALUE!</v>
      </c>
    </row>
    <row r="22" spans="2:9" x14ac:dyDescent="0.3">
      <c r="I22" t="str">
        <f>CONCATENATE(G12," ",H12)</f>
        <v xml:space="preserve"> </v>
      </c>
    </row>
    <row r="23" spans="2:9" x14ac:dyDescent="0.3">
      <c r="I23" t="str">
        <f>CONCATENATE(G13," ",H13)</f>
        <v xml:space="preserve">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2" sqref="B2:B4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C15" sqref="C15"/>
    </sheetView>
  </sheetViews>
  <sheetFormatPr defaultColWidth="10.109375" defaultRowHeight="14.4" x14ac:dyDescent="0.3"/>
  <cols>
    <col min="2" max="2" width="11.5546875" customWidth="1"/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93</v>
      </c>
    </row>
    <row r="7" spans="1:19" x14ac:dyDescent="0.3">
      <c r="A7" t="s">
        <v>70</v>
      </c>
      <c r="B7">
        <f>SUM(_xll.XLOOKUP(H1,H1:S1,H2:S2):_xll.XLOOKUP(L1,H1:S1,H2:S2))</f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30"/>
  <sheetViews>
    <sheetView tabSelected="1" workbookViewId="0">
      <selection activeCell="G30" sqref="G30"/>
    </sheetView>
  </sheetViews>
  <sheetFormatPr defaultRowHeight="14.4" x14ac:dyDescent="0.3"/>
  <cols>
    <col min="1" max="1" width="14.44140625" customWidth="1"/>
    <col min="8" max="8" width="14.33203125" customWidth="1"/>
  </cols>
  <sheetData>
    <row r="1" spans="1:15" x14ac:dyDescent="0.3">
      <c r="A1" s="3" t="s">
        <v>94</v>
      </c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63</v>
      </c>
      <c r="B3" t="str">
        <f>VLOOKUP(A3,H2:O10,8,0)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66</v>
      </c>
      <c r="B4" t="str">
        <f>VLOOKUP(A4,H3:P11,8,0)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68</v>
      </c>
      <c r="B5" t="str">
        <f>VLOOKUP(A5,H4:P12,8,0)</f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1" spans="1:15" x14ac:dyDescent="0.3">
      <c r="A11" s="3" t="s">
        <v>95</v>
      </c>
    </row>
    <row r="12" spans="1:15" x14ac:dyDescent="0.3">
      <c r="A12" t="s">
        <v>63</v>
      </c>
      <c r="B12" t="str">
        <f>_xll.XLOOKUP(A3,H2:H10,O2:O10)</f>
        <v>Dwight.Schrute@AOL.com</v>
      </c>
    </row>
    <row r="13" spans="1:15" x14ac:dyDescent="0.3">
      <c r="A13" t="s">
        <v>66</v>
      </c>
      <c r="B13" t="str">
        <f>_xll.XLOOKUP(A4,H3:H11,O3:O11)</f>
        <v>Michael.Scott@DunderMifflin.com</v>
      </c>
    </row>
    <row r="14" spans="1:15" x14ac:dyDescent="0.3">
      <c r="A14" t="s">
        <v>68</v>
      </c>
      <c r="B14" t="str">
        <f>_xll.XLOOKUP(A5,H4:H12,O4:O12)</f>
        <v>Stanley.Hudson@gmail.com</v>
      </c>
    </row>
    <row r="17" spans="1:16" x14ac:dyDescent="0.3">
      <c r="A17" s="3" t="s">
        <v>94</v>
      </c>
      <c r="E17" t="s">
        <v>0</v>
      </c>
      <c r="F17" t="s">
        <v>1</v>
      </c>
      <c r="G17" t="s">
        <v>2</v>
      </c>
      <c r="H17" t="s">
        <v>60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t="s">
        <v>8</v>
      </c>
      <c r="O17" t="s">
        <v>3</v>
      </c>
      <c r="P17" t="s">
        <v>9</v>
      </c>
    </row>
    <row r="18" spans="1:16" x14ac:dyDescent="0.3">
      <c r="A18" t="s">
        <v>60</v>
      </c>
      <c r="B18" t="s">
        <v>9</v>
      </c>
      <c r="E18">
        <v>1001</v>
      </c>
      <c r="F18" t="s">
        <v>10</v>
      </c>
      <c r="G18" t="s">
        <v>11</v>
      </c>
      <c r="H18" t="s">
        <v>61</v>
      </c>
      <c r="I18">
        <v>30</v>
      </c>
      <c r="J18" t="s">
        <v>12</v>
      </c>
      <c r="K18" t="s">
        <v>13</v>
      </c>
      <c r="L18">
        <v>45000</v>
      </c>
      <c r="M18" s="1" t="s">
        <v>14</v>
      </c>
      <c r="N18" s="1" t="s">
        <v>15</v>
      </c>
      <c r="O18" s="1"/>
      <c r="P18" s="2" t="s">
        <v>16</v>
      </c>
    </row>
    <row r="19" spans="1:16" x14ac:dyDescent="0.3">
      <c r="A19" t="s">
        <v>63</v>
      </c>
      <c r="B19">
        <f>VLOOKUP(A19,H18:P26,8,0)</f>
        <v>0</v>
      </c>
      <c r="E19">
        <v>1002</v>
      </c>
      <c r="F19" t="s">
        <v>17</v>
      </c>
      <c r="G19" t="s">
        <v>18</v>
      </c>
      <c r="H19" t="s">
        <v>62</v>
      </c>
      <c r="I19">
        <v>30</v>
      </c>
      <c r="J19" t="s">
        <v>19</v>
      </c>
      <c r="K19" t="s">
        <v>20</v>
      </c>
      <c r="L19">
        <v>36000</v>
      </c>
      <c r="M19" s="1" t="s">
        <v>21</v>
      </c>
      <c r="N19" s="1" t="s">
        <v>22</v>
      </c>
      <c r="O19" s="1"/>
      <c r="P19" s="2" t="s">
        <v>23</v>
      </c>
    </row>
    <row r="20" spans="1:16" x14ac:dyDescent="0.3">
      <c r="A20" t="s">
        <v>66</v>
      </c>
      <c r="B20">
        <f>VLOOKUP(A20,H19:P27,8,0)</f>
        <v>0</v>
      </c>
      <c r="E20">
        <v>1003</v>
      </c>
      <c r="F20" t="s">
        <v>24</v>
      </c>
      <c r="G20" t="s">
        <v>25</v>
      </c>
      <c r="H20" t="s">
        <v>63</v>
      </c>
      <c r="I20">
        <v>29</v>
      </c>
      <c r="J20" t="s">
        <v>12</v>
      </c>
      <c r="K20" t="s">
        <v>13</v>
      </c>
      <c r="L20">
        <v>63000</v>
      </c>
      <c r="M20" s="1" t="s">
        <v>26</v>
      </c>
      <c r="N20" s="1" t="s">
        <v>27</v>
      </c>
      <c r="O20" s="1"/>
      <c r="P20" s="2" t="s">
        <v>28</v>
      </c>
    </row>
    <row r="21" spans="1:16" x14ac:dyDescent="0.3">
      <c r="A21" t="s">
        <v>68</v>
      </c>
      <c r="B21">
        <f>VLOOKUP(A21,H20:P28,8,0)</f>
        <v>0</v>
      </c>
      <c r="E21">
        <v>1004</v>
      </c>
      <c r="F21" t="s">
        <v>29</v>
      </c>
      <c r="G21" t="s">
        <v>30</v>
      </c>
      <c r="H21" t="s">
        <v>64</v>
      </c>
      <c r="I21">
        <v>31</v>
      </c>
      <c r="J21" t="s">
        <v>19</v>
      </c>
      <c r="K21" t="s">
        <v>31</v>
      </c>
      <c r="L21">
        <v>47000</v>
      </c>
      <c r="M21" s="1" t="s">
        <v>32</v>
      </c>
      <c r="N21" s="1" t="s">
        <v>33</v>
      </c>
      <c r="O21" s="1"/>
      <c r="P21" s="2" t="s">
        <v>34</v>
      </c>
    </row>
    <row r="22" spans="1:16" x14ac:dyDescent="0.3">
      <c r="E22">
        <v>1005</v>
      </c>
      <c r="F22" t="s">
        <v>35</v>
      </c>
      <c r="G22" t="s">
        <v>36</v>
      </c>
      <c r="H22" t="s">
        <v>65</v>
      </c>
      <c r="I22">
        <v>32</v>
      </c>
      <c r="J22" t="s">
        <v>12</v>
      </c>
      <c r="K22" t="s">
        <v>37</v>
      </c>
      <c r="L22">
        <v>50000</v>
      </c>
      <c r="M22" s="1" t="s">
        <v>38</v>
      </c>
      <c r="N22" s="1" t="s">
        <v>39</v>
      </c>
      <c r="O22" s="1"/>
      <c r="P22" s="2" t="s">
        <v>40</v>
      </c>
    </row>
    <row r="23" spans="1:16" x14ac:dyDescent="0.3">
      <c r="E23">
        <v>1006</v>
      </c>
      <c r="F23" t="s">
        <v>41</v>
      </c>
      <c r="G23" t="s">
        <v>42</v>
      </c>
      <c r="H23" t="s">
        <v>66</v>
      </c>
      <c r="I23">
        <v>35</v>
      </c>
      <c r="J23" t="s">
        <v>12</v>
      </c>
      <c r="K23" t="s">
        <v>43</v>
      </c>
      <c r="L23">
        <v>65000</v>
      </c>
      <c r="M23" s="1" t="s">
        <v>38</v>
      </c>
      <c r="N23" s="1" t="s">
        <v>44</v>
      </c>
      <c r="O23" s="1"/>
      <c r="P23" s="2" t="s">
        <v>45</v>
      </c>
    </row>
    <row r="24" spans="1:16" x14ac:dyDescent="0.3">
      <c r="E24">
        <v>1007</v>
      </c>
      <c r="F24" t="s">
        <v>46</v>
      </c>
      <c r="G24" t="s">
        <v>47</v>
      </c>
      <c r="H24" t="s">
        <v>67</v>
      </c>
      <c r="I24">
        <v>32</v>
      </c>
      <c r="J24" t="s">
        <v>19</v>
      </c>
      <c r="K24" t="s">
        <v>48</v>
      </c>
      <c r="L24">
        <v>41000</v>
      </c>
      <c r="M24" s="1" t="s">
        <v>49</v>
      </c>
      <c r="N24" s="1" t="s">
        <v>44</v>
      </c>
      <c r="O24" s="1"/>
      <c r="P24" s="2" t="s">
        <v>50</v>
      </c>
    </row>
    <row r="25" spans="1:16" x14ac:dyDescent="0.3">
      <c r="E25">
        <v>1008</v>
      </c>
      <c r="F25" t="s">
        <v>51</v>
      </c>
      <c r="G25" t="s">
        <v>52</v>
      </c>
      <c r="H25" t="s">
        <v>68</v>
      </c>
      <c r="I25">
        <v>38</v>
      </c>
      <c r="J25" t="s">
        <v>12</v>
      </c>
      <c r="K25" t="s">
        <v>13</v>
      </c>
      <c r="L25">
        <v>48000</v>
      </c>
      <c r="M25" s="1" t="s">
        <v>53</v>
      </c>
      <c r="N25" s="1" t="s">
        <v>54</v>
      </c>
      <c r="O25" s="1"/>
      <c r="P25" s="2" t="s">
        <v>55</v>
      </c>
    </row>
    <row r="26" spans="1:16" x14ac:dyDescent="0.3">
      <c r="E26">
        <v>1009</v>
      </c>
      <c r="F26" t="s">
        <v>56</v>
      </c>
      <c r="G26" t="s">
        <v>57</v>
      </c>
      <c r="H26" t="s">
        <v>69</v>
      </c>
      <c r="I26">
        <v>31</v>
      </c>
      <c r="J26" t="s">
        <v>12</v>
      </c>
      <c r="K26" t="s">
        <v>31</v>
      </c>
      <c r="L26">
        <v>42000</v>
      </c>
      <c r="M26" s="1" t="s">
        <v>58</v>
      </c>
      <c r="N26" s="1" t="s">
        <v>54</v>
      </c>
      <c r="O26" s="1"/>
      <c r="P26" s="2" t="s">
        <v>59</v>
      </c>
    </row>
    <row r="27" spans="1:16" x14ac:dyDescent="0.3">
      <c r="A27" s="3" t="s">
        <v>95</v>
      </c>
    </row>
    <row r="28" spans="1:16" x14ac:dyDescent="0.3">
      <c r="A28" t="s">
        <v>63</v>
      </c>
      <c r="B28" t="str">
        <f>_xll.XLOOKUP(A19,H18:H26,P18:P26)</f>
        <v>Dwight.Schrute@AOL.com</v>
      </c>
    </row>
    <row r="29" spans="1:16" x14ac:dyDescent="0.3">
      <c r="A29" t="s">
        <v>66</v>
      </c>
      <c r="B29" t="str">
        <f>_xll.XLOOKUP(A20,H19:H27,P19:P27)</f>
        <v>Michael.Scott@DunderMifflin.com</v>
      </c>
    </row>
    <row r="30" spans="1:16" x14ac:dyDescent="0.3">
      <c r="A30" t="s">
        <v>68</v>
      </c>
      <c r="B30" t="str">
        <f>_xll.XLOOKUP(A21,H20:H28,P20:P28)</f>
        <v>Stanley.Hudson@gmail.com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3D59-B268-46C7-A457-6A6A84E85B70}">
  <dimension ref="A2:O11"/>
  <sheetViews>
    <sheetView workbookViewId="0">
      <selection activeCell="A4" sqref="A4"/>
    </sheetView>
  </sheetViews>
  <sheetFormatPr defaultColWidth="13.77734375" defaultRowHeight="14.4" x14ac:dyDescent="0.3"/>
  <cols>
    <col min="1" max="1" width="12.109375" customWidth="1"/>
    <col min="2" max="2" width="17.6640625" customWidth="1"/>
    <col min="3" max="3" width="9" customWidth="1"/>
    <col min="4" max="4" width="9.109375" customWidth="1"/>
  </cols>
  <sheetData>
    <row r="2" spans="1:15" x14ac:dyDescent="0.3">
      <c r="A2" t="s">
        <v>60</v>
      </c>
      <c r="B2" t="s">
        <v>9</v>
      </c>
      <c r="E2" t="s">
        <v>0</v>
      </c>
      <c r="F2" t="s">
        <v>1</v>
      </c>
      <c r="G2" t="s">
        <v>2</v>
      </c>
      <c r="H2" t="s">
        <v>60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 x14ac:dyDescent="0.3">
      <c r="A3" t="s">
        <v>63</v>
      </c>
      <c r="E3">
        <v>1001</v>
      </c>
      <c r="F3" t="s">
        <v>10</v>
      </c>
      <c r="G3" t="s">
        <v>11</v>
      </c>
      <c r="H3" t="s">
        <v>61</v>
      </c>
      <c r="I3">
        <v>30</v>
      </c>
      <c r="J3" t="s">
        <v>12</v>
      </c>
      <c r="K3" t="s">
        <v>13</v>
      </c>
      <c r="L3">
        <v>45000</v>
      </c>
      <c r="M3" s="1" t="s">
        <v>14</v>
      </c>
      <c r="N3" s="1" t="s">
        <v>15</v>
      </c>
      <c r="O3" s="2" t="s">
        <v>16</v>
      </c>
    </row>
    <row r="4" spans="1:15" x14ac:dyDescent="0.3">
      <c r="A4" t="s">
        <v>66</v>
      </c>
      <c r="E4">
        <v>1002</v>
      </c>
      <c r="F4" t="s">
        <v>17</v>
      </c>
      <c r="G4" t="s">
        <v>18</v>
      </c>
      <c r="H4" t="s">
        <v>62</v>
      </c>
      <c r="I4">
        <v>30</v>
      </c>
      <c r="J4" t="s">
        <v>19</v>
      </c>
      <c r="K4" t="s">
        <v>20</v>
      </c>
      <c r="L4">
        <v>36000</v>
      </c>
      <c r="M4" s="1" t="s">
        <v>21</v>
      </c>
      <c r="N4" s="1" t="s">
        <v>22</v>
      </c>
      <c r="O4" s="2" t="s">
        <v>23</v>
      </c>
    </row>
    <row r="5" spans="1:15" x14ac:dyDescent="0.3">
      <c r="E5">
        <v>1003</v>
      </c>
      <c r="F5" t="s">
        <v>24</v>
      </c>
      <c r="G5" t="s">
        <v>25</v>
      </c>
      <c r="H5" t="s">
        <v>63</v>
      </c>
      <c r="I5">
        <v>29</v>
      </c>
      <c r="J5" t="s">
        <v>12</v>
      </c>
      <c r="K5" t="s">
        <v>13</v>
      </c>
      <c r="L5">
        <v>63000</v>
      </c>
      <c r="M5" s="1" t="s">
        <v>26</v>
      </c>
      <c r="N5" s="1" t="s">
        <v>27</v>
      </c>
      <c r="O5" s="2" t="s">
        <v>28</v>
      </c>
    </row>
    <row r="6" spans="1:15" x14ac:dyDescent="0.3">
      <c r="E6">
        <v>1004</v>
      </c>
      <c r="F6" t="s">
        <v>29</v>
      </c>
      <c r="G6" t="s">
        <v>30</v>
      </c>
      <c r="H6" t="s">
        <v>64</v>
      </c>
      <c r="I6">
        <v>31</v>
      </c>
      <c r="J6" t="s">
        <v>19</v>
      </c>
      <c r="K6" t="s">
        <v>31</v>
      </c>
      <c r="L6">
        <v>47000</v>
      </c>
      <c r="M6" s="1" t="s">
        <v>32</v>
      </c>
      <c r="N6" s="1" t="s">
        <v>33</v>
      </c>
      <c r="O6" s="2" t="s">
        <v>34</v>
      </c>
    </row>
    <row r="7" spans="1:15" x14ac:dyDescent="0.3">
      <c r="E7">
        <v>1005</v>
      </c>
      <c r="F7" t="s">
        <v>35</v>
      </c>
      <c r="G7" t="s">
        <v>36</v>
      </c>
      <c r="H7" t="s">
        <v>65</v>
      </c>
      <c r="I7">
        <v>32</v>
      </c>
      <c r="J7" t="s">
        <v>12</v>
      </c>
      <c r="K7" t="s">
        <v>37</v>
      </c>
      <c r="L7">
        <v>50000</v>
      </c>
      <c r="M7" s="1" t="s">
        <v>38</v>
      </c>
      <c r="N7" s="1" t="s">
        <v>39</v>
      </c>
      <c r="O7" s="2" t="s">
        <v>40</v>
      </c>
    </row>
    <row r="8" spans="1:15" x14ac:dyDescent="0.3">
      <c r="E8">
        <v>1006</v>
      </c>
      <c r="F8" t="s">
        <v>41</v>
      </c>
      <c r="G8" t="s">
        <v>42</v>
      </c>
      <c r="H8" t="s">
        <v>66</v>
      </c>
      <c r="I8">
        <v>35</v>
      </c>
      <c r="J8" t="s">
        <v>12</v>
      </c>
      <c r="K8" t="s">
        <v>43</v>
      </c>
      <c r="L8">
        <v>65000</v>
      </c>
      <c r="M8" s="1" t="s">
        <v>38</v>
      </c>
      <c r="N8" s="1" t="s">
        <v>44</v>
      </c>
      <c r="O8" s="2" t="s">
        <v>45</v>
      </c>
    </row>
    <row r="9" spans="1:15" x14ac:dyDescent="0.3">
      <c r="E9">
        <v>1007</v>
      </c>
      <c r="F9" t="s">
        <v>46</v>
      </c>
      <c r="G9" t="s">
        <v>47</v>
      </c>
      <c r="H9" t="s">
        <v>67</v>
      </c>
      <c r="I9">
        <v>32</v>
      </c>
      <c r="J9" t="s">
        <v>19</v>
      </c>
      <c r="K9" t="s">
        <v>48</v>
      </c>
      <c r="L9">
        <v>41000</v>
      </c>
      <c r="M9" s="1" t="s">
        <v>49</v>
      </c>
      <c r="N9" s="1" t="s">
        <v>44</v>
      </c>
      <c r="O9" s="2" t="s">
        <v>50</v>
      </c>
    </row>
    <row r="10" spans="1:15" x14ac:dyDescent="0.3">
      <c r="E10">
        <v>1008</v>
      </c>
      <c r="F10" t="s">
        <v>51</v>
      </c>
      <c r="G10" t="s">
        <v>52</v>
      </c>
      <c r="H10" t="s">
        <v>68</v>
      </c>
      <c r="I10">
        <v>38</v>
      </c>
      <c r="J10" t="s">
        <v>12</v>
      </c>
      <c r="K10" t="s">
        <v>13</v>
      </c>
      <c r="L10">
        <v>48000</v>
      </c>
      <c r="M10" s="1" t="s">
        <v>53</v>
      </c>
      <c r="N10" s="1" t="s">
        <v>54</v>
      </c>
      <c r="O10" s="2" t="s">
        <v>55</v>
      </c>
    </row>
    <row r="11" spans="1:15" x14ac:dyDescent="0.3">
      <c r="E11">
        <v>1009</v>
      </c>
      <c r="F11" t="s">
        <v>56</v>
      </c>
      <c r="G11" t="s">
        <v>57</v>
      </c>
      <c r="H11" t="s">
        <v>69</v>
      </c>
      <c r="I11">
        <v>31</v>
      </c>
      <c r="J11" t="s">
        <v>12</v>
      </c>
      <c r="K11" t="s">
        <v>31</v>
      </c>
      <c r="L11">
        <v>42000</v>
      </c>
      <c r="M11" s="1" t="s">
        <v>58</v>
      </c>
      <c r="N11" s="1" t="s">
        <v>54</v>
      </c>
      <c r="O11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  <vt:lpstr>VLookUp and 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Chetan</cp:lastModifiedBy>
  <dcterms:created xsi:type="dcterms:W3CDTF">2021-12-20T02:45:32Z</dcterms:created>
  <dcterms:modified xsi:type="dcterms:W3CDTF">2023-04-15T07:47:23Z</dcterms:modified>
</cp:coreProperties>
</file>