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FCA3528-A5FF-438B-9FBD-BE5626184C0C}" xr6:coauthVersionLast="47" xr6:coauthVersionMax="47" xr10:uidLastSave="{00000000-0000-0000-0000-000000000000}"/>
  <bookViews>
    <workbookView xWindow="-108" yWindow="-108" windowWidth="23256" windowHeight="12456" activeTab="2" xr2:uid="{B1B414C5-78E3-4D4D-BD15-D0A59ED0DF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3" l="1"/>
  <c r="D32" i="3"/>
  <c r="D25" i="3"/>
  <c r="D26" i="3"/>
  <c r="D27" i="3"/>
  <c r="D28" i="3"/>
  <c r="D29" i="3"/>
  <c r="D30" i="3"/>
  <c r="D31" i="3"/>
  <c r="D24" i="3"/>
  <c r="C24" i="3"/>
  <c r="D15" i="3"/>
  <c r="D14" i="3"/>
  <c r="D13" i="3"/>
  <c r="F6" i="3"/>
  <c r="B55" i="3" l="1"/>
  <c r="B54" i="3"/>
  <c r="D56" i="3"/>
  <c r="C56" i="3"/>
  <c r="E56" i="3"/>
  <c r="C55" i="3"/>
  <c r="D55" i="3"/>
  <c r="E55" i="3"/>
  <c r="C54" i="3"/>
  <c r="D54" i="3"/>
  <c r="E54" i="3"/>
  <c r="B56" i="3"/>
  <c r="M56" i="3"/>
  <c r="M55" i="3"/>
  <c r="M54" i="3"/>
  <c r="G36" i="3"/>
  <c r="G37" i="3"/>
  <c r="G38" i="3"/>
  <c r="F39" i="3"/>
  <c r="F38" i="3"/>
  <c r="F37" i="3"/>
  <c r="F36" i="3"/>
  <c r="C48" i="3"/>
  <c r="D48" i="3"/>
  <c r="E48" i="3"/>
  <c r="F48" i="3"/>
  <c r="C49" i="3"/>
  <c r="D49" i="3"/>
  <c r="E49" i="3"/>
  <c r="F49" i="3"/>
  <c r="C50" i="3"/>
  <c r="D50" i="3"/>
  <c r="E50" i="3"/>
  <c r="F50" i="3"/>
  <c r="C51" i="3"/>
  <c r="D51" i="3"/>
  <c r="E51" i="3"/>
  <c r="F51" i="3"/>
  <c r="B48" i="3"/>
  <c r="B49" i="3"/>
  <c r="B50" i="3"/>
  <c r="B51" i="3"/>
  <c r="C47" i="3"/>
  <c r="D47" i="3"/>
  <c r="E47" i="3"/>
  <c r="F47" i="3"/>
  <c r="B16" i="2"/>
  <c r="C10" i="2"/>
  <c r="J11" i="2"/>
  <c r="J12" i="2"/>
  <c r="J10" i="2"/>
  <c r="C25" i="3"/>
  <c r="C26" i="3"/>
  <c r="C27" i="3"/>
  <c r="C28" i="3"/>
  <c r="C29" i="3"/>
  <c r="C30" i="3"/>
  <c r="C31" i="3"/>
  <c r="C32" i="3"/>
  <c r="F7" i="3"/>
  <c r="F8" i="3"/>
  <c r="D16" i="3"/>
  <c r="D17" i="3"/>
  <c r="D18" i="3"/>
  <c r="C11" i="2"/>
  <c r="B17" i="2"/>
  <c r="C16" i="2"/>
  <c r="B18" i="2"/>
  <c r="F25" i="1"/>
  <c r="D24" i="1"/>
  <c r="C25" i="1"/>
  <c r="G24" i="1"/>
  <c r="F24" i="1"/>
  <c r="E24" i="1"/>
  <c r="C24" i="1"/>
  <c r="G20" i="1"/>
  <c r="F20" i="1"/>
  <c r="G19" i="1"/>
  <c r="F19" i="1"/>
  <c r="G18" i="1"/>
  <c r="G17" i="1"/>
  <c r="G6" i="1"/>
  <c r="B22" i="2"/>
  <c r="C24" i="2"/>
  <c r="D24" i="2"/>
  <c r="E24" i="2"/>
  <c r="F24" i="2"/>
  <c r="C23" i="2"/>
  <c r="D23" i="2"/>
  <c r="E23" i="2"/>
  <c r="F23" i="2"/>
  <c r="B23" i="2"/>
  <c r="B24" i="2"/>
  <c r="C22" i="2"/>
  <c r="D22" i="2"/>
  <c r="E22" i="2"/>
  <c r="F22" i="2"/>
  <c r="I14" i="2"/>
  <c r="D10" i="2"/>
  <c r="C18" i="2"/>
  <c r="D18" i="2"/>
  <c r="E18" i="2"/>
  <c r="F18" i="2"/>
  <c r="C17" i="2"/>
  <c r="D17" i="2"/>
  <c r="E17" i="2"/>
  <c r="F17" i="2"/>
  <c r="D16" i="2"/>
  <c r="E16" i="2"/>
  <c r="F16" i="2"/>
  <c r="C12" i="2"/>
  <c r="F11" i="2"/>
  <c r="F18" i="1"/>
  <c r="F17" i="1"/>
  <c r="N6" i="1"/>
  <c r="M7" i="1"/>
  <c r="M8" i="1"/>
  <c r="M9" i="1"/>
  <c r="M6" i="1"/>
  <c r="I7" i="1"/>
  <c r="I8" i="1"/>
  <c r="I9" i="1"/>
  <c r="I6" i="1"/>
  <c r="H9" i="1"/>
  <c r="L9" i="1" s="1"/>
  <c r="G9" i="1"/>
  <c r="H8" i="1"/>
  <c r="L8" i="1" s="1"/>
  <c r="G8" i="1"/>
  <c r="H7" i="1"/>
  <c r="L7" i="1" s="1"/>
  <c r="G7" i="1"/>
  <c r="H6" i="1"/>
  <c r="J6" i="1" s="1"/>
  <c r="K6" i="1" l="1"/>
  <c r="J7" i="1"/>
  <c r="L6" i="1"/>
  <c r="K7" i="1"/>
  <c r="J8" i="1"/>
  <c r="K8" i="1"/>
  <c r="J9" i="1"/>
  <c r="K9" i="1"/>
</calcChain>
</file>

<file path=xl/sharedStrings.xml><?xml version="1.0" encoding="utf-8"?>
<sst xmlns="http://schemas.openxmlformats.org/spreadsheetml/2006/main" count="119" uniqueCount="89">
  <si>
    <t>Marksheet</t>
  </si>
  <si>
    <t>Roll no.</t>
  </si>
  <si>
    <t>English</t>
  </si>
  <si>
    <t>marathi</t>
  </si>
  <si>
    <t>hindi</t>
  </si>
  <si>
    <t>science</t>
  </si>
  <si>
    <t>maths</t>
  </si>
  <si>
    <t>total(formula)</t>
  </si>
  <si>
    <t>total(function)</t>
  </si>
  <si>
    <t>%</t>
  </si>
  <si>
    <t>absent</t>
  </si>
  <si>
    <t>autosum</t>
  </si>
  <si>
    <t>Cell referencing and Basic functions</t>
  </si>
  <si>
    <t xml:space="preserve">We have to work on cell address </t>
  </si>
  <si>
    <t>do not give the constants values</t>
  </si>
  <si>
    <t>maximun total</t>
  </si>
  <si>
    <t>minimum total</t>
  </si>
  <si>
    <t>second highest</t>
  </si>
  <si>
    <t>third lowest</t>
  </si>
  <si>
    <t>avg</t>
  </si>
  <si>
    <t>dynamic process</t>
  </si>
  <si>
    <t>constants</t>
  </si>
  <si>
    <t>Cell referencing</t>
  </si>
  <si>
    <t xml:space="preserve">excel c===&gt;not case sensitive </t>
  </si>
  <si>
    <t>Aithmetic functions</t>
  </si>
  <si>
    <t>plus</t>
  </si>
  <si>
    <t>minus</t>
  </si>
  <si>
    <t>div</t>
  </si>
  <si>
    <t>mult(*)</t>
  </si>
  <si>
    <t>Excel has very large amount formulas</t>
  </si>
  <si>
    <t xml:space="preserve">Types of referencing in excel </t>
  </si>
  <si>
    <t>Absolute</t>
  </si>
  <si>
    <t>Relative</t>
  </si>
  <si>
    <t>mixed</t>
  </si>
  <si>
    <t>required 2 dollar symbol</t>
  </si>
  <si>
    <t>required 1 dollar symbol</t>
  </si>
  <si>
    <t>required no dollar symbol</t>
  </si>
  <si>
    <t>if laptop press fn+f4</t>
  </si>
  <si>
    <t>in desktop press f4</t>
  </si>
  <si>
    <t>freezing the cell address</t>
  </si>
  <si>
    <t>ctrl+~(tilt)</t>
  </si>
  <si>
    <t>absolute</t>
  </si>
  <si>
    <t>unit</t>
  </si>
  <si>
    <t>price</t>
  </si>
  <si>
    <t>final price</t>
  </si>
  <si>
    <t>tax rate</t>
  </si>
  <si>
    <t>For difference  and  division there is no fumction available in excel</t>
  </si>
  <si>
    <t>Cell Referencing example2</t>
  </si>
  <si>
    <t>Game app</t>
  </si>
  <si>
    <t>Utility App</t>
  </si>
  <si>
    <t>Productivity app</t>
  </si>
  <si>
    <t>1.Relative Referencing</t>
  </si>
  <si>
    <t>Q1</t>
  </si>
  <si>
    <t>Q2</t>
  </si>
  <si>
    <t>Q3</t>
  </si>
  <si>
    <t>Q4</t>
  </si>
  <si>
    <t>Total</t>
  </si>
  <si>
    <t>Month</t>
  </si>
  <si>
    <t>Total Revenue</t>
  </si>
  <si>
    <t>Total Expences</t>
  </si>
  <si>
    <t>Net Income</t>
  </si>
  <si>
    <t>Feb</t>
  </si>
  <si>
    <t>Mar</t>
  </si>
  <si>
    <t>Apr</t>
  </si>
  <si>
    <t>May</t>
  </si>
  <si>
    <t>Jun</t>
  </si>
  <si>
    <t>Jan</t>
  </si>
  <si>
    <t>When you drag the formula vertically or horizontally  the formula gets copied accordingly</t>
  </si>
  <si>
    <t>name</t>
  </si>
  <si>
    <t>grade totals</t>
  </si>
  <si>
    <t>percentage</t>
  </si>
  <si>
    <t>max score</t>
  </si>
  <si>
    <t>chetana</t>
  </si>
  <si>
    <t>Samiksha</t>
  </si>
  <si>
    <t>nikhil</t>
  </si>
  <si>
    <t>aadarsh</t>
  </si>
  <si>
    <t>trupti</t>
  </si>
  <si>
    <t>ashvini</t>
  </si>
  <si>
    <t>nikita</t>
  </si>
  <si>
    <t>aniket</t>
  </si>
  <si>
    <t>sakshi</t>
  </si>
  <si>
    <t xml:space="preserve">Absolute </t>
  </si>
  <si>
    <t>2.Absolute Referencing</t>
  </si>
  <si>
    <t>3.Mixed Referencing</t>
  </si>
  <si>
    <t>Total=</t>
  </si>
  <si>
    <t>Percentage</t>
  </si>
  <si>
    <t>When you want to freeze row and column also</t>
  </si>
  <si>
    <t>shortcut for $ is fn+f4</t>
  </si>
  <si>
    <t>Calculate % for each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</si>
</sst>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9" fontId="0" fillId="0" borderId="0" xfId="1" applyFont="1"/>
    <xf numFmtId="0" fontId="0" fillId="3" borderId="1" xfId="0" applyFill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10" fontId="0" fillId="0" borderId="0" xfId="0" applyNumberFormat="1"/>
    <xf numFmtId="0" fontId="3" fillId="0" borderId="0" xfId="0" applyFont="1"/>
    <xf numFmtId="0" fontId="0" fillId="0" borderId="1" xfId="0" applyBorder="1"/>
    <xf numFmtId="0" fontId="0" fillId="4" borderId="1" xfId="0" applyFill="1" applyBorder="1"/>
    <xf numFmtId="0" fontId="0" fillId="5" borderId="2" xfId="0" applyFill="1" applyBorder="1"/>
    <xf numFmtId="0" fontId="0" fillId="5" borderId="0" xfId="0" applyFill="1"/>
    <xf numFmtId="0" fontId="0" fillId="6" borderId="1" xfId="0" applyFill="1" applyBorder="1"/>
    <xf numFmtId="43" fontId="0" fillId="0" borderId="1" xfId="2" applyFont="1" applyBorder="1"/>
    <xf numFmtId="43" fontId="0" fillId="5" borderId="0" xfId="0" applyNumberFormat="1" applyFill="1"/>
    <xf numFmtId="0" fontId="0" fillId="0" borderId="3" xfId="0" applyBorder="1"/>
    <xf numFmtId="0" fontId="5" fillId="7" borderId="3" xfId="0" applyFont="1" applyFill="1" applyBorder="1"/>
    <xf numFmtId="9" fontId="0" fillId="0" borderId="3" xfId="1" applyFont="1" applyBorder="1"/>
    <xf numFmtId="0" fontId="0" fillId="6" borderId="4" xfId="0" applyFill="1" applyBorder="1"/>
    <xf numFmtId="43" fontId="0" fillId="0" borderId="4" xfId="0" applyNumberFormat="1" applyBorder="1"/>
    <xf numFmtId="0" fontId="4" fillId="0" borderId="0" xfId="0" applyFont="1"/>
    <xf numFmtId="0" fontId="0" fillId="2" borderId="0" xfId="0" applyFill="1"/>
    <xf numFmtId="0" fontId="0" fillId="4" borderId="2" xfId="0" applyFill="1" applyBorder="1"/>
    <xf numFmtId="0" fontId="0" fillId="5" borderId="5" xfId="0" applyFill="1" applyBorder="1"/>
    <xf numFmtId="0" fontId="0" fillId="4" borderId="3" xfId="0" applyFill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D752-C119-4A2D-940E-0A7E3D49760D}">
  <dimension ref="A1:N29"/>
  <sheetViews>
    <sheetView zoomScale="171" zoomScaleNormal="171" workbookViewId="0">
      <selection activeCell="F26" sqref="F26"/>
    </sheetView>
  </sheetViews>
  <sheetFormatPr defaultRowHeight="14.4" x14ac:dyDescent="0.3"/>
  <cols>
    <col min="7" max="7" width="14.6640625" customWidth="1"/>
    <col min="8" max="8" width="13.44140625" customWidth="1"/>
    <col min="9" max="9" width="16.88671875" customWidth="1"/>
    <col min="10" max="10" width="14.5546875" customWidth="1"/>
  </cols>
  <sheetData>
    <row r="1" spans="1:14" ht="21" x14ac:dyDescent="0.3">
      <c r="F1" s="4" t="s">
        <v>12</v>
      </c>
      <c r="G1" s="4"/>
      <c r="H1" s="4"/>
      <c r="I1" s="4"/>
      <c r="J1" s="5"/>
    </row>
    <row r="4" spans="1:14" ht="21" x14ac:dyDescent="0.4">
      <c r="A4" s="26" t="s">
        <v>0</v>
      </c>
      <c r="B4" s="27"/>
      <c r="C4" s="27"/>
      <c r="D4" s="27"/>
      <c r="E4" s="27"/>
      <c r="F4" s="27"/>
    </row>
    <row r="5" spans="1:14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1" t="s">
        <v>7</v>
      </c>
      <c r="H5" s="1" t="s">
        <v>8</v>
      </c>
      <c r="I5" t="s">
        <v>11</v>
      </c>
      <c r="J5" s="1" t="s">
        <v>9</v>
      </c>
      <c r="K5" s="1" t="s">
        <v>9</v>
      </c>
      <c r="M5" t="s">
        <v>19</v>
      </c>
      <c r="N5" t="s">
        <v>21</v>
      </c>
    </row>
    <row r="6" spans="1:14" x14ac:dyDescent="0.3">
      <c r="A6" s="3">
        <v>1</v>
      </c>
      <c r="B6" s="3">
        <v>96</v>
      </c>
      <c r="C6" s="3">
        <v>90</v>
      </c>
      <c r="D6" s="3">
        <v>55</v>
      </c>
      <c r="E6" s="3">
        <v>70</v>
      </c>
      <c r="F6" s="3">
        <v>78</v>
      </c>
      <c r="G6">
        <f>B6+C6+D6+E6+F6</f>
        <v>389</v>
      </c>
      <c r="H6">
        <f>SUM(B6:F6)</f>
        <v>389</v>
      </c>
      <c r="I6">
        <f>SUM(B6:F6)</f>
        <v>389</v>
      </c>
      <c r="J6">
        <f>(H6/500)*100</f>
        <v>77.8</v>
      </c>
      <c r="K6" s="2">
        <f>(H6/500)*100</f>
        <v>77.8</v>
      </c>
      <c r="L6" s="2">
        <f>(H6/500)</f>
        <v>0.77800000000000002</v>
      </c>
      <c r="M6">
        <f>AVERAGE(B6:F6)</f>
        <v>77.8</v>
      </c>
      <c r="N6">
        <f>96+89+55+75+78</f>
        <v>393</v>
      </c>
    </row>
    <row r="7" spans="1:14" x14ac:dyDescent="0.3">
      <c r="A7" s="3">
        <v>2</v>
      </c>
      <c r="B7" s="3">
        <v>48</v>
      </c>
      <c r="C7" s="3">
        <v>45</v>
      </c>
      <c r="D7" s="3">
        <v>22</v>
      </c>
      <c r="E7" s="3">
        <v>88</v>
      </c>
      <c r="F7" s="3">
        <v>99</v>
      </c>
      <c r="G7">
        <f t="shared" ref="G7:G9" si="0">B7+C7+D7+E7+F7</f>
        <v>302</v>
      </c>
      <c r="H7">
        <f t="shared" ref="H7:H9" si="1">SUM(B7:F7)</f>
        <v>302</v>
      </c>
      <c r="I7">
        <f t="shared" ref="I7:I9" si="2">SUM(B7:F7)</f>
        <v>302</v>
      </c>
      <c r="J7">
        <f>(H7/500)*100</f>
        <v>60.4</v>
      </c>
      <c r="K7" s="2">
        <f>(H7/500)*100</f>
        <v>60.4</v>
      </c>
      <c r="L7" s="2">
        <f>(H7/500)</f>
        <v>0.60399999999999998</v>
      </c>
      <c r="M7">
        <f t="shared" ref="M7:M9" si="3">AVERAGE(B7:F7)</f>
        <v>60.4</v>
      </c>
    </row>
    <row r="8" spans="1:14" x14ac:dyDescent="0.3">
      <c r="A8" s="3">
        <v>3</v>
      </c>
      <c r="B8" s="3">
        <v>86</v>
      </c>
      <c r="C8" s="3">
        <v>96</v>
      </c>
      <c r="D8" s="3">
        <v>56</v>
      </c>
      <c r="E8" s="3">
        <v>69</v>
      </c>
      <c r="F8" s="3">
        <v>96</v>
      </c>
      <c r="G8">
        <f t="shared" si="0"/>
        <v>403</v>
      </c>
      <c r="H8">
        <f t="shared" si="1"/>
        <v>403</v>
      </c>
      <c r="I8">
        <f t="shared" si="2"/>
        <v>403</v>
      </c>
      <c r="J8">
        <f>(H8/500)*100</f>
        <v>80.600000000000009</v>
      </c>
      <c r="K8" s="2">
        <f>(H8/500)*100</f>
        <v>80.600000000000009</v>
      </c>
      <c r="L8" s="2">
        <f>(H8/500)</f>
        <v>0.80600000000000005</v>
      </c>
      <c r="M8">
        <f t="shared" si="3"/>
        <v>80.599999999999994</v>
      </c>
    </row>
    <row r="9" spans="1:14" x14ac:dyDescent="0.3">
      <c r="A9" s="3">
        <v>4</v>
      </c>
      <c r="B9" s="3">
        <v>78</v>
      </c>
      <c r="C9" s="3">
        <v>89</v>
      </c>
      <c r="D9" s="3">
        <v>45</v>
      </c>
      <c r="E9" s="3" t="s">
        <v>10</v>
      </c>
      <c r="F9" s="3">
        <v>89</v>
      </c>
      <c r="G9" t="e">
        <f t="shared" si="0"/>
        <v>#VALUE!</v>
      </c>
      <c r="H9">
        <f t="shared" si="1"/>
        <v>301</v>
      </c>
      <c r="I9">
        <f t="shared" si="2"/>
        <v>301</v>
      </c>
      <c r="J9">
        <f>(H9/500)*100</f>
        <v>60.199999999999996</v>
      </c>
      <c r="K9" s="2">
        <f>(H9/500)*100</f>
        <v>60.199999999999996</v>
      </c>
      <c r="L9" s="2">
        <f>(H9/500)</f>
        <v>0.60199999999999998</v>
      </c>
      <c r="M9">
        <f t="shared" si="3"/>
        <v>75.25</v>
      </c>
    </row>
    <row r="11" spans="1:14" x14ac:dyDescent="0.3">
      <c r="A11" t="s">
        <v>13</v>
      </c>
    </row>
    <row r="12" spans="1:14" x14ac:dyDescent="0.3">
      <c r="A12" t="s">
        <v>14</v>
      </c>
    </row>
    <row r="13" spans="1:14" x14ac:dyDescent="0.3">
      <c r="A13" t="s">
        <v>20</v>
      </c>
      <c r="C13" t="s">
        <v>22</v>
      </c>
      <c r="H13" t="s">
        <v>23</v>
      </c>
    </row>
    <row r="17" spans="1:8" x14ac:dyDescent="0.3">
      <c r="D17" t="s">
        <v>15</v>
      </c>
      <c r="F17">
        <f>MAX(H6:H9)</f>
        <v>403</v>
      </c>
      <c r="G17">
        <f>MAX(H6:H9)</f>
        <v>403</v>
      </c>
      <c r="H17" t="s">
        <v>40</v>
      </c>
    </row>
    <row r="18" spans="1:8" x14ac:dyDescent="0.3">
      <c r="D18" t="s">
        <v>16</v>
      </c>
      <c r="F18">
        <f>MIN(H5:H11)</f>
        <v>301</v>
      </c>
      <c r="G18">
        <f>MIN(H6:H9)</f>
        <v>301</v>
      </c>
    </row>
    <row r="19" spans="1:8" x14ac:dyDescent="0.3">
      <c r="D19" t="s">
        <v>17</v>
      </c>
      <c r="F19">
        <f>LARGE(H6:H9,2)</f>
        <v>389</v>
      </c>
      <c r="G19">
        <f>LARGE(H6:H9,2)</f>
        <v>389</v>
      </c>
    </row>
    <row r="20" spans="1:8" x14ac:dyDescent="0.3">
      <c r="D20" t="s">
        <v>18</v>
      </c>
      <c r="F20">
        <f>SMALL(H6:H9,3)</f>
        <v>389</v>
      </c>
      <c r="G20">
        <f>SMALL(H6:H9,2)</f>
        <v>302</v>
      </c>
    </row>
    <row r="23" spans="1:8" x14ac:dyDescent="0.3">
      <c r="A23" t="s">
        <v>24</v>
      </c>
      <c r="C23" s="6" t="s">
        <v>25</v>
      </c>
      <c r="D23" t="s">
        <v>26</v>
      </c>
      <c r="E23" t="s">
        <v>27</v>
      </c>
      <c r="F23" t="s">
        <v>28</v>
      </c>
      <c r="G23" t="s">
        <v>19</v>
      </c>
    </row>
    <row r="24" spans="1:8" x14ac:dyDescent="0.3">
      <c r="C24">
        <f>H6+H7</f>
        <v>691</v>
      </c>
      <c r="D24">
        <f>H6-H7</f>
        <v>87</v>
      </c>
      <c r="E24">
        <f>C24/D24</f>
        <v>7.9425287356321839</v>
      </c>
      <c r="F24">
        <f>C24*D24</f>
        <v>60117</v>
      </c>
      <c r="G24">
        <f>AVERAGE(I6:I9)</f>
        <v>348.75</v>
      </c>
    </row>
    <row r="25" spans="1:8" x14ac:dyDescent="0.3">
      <c r="C25">
        <f>SUM(H6:H7)</f>
        <v>691</v>
      </c>
      <c r="F25">
        <f>PRODUCT(F19,F20)</f>
        <v>151321</v>
      </c>
    </row>
    <row r="28" spans="1:8" x14ac:dyDescent="0.3">
      <c r="B28" t="s">
        <v>46</v>
      </c>
    </row>
    <row r="29" spans="1:8" x14ac:dyDescent="0.3">
      <c r="B29" t="s">
        <v>29</v>
      </c>
    </row>
  </sheetData>
  <mergeCells count="1"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BADE-B9BE-4EEF-89EB-CD650E19EDA9}">
  <dimension ref="A1:J24"/>
  <sheetViews>
    <sheetView topLeftCell="A6" zoomScale="176" zoomScaleNormal="176" workbookViewId="0">
      <selection activeCell="A14" sqref="A14:F19"/>
    </sheetView>
  </sheetViews>
  <sheetFormatPr defaultRowHeight="14.4" x14ac:dyDescent="0.3"/>
  <cols>
    <col min="2" max="2" width="17" customWidth="1"/>
    <col min="3" max="3" width="14.6640625" bestFit="1" customWidth="1"/>
    <col min="8" max="8" width="12.44140625" customWidth="1"/>
    <col min="9" max="9" width="13.5546875" customWidth="1"/>
  </cols>
  <sheetData>
    <row r="1" spans="1:10" x14ac:dyDescent="0.3">
      <c r="A1" t="s">
        <v>30</v>
      </c>
    </row>
    <row r="3" spans="1:10" x14ac:dyDescent="0.3">
      <c r="A3" t="s">
        <v>31</v>
      </c>
      <c r="B3" t="s">
        <v>34</v>
      </c>
      <c r="E3" t="s">
        <v>37</v>
      </c>
      <c r="G3" t="s">
        <v>38</v>
      </c>
      <c r="I3" t="s">
        <v>39</v>
      </c>
    </row>
    <row r="4" spans="1:10" x14ac:dyDescent="0.3">
      <c r="A4" t="s">
        <v>33</v>
      </c>
      <c r="B4" t="s">
        <v>35</v>
      </c>
    </row>
    <row r="5" spans="1:10" x14ac:dyDescent="0.3">
      <c r="A5" t="s">
        <v>32</v>
      </c>
      <c r="B5" t="s">
        <v>36</v>
      </c>
    </row>
    <row r="6" spans="1:10" x14ac:dyDescent="0.3">
      <c r="I6" t="s">
        <v>45</v>
      </c>
      <c r="J6" s="7">
        <v>7.4999999999999997E-3</v>
      </c>
    </row>
    <row r="8" spans="1:10" x14ac:dyDescent="0.3">
      <c r="A8" t="s">
        <v>81</v>
      </c>
      <c r="D8" t="s">
        <v>45</v>
      </c>
      <c r="E8" s="7">
        <v>7.4999999999999997E-3</v>
      </c>
      <c r="H8" t="s">
        <v>41</v>
      </c>
    </row>
    <row r="9" spans="1:10" x14ac:dyDescent="0.3">
      <c r="A9" t="s">
        <v>42</v>
      </c>
      <c r="B9" t="s">
        <v>43</v>
      </c>
      <c r="C9" t="s">
        <v>44</v>
      </c>
      <c r="H9" t="s">
        <v>42</v>
      </c>
      <c r="I9" t="s">
        <v>43</v>
      </c>
      <c r="J9" t="s">
        <v>44</v>
      </c>
    </row>
    <row r="10" spans="1:10" x14ac:dyDescent="0.3">
      <c r="A10">
        <v>20</v>
      </c>
      <c r="B10">
        <v>2000</v>
      </c>
      <c r="C10">
        <f>(A10*B10)+(A10*B10)*$E$8</f>
        <v>40300</v>
      </c>
      <c r="D10">
        <f>40000*E8</f>
        <v>300</v>
      </c>
      <c r="H10">
        <v>20</v>
      </c>
      <c r="I10">
        <v>2000</v>
      </c>
      <c r="J10">
        <f>H10*I10+H10*I10*$J$6</f>
        <v>40300</v>
      </c>
    </row>
    <row r="11" spans="1:10" x14ac:dyDescent="0.3">
      <c r="A11">
        <v>15</v>
      </c>
      <c r="B11">
        <v>150</v>
      </c>
      <c r="C11">
        <f>(A11*B11)+(A11*B11)*$E$8</f>
        <v>2266.875</v>
      </c>
      <c r="F11">
        <f>15*1500+15*1500*E8</f>
        <v>22668.75</v>
      </c>
      <c r="H11">
        <v>15</v>
      </c>
      <c r="I11">
        <v>150</v>
      </c>
      <c r="J11">
        <f t="shared" ref="J11:J12" si="0">H11*I11+H11*I11*$J$6</f>
        <v>2266.875</v>
      </c>
    </row>
    <row r="12" spans="1:10" x14ac:dyDescent="0.3">
      <c r="A12">
        <v>10</v>
      </c>
      <c r="B12">
        <v>500</v>
      </c>
      <c r="C12">
        <f t="shared" ref="C12" si="1">(A12*B12)+(A12*B12)*$E$8</f>
        <v>5037.5</v>
      </c>
      <c r="H12">
        <v>10</v>
      </c>
      <c r="I12">
        <v>500</v>
      </c>
      <c r="J12">
        <f t="shared" si="0"/>
        <v>5037.5</v>
      </c>
    </row>
    <row r="14" spans="1:10" x14ac:dyDescent="0.3">
      <c r="A14" t="s">
        <v>33</v>
      </c>
      <c r="I14">
        <f>H11*I11+H11*I11*J6</f>
        <v>2266.875</v>
      </c>
    </row>
    <row r="15" spans="1:10" x14ac:dyDescent="0.3">
      <c r="B15">
        <v>1</v>
      </c>
      <c r="C15">
        <v>2</v>
      </c>
      <c r="D15">
        <v>3</v>
      </c>
      <c r="E15">
        <v>4</v>
      </c>
      <c r="F15">
        <v>5</v>
      </c>
    </row>
    <row r="16" spans="1:10" x14ac:dyDescent="0.3">
      <c r="A16">
        <v>10</v>
      </c>
      <c r="B16">
        <f>$A16*B$15</f>
        <v>10</v>
      </c>
      <c r="C16">
        <f>$A16*C$15</f>
        <v>20</v>
      </c>
      <c r="D16">
        <f t="shared" ref="C16:F18" si="2">$A16*D$15</f>
        <v>30</v>
      </c>
      <c r="E16">
        <f t="shared" si="2"/>
        <v>40</v>
      </c>
      <c r="F16">
        <f t="shared" si="2"/>
        <v>50</v>
      </c>
    </row>
    <row r="17" spans="1:6" x14ac:dyDescent="0.3">
      <c r="A17">
        <v>20</v>
      </c>
      <c r="B17">
        <f>$A17*B$15</f>
        <v>20</v>
      </c>
      <c r="C17">
        <f t="shared" si="2"/>
        <v>40</v>
      </c>
      <c r="D17">
        <f t="shared" si="2"/>
        <v>60</v>
      </c>
      <c r="E17">
        <f t="shared" si="2"/>
        <v>80</v>
      </c>
      <c r="F17">
        <f t="shared" si="2"/>
        <v>100</v>
      </c>
    </row>
    <row r="18" spans="1:6" x14ac:dyDescent="0.3">
      <c r="A18">
        <v>30</v>
      </c>
      <c r="B18">
        <f>$A18*B$15</f>
        <v>30</v>
      </c>
      <c r="C18">
        <f t="shared" si="2"/>
        <v>60</v>
      </c>
      <c r="D18">
        <f t="shared" si="2"/>
        <v>90</v>
      </c>
      <c r="E18">
        <f t="shared" si="2"/>
        <v>120</v>
      </c>
      <c r="F18">
        <f t="shared" si="2"/>
        <v>150</v>
      </c>
    </row>
    <row r="21" spans="1:6" x14ac:dyDescent="0.3">
      <c r="B21">
        <v>1</v>
      </c>
      <c r="C21">
        <v>2</v>
      </c>
      <c r="D21">
        <v>3</v>
      </c>
      <c r="E21">
        <v>4</v>
      </c>
      <c r="F21">
        <v>5</v>
      </c>
    </row>
    <row r="22" spans="1:6" x14ac:dyDescent="0.3">
      <c r="A22">
        <v>10</v>
      </c>
      <c r="B22">
        <f>B$21*$A22</f>
        <v>10</v>
      </c>
      <c r="C22">
        <f t="shared" ref="C22:F22" si="3">C$21*$A$22</f>
        <v>20</v>
      </c>
      <c r="D22">
        <f t="shared" si="3"/>
        <v>30</v>
      </c>
      <c r="E22">
        <f t="shared" si="3"/>
        <v>40</v>
      </c>
      <c r="F22">
        <f t="shared" si="3"/>
        <v>50</v>
      </c>
    </row>
    <row r="23" spans="1:6" x14ac:dyDescent="0.3">
      <c r="A23">
        <v>20</v>
      </c>
      <c r="B23">
        <f t="shared" ref="B23:F24" si="4">B$21*$A23</f>
        <v>20</v>
      </c>
      <c r="C23">
        <f t="shared" si="4"/>
        <v>40</v>
      </c>
      <c r="D23">
        <f t="shared" si="4"/>
        <v>60</v>
      </c>
      <c r="E23">
        <f t="shared" si="4"/>
        <v>80</v>
      </c>
      <c r="F23">
        <f t="shared" si="4"/>
        <v>100</v>
      </c>
    </row>
    <row r="24" spans="1:6" x14ac:dyDescent="0.3">
      <c r="A24">
        <v>30</v>
      </c>
      <c r="B24">
        <f t="shared" si="4"/>
        <v>30</v>
      </c>
      <c r="C24">
        <f t="shared" si="4"/>
        <v>60</v>
      </c>
      <c r="D24">
        <f t="shared" si="4"/>
        <v>90</v>
      </c>
      <c r="E24">
        <f t="shared" si="4"/>
        <v>120</v>
      </c>
      <c r="F24">
        <f t="shared" si="4"/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2B36-AEDA-4C77-BCF9-010841D9985E}">
  <dimension ref="A1:M57"/>
  <sheetViews>
    <sheetView tabSelected="1" topLeftCell="B48" zoomScale="198" zoomScaleNormal="198" workbookViewId="0">
      <selection activeCell="B48" sqref="B48"/>
    </sheetView>
  </sheetViews>
  <sheetFormatPr defaultRowHeight="14.4" x14ac:dyDescent="0.3"/>
  <cols>
    <col min="1" max="1" width="13.5546875" customWidth="1"/>
    <col min="2" max="2" width="14" customWidth="1"/>
    <col min="3" max="3" width="14.5546875" customWidth="1"/>
    <col min="4" max="4" width="11.5546875" customWidth="1"/>
  </cols>
  <sheetData>
    <row r="1" spans="1:8" x14ac:dyDescent="0.3">
      <c r="A1" t="s">
        <v>47</v>
      </c>
    </row>
    <row r="4" spans="1:8" ht="18" x14ac:dyDescent="0.35">
      <c r="A4" s="8" t="s">
        <v>51</v>
      </c>
      <c r="C4" t="s">
        <v>67</v>
      </c>
    </row>
    <row r="5" spans="1:8" x14ac:dyDescent="0.3">
      <c r="A5" s="9"/>
      <c r="B5" s="10" t="s">
        <v>52</v>
      </c>
      <c r="C5" s="10" t="s">
        <v>53</v>
      </c>
      <c r="D5" s="10" t="s">
        <v>54</v>
      </c>
      <c r="E5" s="10" t="s">
        <v>55</v>
      </c>
      <c r="F5" s="10" t="s">
        <v>56</v>
      </c>
    </row>
    <row r="6" spans="1:8" x14ac:dyDescent="0.3">
      <c r="A6" s="9" t="s">
        <v>48</v>
      </c>
      <c r="B6" s="9">
        <v>100</v>
      </c>
      <c r="C6" s="9">
        <v>200</v>
      </c>
      <c r="D6" s="9">
        <v>500</v>
      </c>
      <c r="E6" s="9">
        <v>300</v>
      </c>
      <c r="F6" s="9">
        <f>SUM(B6:E6)</f>
        <v>1100</v>
      </c>
    </row>
    <row r="7" spans="1:8" x14ac:dyDescent="0.3">
      <c r="A7" s="9" t="s">
        <v>49</v>
      </c>
      <c r="B7" s="9">
        <v>150</v>
      </c>
      <c r="C7" s="9">
        <v>250</v>
      </c>
      <c r="D7" s="9">
        <v>140</v>
      </c>
      <c r="E7" s="9">
        <v>90</v>
      </c>
      <c r="F7" s="9">
        <f>SUM(B7:E7)</f>
        <v>630</v>
      </c>
    </row>
    <row r="8" spans="1:8" x14ac:dyDescent="0.3">
      <c r="A8" s="9" t="s">
        <v>50</v>
      </c>
      <c r="B8" s="9">
        <v>230</v>
      </c>
      <c r="C8" s="9">
        <v>350</v>
      </c>
      <c r="D8" s="9">
        <v>100</v>
      </c>
      <c r="E8" s="9">
        <v>85</v>
      </c>
      <c r="F8" s="9">
        <f t="shared" ref="F8" si="0">SUM(B8:E8)</f>
        <v>765</v>
      </c>
    </row>
    <row r="10" spans="1:8" x14ac:dyDescent="0.3">
      <c r="G10" s="11"/>
      <c r="H10" s="12"/>
    </row>
    <row r="12" spans="1:8" x14ac:dyDescent="0.3">
      <c r="A12" s="13" t="s">
        <v>57</v>
      </c>
      <c r="B12" s="13" t="s">
        <v>58</v>
      </c>
      <c r="C12" s="13" t="s">
        <v>59</v>
      </c>
      <c r="D12" s="19" t="s">
        <v>60</v>
      </c>
      <c r="E12" s="12"/>
    </row>
    <row r="13" spans="1:8" x14ac:dyDescent="0.3">
      <c r="A13" s="9" t="s">
        <v>66</v>
      </c>
      <c r="B13" s="14">
        <v>20000</v>
      </c>
      <c r="C13" s="14">
        <v>13050</v>
      </c>
      <c r="D13" s="20">
        <f>B13-C13</f>
        <v>6950</v>
      </c>
      <c r="E13" s="15"/>
    </row>
    <row r="14" spans="1:8" x14ac:dyDescent="0.3">
      <c r="A14" s="9" t="s">
        <v>61</v>
      </c>
      <c r="B14" s="14">
        <v>20300</v>
      </c>
      <c r="C14" s="14">
        <v>13245.75</v>
      </c>
      <c r="D14" s="20">
        <f>B14-C14</f>
        <v>7054.25</v>
      </c>
      <c r="E14" s="12"/>
    </row>
    <row r="15" spans="1:8" x14ac:dyDescent="0.3">
      <c r="A15" s="9" t="s">
        <v>62</v>
      </c>
      <c r="B15" s="14">
        <v>20604.5</v>
      </c>
      <c r="C15" s="14">
        <v>13444.45</v>
      </c>
      <c r="D15" s="20">
        <f>B15-C15</f>
        <v>7160.0499999999993</v>
      </c>
      <c r="E15" s="12"/>
    </row>
    <row r="16" spans="1:8" x14ac:dyDescent="0.3">
      <c r="A16" s="9" t="s">
        <v>63</v>
      </c>
      <c r="B16" s="14">
        <v>20913.57</v>
      </c>
      <c r="C16" s="14">
        <v>13646.11</v>
      </c>
      <c r="D16" s="20">
        <f t="shared" ref="D14:D18" si="1">B16-C16</f>
        <v>7267.4599999999991</v>
      </c>
      <c r="E16" s="12"/>
    </row>
    <row r="17" spans="1:5" x14ac:dyDescent="0.3">
      <c r="A17" s="9" t="s">
        <v>64</v>
      </c>
      <c r="B17" s="14">
        <v>21227.27</v>
      </c>
      <c r="C17" s="14">
        <v>13850.81</v>
      </c>
      <c r="D17" s="20">
        <f t="shared" si="1"/>
        <v>7376.4600000000009</v>
      </c>
      <c r="E17" s="12"/>
    </row>
    <row r="18" spans="1:5" x14ac:dyDescent="0.3">
      <c r="A18" s="9" t="s">
        <v>65</v>
      </c>
      <c r="B18" s="14">
        <v>21545.68</v>
      </c>
      <c r="C18" s="14">
        <v>14058.54</v>
      </c>
      <c r="D18" s="20">
        <f t="shared" si="1"/>
        <v>7487.1399999999994</v>
      </c>
      <c r="E18" s="12"/>
    </row>
    <row r="21" spans="1:5" ht="18" x14ac:dyDescent="0.35">
      <c r="A21" s="8" t="s">
        <v>82</v>
      </c>
      <c r="C21" t="s">
        <v>86</v>
      </c>
    </row>
    <row r="22" spans="1:5" x14ac:dyDescent="0.3">
      <c r="A22" s="17" t="s">
        <v>68</v>
      </c>
      <c r="B22" s="17" t="s">
        <v>69</v>
      </c>
      <c r="C22" s="17" t="s">
        <v>70</v>
      </c>
    </row>
    <row r="23" spans="1:5" x14ac:dyDescent="0.3">
      <c r="A23" s="17" t="s">
        <v>71</v>
      </c>
      <c r="B23" s="17">
        <v>100</v>
      </c>
      <c r="C23" s="16"/>
    </row>
    <row r="24" spans="1:5" x14ac:dyDescent="0.3">
      <c r="A24" s="16" t="s">
        <v>72</v>
      </c>
      <c r="B24" s="16">
        <v>85</v>
      </c>
      <c r="C24" s="18">
        <f>B24/$B$23</f>
        <v>0.85</v>
      </c>
      <c r="D24" s="2">
        <f>B24/$B$23</f>
        <v>0.85</v>
      </c>
    </row>
    <row r="25" spans="1:5" x14ac:dyDescent="0.3">
      <c r="A25" s="16" t="s">
        <v>73</v>
      </c>
      <c r="B25" s="16">
        <v>65</v>
      </c>
      <c r="C25" s="18">
        <f t="shared" ref="C24:C32" si="2">B25/$B$23</f>
        <v>0.65</v>
      </c>
      <c r="D25" s="2">
        <f t="shared" ref="D25:D31" si="3">B25/$B$23</f>
        <v>0.65</v>
      </c>
    </row>
    <row r="26" spans="1:5" x14ac:dyDescent="0.3">
      <c r="A26" s="16" t="s">
        <v>74</v>
      </c>
      <c r="B26" s="16">
        <v>75</v>
      </c>
      <c r="C26" s="18">
        <f t="shared" si="2"/>
        <v>0.75</v>
      </c>
      <c r="D26" s="2">
        <f t="shared" si="3"/>
        <v>0.75</v>
      </c>
    </row>
    <row r="27" spans="1:5" x14ac:dyDescent="0.3">
      <c r="A27" s="16" t="s">
        <v>75</v>
      </c>
      <c r="B27" s="16">
        <v>85</v>
      </c>
      <c r="C27" s="18">
        <f t="shared" si="2"/>
        <v>0.85</v>
      </c>
      <c r="D27" s="2">
        <f t="shared" si="3"/>
        <v>0.85</v>
      </c>
    </row>
    <row r="28" spans="1:5" x14ac:dyDescent="0.3">
      <c r="A28" s="16" t="s">
        <v>76</v>
      </c>
      <c r="B28" s="16">
        <v>95</v>
      </c>
      <c r="C28" s="18">
        <f t="shared" si="2"/>
        <v>0.95</v>
      </c>
      <c r="D28" s="2">
        <f t="shared" si="3"/>
        <v>0.95</v>
      </c>
    </row>
    <row r="29" spans="1:5" x14ac:dyDescent="0.3">
      <c r="A29" s="16" t="s">
        <v>77</v>
      </c>
      <c r="B29" s="16">
        <v>25</v>
      </c>
      <c r="C29" s="18">
        <f t="shared" si="2"/>
        <v>0.25</v>
      </c>
      <c r="D29" s="2">
        <f t="shared" si="3"/>
        <v>0.25</v>
      </c>
    </row>
    <row r="30" spans="1:5" x14ac:dyDescent="0.3">
      <c r="A30" s="16" t="s">
        <v>78</v>
      </c>
      <c r="B30" s="16">
        <v>45</v>
      </c>
      <c r="C30" s="18">
        <f t="shared" si="2"/>
        <v>0.45</v>
      </c>
      <c r="D30" s="2">
        <f t="shared" si="3"/>
        <v>0.45</v>
      </c>
    </row>
    <row r="31" spans="1:5" x14ac:dyDescent="0.3">
      <c r="A31" s="16" t="s">
        <v>79</v>
      </c>
      <c r="B31" s="16">
        <v>85</v>
      </c>
      <c r="C31" s="18">
        <f t="shared" si="2"/>
        <v>0.85</v>
      </c>
      <c r="D31" s="2">
        <f t="shared" si="3"/>
        <v>0.85</v>
      </c>
    </row>
    <row r="32" spans="1:5" x14ac:dyDescent="0.3">
      <c r="A32" s="16" t="s">
        <v>80</v>
      </c>
      <c r="B32" s="16">
        <v>95</v>
      </c>
      <c r="C32" s="18">
        <f t="shared" si="2"/>
        <v>0.95</v>
      </c>
      <c r="D32" s="2">
        <f>B32/$B$23</f>
        <v>0.95</v>
      </c>
    </row>
    <row r="34" spans="1:8" x14ac:dyDescent="0.3">
      <c r="A34" s="21"/>
    </row>
    <row r="35" spans="1:8" x14ac:dyDescent="0.3">
      <c r="A35" s="9"/>
      <c r="B35" s="10" t="s">
        <v>52</v>
      </c>
      <c r="C35" s="10" t="s">
        <v>53</v>
      </c>
      <c r="D35" s="10" t="s">
        <v>54</v>
      </c>
      <c r="E35" s="10" t="s">
        <v>55</v>
      </c>
      <c r="F35" s="10" t="s">
        <v>56</v>
      </c>
      <c r="G35" s="23" t="s">
        <v>85</v>
      </c>
    </row>
    <row r="36" spans="1:8" x14ac:dyDescent="0.3">
      <c r="A36" s="9" t="s">
        <v>48</v>
      </c>
      <c r="B36" s="9">
        <v>100</v>
      </c>
      <c r="C36" s="9">
        <v>200</v>
      </c>
      <c r="D36" s="9">
        <v>500</v>
      </c>
      <c r="E36" s="9">
        <v>300</v>
      </c>
      <c r="F36" s="9">
        <f>SUM(B36:E36)</f>
        <v>1100</v>
      </c>
      <c r="G36" s="2">
        <f>F36/$F$39</f>
        <v>0.4408817635270541</v>
      </c>
    </row>
    <row r="37" spans="1:8" x14ac:dyDescent="0.3">
      <c r="A37" s="9" t="s">
        <v>49</v>
      </c>
      <c r="B37" s="9">
        <v>150</v>
      </c>
      <c r="C37" s="9">
        <v>250</v>
      </c>
      <c r="D37" s="9">
        <v>140</v>
      </c>
      <c r="E37" s="9">
        <v>90</v>
      </c>
      <c r="F37" s="9">
        <f>SUM(B37:E37)</f>
        <v>630</v>
      </c>
      <c r="G37" s="2">
        <f t="shared" ref="G37:G38" si="4">F37/$F$39</f>
        <v>0.25250501002004005</v>
      </c>
      <c r="H37" t="s">
        <v>87</v>
      </c>
    </row>
    <row r="38" spans="1:8" x14ac:dyDescent="0.3">
      <c r="A38" s="9" t="s">
        <v>50</v>
      </c>
      <c r="B38" s="9">
        <v>230</v>
      </c>
      <c r="C38" s="9">
        <v>350</v>
      </c>
      <c r="D38" s="9">
        <v>100</v>
      </c>
      <c r="E38" s="9">
        <v>85</v>
      </c>
      <c r="F38" s="9">
        <f t="shared" ref="F38" si="5">SUM(B38:E38)</f>
        <v>765</v>
      </c>
      <c r="G38" s="2">
        <f t="shared" si="4"/>
        <v>0.30661322645290578</v>
      </c>
    </row>
    <row r="39" spans="1:8" x14ac:dyDescent="0.3">
      <c r="E39" s="22" t="s">
        <v>84</v>
      </c>
      <c r="F39">
        <f>SUM(F36:F38)</f>
        <v>2495</v>
      </c>
    </row>
    <row r="44" spans="1:8" ht="18" x14ac:dyDescent="0.35">
      <c r="A44" s="8" t="s">
        <v>83</v>
      </c>
    </row>
    <row r="46" spans="1:8" x14ac:dyDescent="0.3">
      <c r="B46">
        <v>1</v>
      </c>
      <c r="C46">
        <v>2</v>
      </c>
      <c r="D46">
        <v>3</v>
      </c>
      <c r="E46">
        <v>4</v>
      </c>
      <c r="F46">
        <v>5</v>
      </c>
    </row>
    <row r="47" spans="1:8" x14ac:dyDescent="0.3">
      <c r="A47">
        <v>10</v>
      </c>
      <c r="B47">
        <f>$A47*B$46</f>
        <v>10</v>
      </c>
      <c r="C47">
        <f t="shared" ref="B47:F51" si="6">$A47*C$46</f>
        <v>20</v>
      </c>
      <c r="D47">
        <f t="shared" si="6"/>
        <v>30</v>
      </c>
      <c r="E47">
        <f t="shared" si="6"/>
        <v>40</v>
      </c>
      <c r="F47">
        <f t="shared" si="6"/>
        <v>50</v>
      </c>
    </row>
    <row r="48" spans="1:8" x14ac:dyDescent="0.3">
      <c r="A48">
        <v>20</v>
      </c>
      <c r="B48">
        <f t="shared" si="6"/>
        <v>20</v>
      </c>
      <c r="C48">
        <f t="shared" si="6"/>
        <v>40</v>
      </c>
      <c r="D48">
        <f t="shared" si="6"/>
        <v>60</v>
      </c>
      <c r="E48">
        <f t="shared" si="6"/>
        <v>80</v>
      </c>
      <c r="F48">
        <f t="shared" si="6"/>
        <v>100</v>
      </c>
    </row>
    <row r="49" spans="1:13" x14ac:dyDescent="0.3">
      <c r="A49">
        <v>30</v>
      </c>
      <c r="B49">
        <f t="shared" si="6"/>
        <v>30</v>
      </c>
      <c r="C49">
        <f t="shared" si="6"/>
        <v>60</v>
      </c>
      <c r="D49">
        <f t="shared" si="6"/>
        <v>90</v>
      </c>
      <c r="E49">
        <f t="shared" si="6"/>
        <v>120</v>
      </c>
      <c r="F49">
        <f t="shared" si="6"/>
        <v>150</v>
      </c>
    </row>
    <row r="50" spans="1:13" x14ac:dyDescent="0.3">
      <c r="A50">
        <v>40</v>
      </c>
      <c r="B50">
        <f t="shared" si="6"/>
        <v>40</v>
      </c>
      <c r="C50">
        <f t="shared" si="6"/>
        <v>80</v>
      </c>
      <c r="D50">
        <f t="shared" si="6"/>
        <v>120</v>
      </c>
      <c r="E50">
        <f t="shared" si="6"/>
        <v>160</v>
      </c>
      <c r="F50">
        <f t="shared" si="6"/>
        <v>200</v>
      </c>
    </row>
    <row r="51" spans="1:13" x14ac:dyDescent="0.3">
      <c r="A51">
        <v>50</v>
      </c>
      <c r="B51">
        <f t="shared" si="6"/>
        <v>50</v>
      </c>
      <c r="C51">
        <f t="shared" si="6"/>
        <v>100</v>
      </c>
      <c r="D51">
        <f t="shared" si="6"/>
        <v>150</v>
      </c>
      <c r="E51">
        <f t="shared" si="6"/>
        <v>200</v>
      </c>
      <c r="F51">
        <f t="shared" si="6"/>
        <v>250</v>
      </c>
    </row>
    <row r="52" spans="1:13" x14ac:dyDescent="0.3">
      <c r="A52" t="s">
        <v>88</v>
      </c>
    </row>
    <row r="53" spans="1:13" x14ac:dyDescent="0.3">
      <c r="A53" s="16"/>
      <c r="B53" s="25" t="s">
        <v>52</v>
      </c>
      <c r="C53" s="25" t="s">
        <v>53</v>
      </c>
      <c r="D53" s="25" t="s">
        <v>54</v>
      </c>
      <c r="E53" s="25" t="s">
        <v>55</v>
      </c>
      <c r="F53" s="12"/>
      <c r="G53" s="24"/>
      <c r="H53" s="9"/>
      <c r="I53" s="10" t="s">
        <v>52</v>
      </c>
      <c r="J53" s="10" t="s">
        <v>53</v>
      </c>
      <c r="K53" s="10" t="s">
        <v>54</v>
      </c>
      <c r="L53" s="10" t="s">
        <v>55</v>
      </c>
      <c r="M53" s="10" t="s">
        <v>56</v>
      </c>
    </row>
    <row r="54" spans="1:13" x14ac:dyDescent="0.3">
      <c r="A54" s="16" t="s">
        <v>48</v>
      </c>
      <c r="B54" s="18">
        <f>I54/$M54</f>
        <v>9.0909090909090912E-2</v>
      </c>
      <c r="C54" s="18">
        <f>J54/$M54</f>
        <v>0.18181818181818182</v>
      </c>
      <c r="D54" s="18">
        <f t="shared" ref="D54:E56" si="7">K54/$M54</f>
        <v>0.45454545454545453</v>
      </c>
      <c r="E54" s="18">
        <f t="shared" si="7"/>
        <v>0.27272727272727271</v>
      </c>
      <c r="F54" s="12"/>
      <c r="G54" s="2"/>
      <c r="H54" s="9" t="s">
        <v>48</v>
      </c>
      <c r="I54" s="9">
        <v>100</v>
      </c>
      <c r="J54" s="9">
        <v>200</v>
      </c>
      <c r="K54" s="9">
        <v>500</v>
      </c>
      <c r="L54" s="9">
        <v>300</v>
      </c>
      <c r="M54" s="9">
        <f>SUM(I54:L54)</f>
        <v>1100</v>
      </c>
    </row>
    <row r="55" spans="1:13" x14ac:dyDescent="0.3">
      <c r="A55" s="16" t="s">
        <v>49</v>
      </c>
      <c r="B55" s="18">
        <f>I55/$M55</f>
        <v>0.23809523809523808</v>
      </c>
      <c r="C55" s="18">
        <f>J55/$M55</f>
        <v>0.3968253968253968</v>
      </c>
      <c r="D55" s="18">
        <f t="shared" si="7"/>
        <v>0.22222222222222221</v>
      </c>
      <c r="E55" s="18">
        <f t="shared" si="7"/>
        <v>0.14285714285714285</v>
      </c>
      <c r="F55" s="12"/>
      <c r="G55" s="2"/>
      <c r="H55" s="9" t="s">
        <v>49</v>
      </c>
      <c r="I55" s="9">
        <v>150</v>
      </c>
      <c r="J55" s="9">
        <v>250</v>
      </c>
      <c r="K55" s="9">
        <v>140</v>
      </c>
      <c r="L55" s="9">
        <v>90</v>
      </c>
      <c r="M55" s="9">
        <f>SUM(I55:L55)</f>
        <v>630</v>
      </c>
    </row>
    <row r="56" spans="1:13" x14ac:dyDescent="0.3">
      <c r="A56" s="16" t="s">
        <v>50</v>
      </c>
      <c r="B56" s="18">
        <f t="shared" ref="B56" si="8">I56/$M56</f>
        <v>0.30065359477124182</v>
      </c>
      <c r="C56" s="18">
        <f>J56/$M56</f>
        <v>0.45751633986928103</v>
      </c>
      <c r="D56" s="18">
        <f>K56/$M56</f>
        <v>0.13071895424836602</v>
      </c>
      <c r="E56" s="18">
        <f t="shared" si="7"/>
        <v>0.1111111111111111</v>
      </c>
      <c r="F56" s="12"/>
      <c r="G56" s="2"/>
      <c r="H56" s="9" t="s">
        <v>50</v>
      </c>
      <c r="I56" s="9">
        <v>230</v>
      </c>
      <c r="J56" s="9">
        <v>350</v>
      </c>
      <c r="K56" s="9">
        <v>100</v>
      </c>
      <c r="L56" s="9">
        <v>85</v>
      </c>
      <c r="M56" s="9">
        <f t="shared" ref="M56" si="9">SUM(I56:L56)</f>
        <v>765</v>
      </c>
    </row>
    <row r="57" spans="1:13" x14ac:dyDescent="0.3">
      <c r="E57" s="1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Chetana Vasave</cp:lastModifiedBy>
  <dcterms:created xsi:type="dcterms:W3CDTF">2024-04-03T02:44:49Z</dcterms:created>
  <dcterms:modified xsi:type="dcterms:W3CDTF">2024-06-11T02:55:31Z</dcterms:modified>
</cp:coreProperties>
</file>