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EXCEL\"/>
    </mc:Choice>
  </mc:AlternateContent>
  <xr:revisionPtr revIDLastSave="0" documentId="13_ncr:1_{0C1C368A-289E-4994-BB6E-7B15EB8210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Sheet3!$A$37:$J$57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3" l="1"/>
  <c r="F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O7" i="3"/>
  <c r="D26" i="3"/>
  <c r="D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L3" i="1"/>
  <c r="L6" i="1"/>
  <c r="L4" i="1"/>
  <c r="L5" i="1"/>
</calcChain>
</file>

<file path=xl/sharedStrings.xml><?xml version="1.0" encoding="utf-8"?>
<sst xmlns="http://schemas.openxmlformats.org/spreadsheetml/2006/main" count="227" uniqueCount="87">
  <si>
    <t>If Function with OR fn when there are logical Tests , bt only 1 must true</t>
  </si>
  <si>
    <t>Cust name</t>
  </si>
  <si>
    <t>Total bill</t>
  </si>
  <si>
    <t>Different product</t>
  </si>
  <si>
    <t>Chetana</t>
  </si>
  <si>
    <t>sahil</t>
  </si>
  <si>
    <t>saurabh</t>
  </si>
  <si>
    <t>sashank</t>
  </si>
  <si>
    <r>
      <t xml:space="preserve">If custmoer bill&gt;20000 </t>
    </r>
    <r>
      <rPr>
        <b/>
        <sz val="18"/>
        <color theme="0"/>
        <rFont val="Calibri"/>
        <family val="2"/>
        <scheme val="minor"/>
      </rPr>
      <t>OR</t>
    </r>
    <r>
      <rPr>
        <b/>
        <sz val="12"/>
        <color theme="0"/>
        <rFont val="Calibri"/>
        <family val="2"/>
        <scheme val="minor"/>
      </rPr>
      <t xml:space="preserve"> </t>
    </r>
    <r>
      <rPr>
        <sz val="12"/>
        <color theme="0"/>
        <rFont val="Calibri"/>
        <family val="2"/>
        <scheme val="minor"/>
      </rPr>
      <t>different product&gt;=10 Discount is 30%</t>
    </r>
  </si>
  <si>
    <t>Credit rating</t>
  </si>
  <si>
    <t>last year sales</t>
  </si>
  <si>
    <t>Both condition must be met to extend credit</t>
  </si>
  <si>
    <t>Extend Credit?</t>
  </si>
  <si>
    <t>sayali</t>
  </si>
  <si>
    <t>gauri</t>
  </si>
  <si>
    <t>abhijit</t>
  </si>
  <si>
    <t>prachi</t>
  </si>
  <si>
    <t>Order ID</t>
  </si>
  <si>
    <t>Order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</si>
  <si>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</si>
  <si>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</si>
  <si>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</si>
  <si>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</si>
  <si>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</si>
  <si>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</si>
  <si>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</si>
  <si>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</si>
  <si>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</si>
  <si>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</si>
  <si>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Region</t>
  </si>
  <si>
    <t>Product ID</t>
  </si>
  <si>
    <t>Category</t>
  </si>
  <si>
    <t>South</t>
  </si>
  <si>
    <t>FUR-BO-10001798</t>
  </si>
  <si>
    <t>Furniture</t>
  </si>
  <si>
    <t>FUR-CH-10000454</t>
  </si>
  <si>
    <t>West</t>
  </si>
  <si>
    <t>OFF-LA-10000240</t>
  </si>
  <si>
    <t>Office Supplies</t>
  </si>
  <si>
    <t>FUR-TA-10000577</t>
  </si>
  <si>
    <t>OFF-ST-10000760</t>
  </si>
  <si>
    <t>FUR-FU-10001487</t>
  </si>
  <si>
    <t>OFF-AR-10002833</t>
  </si>
  <si>
    <t>TEC-PH-10002275</t>
  </si>
  <si>
    <t>Technology</t>
  </si>
  <si>
    <t>OFF-BI-10003910</t>
  </si>
  <si>
    <t>OFF-AP-10002892</t>
  </si>
  <si>
    <t>FUR-TA-10001539</t>
  </si>
  <si>
    <t>TEC-PH-10002033</t>
  </si>
  <si>
    <t>OFF-PA-10002365</t>
  </si>
  <si>
    <t>OFF-BI-10003656</t>
  </si>
  <si>
    <t>Central</t>
  </si>
  <si>
    <t>OFF-AP-10002311</t>
  </si>
  <si>
    <t>OFF-BI-10000756</t>
  </si>
  <si>
    <t>OFF-ST-10004186</t>
  </si>
  <si>
    <t>OFF-ST-10000107</t>
  </si>
  <si>
    <t>OFF-AR-10003056</t>
  </si>
  <si>
    <t>Sales</t>
  </si>
  <si>
    <t>TEC-PH-10001949</t>
  </si>
  <si>
    <t>extract year</t>
  </si>
  <si>
    <t>month</t>
  </si>
  <si>
    <t>day</t>
  </si>
  <si>
    <t>Questions</t>
  </si>
  <si>
    <t>Country code</t>
  </si>
  <si>
    <t>this both will work according to ur system date</t>
  </si>
  <si>
    <t>ctrl+;</t>
  </si>
  <si>
    <t>ctrl_shift+:</t>
  </si>
  <si>
    <t>shortcut key for date</t>
  </si>
  <si>
    <t xml:space="preserve">shortcut key for time </t>
  </si>
  <si>
    <t>shortcut key for time and date together</t>
  </si>
  <si>
    <t>ctrl+; some space  ctrl_shift+:</t>
  </si>
  <si>
    <t xml:space="preserve">now() current date and time </t>
  </si>
  <si>
    <t>today() gives uh current date</t>
  </si>
  <si>
    <t>Total Sales</t>
  </si>
  <si>
    <t>Total Sales of Furniture category</t>
  </si>
  <si>
    <t xml:space="preserve">Total Sales of Furniture category in south region </t>
  </si>
  <si>
    <t>Total Sales in year 2014</t>
  </si>
  <si>
    <t>Total Sales of Furniture category in year 2014</t>
  </si>
  <si>
    <t>Total Sales ofOrder Id Starting with CA</t>
  </si>
  <si>
    <t>solution</t>
  </si>
  <si>
    <t>filters</t>
  </si>
  <si>
    <t>ctrl_shift+L</t>
  </si>
  <si>
    <t>Total Sales of Furniture category using filter</t>
  </si>
  <si>
    <t>Total sales</t>
  </si>
  <si>
    <t>To shortlist the data</t>
  </si>
  <si>
    <t>Shortcut key to fix column width and row height</t>
  </si>
  <si>
    <t>select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</si>
</sst>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D9E5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7" fillId="2" borderId="1" xfId="0" applyFont="1" applyFill="1" applyBorder="1"/>
    <xf numFmtId="0" fontId="6" fillId="0" borderId="1" xfId="0" applyFont="1" applyBorder="1"/>
    <xf numFmtId="0" fontId="0" fillId="0" borderId="2" xfId="0" applyBorder="1"/>
    <xf numFmtId="0" fontId="0" fillId="0" borderId="4" xfId="0" applyBorder="1"/>
    <xf numFmtId="0" fontId="7" fillId="2" borderId="2" xfId="0" applyFont="1" applyFill="1" applyBorder="1"/>
    <xf numFmtId="0" fontId="7" fillId="2" borderId="4" xfId="0" applyFont="1" applyFill="1" applyBorder="1"/>
    <xf numFmtId="0" fontId="7" fillId="2" borderId="1" xfId="1" applyFont="1" applyFill="1" applyBorder="1"/>
    <xf numFmtId="0" fontId="6" fillId="0" borderId="1" xfId="1" applyBorder="1"/>
    <xf numFmtId="14" fontId="6" fillId="0" borderId="1" xfId="1" applyNumberFormat="1" applyBorder="1"/>
    <xf numFmtId="0" fontId="7" fillId="2" borderId="6" xfId="1" applyFont="1" applyFill="1" applyBorder="1"/>
    <xf numFmtId="0" fontId="6" fillId="0" borderId="0" xfId="0" applyFont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0" fontId="0" fillId="0" borderId="9" xfId="0" applyBorder="1"/>
    <xf numFmtId="22" fontId="0" fillId="0" borderId="10" xfId="0" applyNumberFormat="1" applyBorder="1"/>
    <xf numFmtId="0" fontId="0" fillId="0" borderId="10" xfId="0" applyBorder="1"/>
    <xf numFmtId="14" fontId="0" fillId="0" borderId="10" xfId="0" applyNumberFormat="1" applyBorder="1"/>
    <xf numFmtId="18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D9E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9"/>
  <sheetViews>
    <sheetView workbookViewId="0">
      <selection activeCell="B11" sqref="B11:I17"/>
    </sheetView>
  </sheetViews>
  <sheetFormatPr defaultRowHeight="14.4" x14ac:dyDescent="0.3"/>
  <cols>
    <col min="1" max="1" width="7.5546875" customWidth="1"/>
    <col min="2" max="2" width="9.5546875" customWidth="1"/>
    <col min="3" max="7" width="9.109375" hidden="1" customWidth="1"/>
    <col min="9" max="9" width="13.109375" customWidth="1"/>
    <col min="11" max="11" width="18.109375" customWidth="1"/>
    <col min="14" max="14" width="36.5546875" customWidth="1"/>
  </cols>
  <sheetData>
    <row r="1" spans="8:15" s="2" customFormat="1" ht="21" x14ac:dyDescent="0.4">
      <c r="H1" s="29" t="s">
        <v>0</v>
      </c>
      <c r="I1" s="29"/>
      <c r="J1" s="29"/>
      <c r="K1" s="29"/>
      <c r="L1" s="29"/>
      <c r="M1" s="29"/>
      <c r="N1" s="29"/>
      <c r="O1" s="29"/>
    </row>
    <row r="2" spans="8:15" ht="23.4" x14ac:dyDescent="0.45">
      <c r="H2" s="4"/>
      <c r="I2" s="6" t="s">
        <v>1</v>
      </c>
      <c r="J2" s="6" t="s">
        <v>2</v>
      </c>
      <c r="K2" s="6" t="s">
        <v>3</v>
      </c>
      <c r="L2" s="30" t="s">
        <v>8</v>
      </c>
      <c r="M2" s="31"/>
      <c r="N2" s="31"/>
      <c r="O2" s="32"/>
    </row>
    <row r="3" spans="8:15" ht="15.6" x14ac:dyDescent="0.3">
      <c r="H3" s="6">
        <v>1</v>
      </c>
      <c r="I3" s="7" t="s">
        <v>4</v>
      </c>
      <c r="J3" s="7">
        <v>2000</v>
      </c>
      <c r="K3" s="7">
        <v>12</v>
      </c>
      <c r="L3" s="28">
        <f>IF(OR(J3&gt;20000,K3&gt;=10),30%,"no dis")</f>
        <v>0.3</v>
      </c>
      <c r="M3" s="28"/>
      <c r="N3" s="28"/>
      <c r="O3" s="28"/>
    </row>
    <row r="4" spans="8:15" ht="15.6" x14ac:dyDescent="0.3">
      <c r="H4" s="6">
        <v>2</v>
      </c>
      <c r="I4" s="7" t="s">
        <v>5</v>
      </c>
      <c r="J4" s="7">
        <v>20500</v>
      </c>
      <c r="K4" s="7">
        <v>4</v>
      </c>
      <c r="L4" s="28">
        <f t="shared" ref="L4:L5" si="0">IF(OR(J4&gt;20000,K4&gt;=10),30%,"no dis")</f>
        <v>0.3</v>
      </c>
      <c r="M4" s="28"/>
      <c r="N4" s="28"/>
      <c r="O4" s="28"/>
    </row>
    <row r="5" spans="8:15" ht="15.6" x14ac:dyDescent="0.3">
      <c r="H5" s="6">
        <v>3</v>
      </c>
      <c r="I5" s="7" t="s">
        <v>6</v>
      </c>
      <c r="J5" s="7">
        <v>13000</v>
      </c>
      <c r="K5" s="7">
        <v>5</v>
      </c>
      <c r="L5" s="28" t="str">
        <f t="shared" si="0"/>
        <v>no dis</v>
      </c>
      <c r="M5" s="28"/>
      <c r="N5" s="28"/>
      <c r="O5" s="28"/>
    </row>
    <row r="6" spans="8:15" ht="15.6" x14ac:dyDescent="0.3">
      <c r="H6" s="6">
        <v>4</v>
      </c>
      <c r="I6" s="7" t="s">
        <v>7</v>
      </c>
      <c r="J6" s="7">
        <v>30000</v>
      </c>
      <c r="K6" s="7">
        <v>12</v>
      </c>
      <c r="L6" s="28">
        <f>IF(OR(J6&gt;20000,K6&gt;=10),30%,"no dis")</f>
        <v>0.3</v>
      </c>
      <c r="M6" s="28"/>
      <c r="N6" s="28"/>
      <c r="O6" s="28"/>
    </row>
    <row r="9" spans="8:15" x14ac:dyDescent="0.3">
      <c r="K9" s="1"/>
    </row>
  </sheetData>
  <mergeCells count="6">
    <mergeCell ref="L6:O6"/>
    <mergeCell ref="H1:O1"/>
    <mergeCell ref="L2:O2"/>
    <mergeCell ref="L3:O3"/>
    <mergeCell ref="L5:O5"/>
    <mergeCell ref="L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"/>
  <sheetViews>
    <sheetView workbookViewId="0">
      <selection activeCell="D13" sqref="D13"/>
    </sheetView>
  </sheetViews>
  <sheetFormatPr defaultRowHeight="14.4" x14ac:dyDescent="0.3"/>
  <cols>
    <col min="2" max="2" width="6.5546875" customWidth="1"/>
    <col min="4" max="4" width="19.44140625" customWidth="1"/>
    <col min="5" max="5" width="14" customWidth="1"/>
    <col min="6" max="6" width="17.109375" customWidth="1"/>
    <col min="7" max="7" width="15.6640625" customWidth="1"/>
    <col min="8" max="8" width="7.109375" customWidth="1"/>
    <col min="9" max="9" width="27.5546875" hidden="1" customWidth="1"/>
    <col min="10" max="10" width="15.33203125" customWidth="1"/>
  </cols>
  <sheetData>
    <row r="1" spans="3:9" ht="21" x14ac:dyDescent="0.4">
      <c r="C1" s="33" t="s">
        <v>11</v>
      </c>
      <c r="D1" s="33"/>
      <c r="E1" s="33"/>
      <c r="F1" s="29"/>
      <c r="G1" s="29"/>
      <c r="H1" s="29"/>
      <c r="I1" s="29"/>
    </row>
    <row r="2" spans="3:9" ht="15.6" x14ac:dyDescent="0.3">
      <c r="C2" s="4"/>
      <c r="D2" s="6" t="s">
        <v>1</v>
      </c>
      <c r="E2" s="6" t="s">
        <v>9</v>
      </c>
      <c r="F2" s="10" t="s">
        <v>10</v>
      </c>
      <c r="G2" s="4" t="s">
        <v>12</v>
      </c>
      <c r="I2" s="11"/>
    </row>
    <row r="3" spans="3:9" ht="15.6" x14ac:dyDescent="0.3">
      <c r="C3" s="6">
        <v>1</v>
      </c>
      <c r="D3" s="7" t="s">
        <v>4</v>
      </c>
      <c r="E3" s="7">
        <v>4</v>
      </c>
      <c r="F3" s="8">
        <v>430000</v>
      </c>
      <c r="G3" s="5"/>
      <c r="I3" s="9"/>
    </row>
    <row r="4" spans="3:9" ht="15.6" x14ac:dyDescent="0.3">
      <c r="C4" s="6">
        <v>2</v>
      </c>
      <c r="D4" s="7" t="s">
        <v>5</v>
      </c>
      <c r="E4" s="7">
        <v>5.5</v>
      </c>
      <c r="F4" s="8">
        <v>560000</v>
      </c>
      <c r="G4" s="5"/>
      <c r="I4" s="9"/>
    </row>
    <row r="5" spans="3:9" ht="15.6" x14ac:dyDescent="0.3">
      <c r="C5" s="6">
        <v>3</v>
      </c>
      <c r="D5" s="7" t="s">
        <v>6</v>
      </c>
      <c r="E5" s="7">
        <v>6</v>
      </c>
      <c r="F5" s="8">
        <v>890000</v>
      </c>
      <c r="G5" s="5"/>
      <c r="I5" s="9"/>
    </row>
    <row r="6" spans="3:9" ht="15.6" x14ac:dyDescent="0.3">
      <c r="C6" s="6">
        <v>4</v>
      </c>
      <c r="D6" s="7" t="s">
        <v>7</v>
      </c>
      <c r="E6" s="7">
        <v>3</v>
      </c>
      <c r="F6" s="8">
        <v>989678</v>
      </c>
      <c r="G6" s="5"/>
      <c r="I6" s="9"/>
    </row>
    <row r="7" spans="3:9" ht="15.6" x14ac:dyDescent="0.3">
      <c r="C7" s="6">
        <v>5</v>
      </c>
      <c r="D7" s="5" t="s">
        <v>13</v>
      </c>
      <c r="E7" s="5">
        <v>6.2</v>
      </c>
      <c r="F7" s="5">
        <v>340000</v>
      </c>
      <c r="G7" s="5"/>
      <c r="I7" s="5"/>
    </row>
    <row r="8" spans="3:9" ht="15.6" x14ac:dyDescent="0.3">
      <c r="C8" s="6">
        <v>6</v>
      </c>
      <c r="D8" s="5" t="s">
        <v>14</v>
      </c>
      <c r="E8" s="5">
        <v>7.9</v>
      </c>
      <c r="F8" s="5">
        <v>565655</v>
      </c>
      <c r="G8" s="5"/>
      <c r="I8" s="5"/>
    </row>
    <row r="9" spans="3:9" ht="15.6" x14ac:dyDescent="0.3">
      <c r="C9" s="6">
        <v>7</v>
      </c>
      <c r="D9" s="5" t="s">
        <v>15</v>
      </c>
      <c r="E9" s="5">
        <v>1.9</v>
      </c>
      <c r="F9" s="5">
        <v>230000</v>
      </c>
      <c r="G9" s="5"/>
      <c r="I9" s="5"/>
    </row>
    <row r="10" spans="3:9" ht="15.6" x14ac:dyDescent="0.3">
      <c r="C10" s="6">
        <v>8</v>
      </c>
      <c r="D10" s="5" t="s">
        <v>16</v>
      </c>
      <c r="E10" s="5">
        <v>3.4</v>
      </c>
      <c r="F10" s="5">
        <v>180000</v>
      </c>
      <c r="G10" s="5"/>
      <c r="I10" s="5"/>
    </row>
  </sheetData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8"/>
  <sheetViews>
    <sheetView tabSelected="1" topLeftCell="A22" workbookViewId="0">
      <selection activeCell="F26" sqref="F26"/>
    </sheetView>
  </sheetViews>
  <sheetFormatPr defaultRowHeight="14.4" x14ac:dyDescent="0.3"/>
  <cols>
    <col min="1" max="1" width="1.33203125" customWidth="1"/>
    <col min="2" max="2" width="16.6640625" hidden="1" customWidth="1"/>
    <col min="3" max="3" width="28" customWidth="1"/>
    <col min="4" max="4" width="27.6640625" customWidth="1"/>
    <col min="5" max="5" width="19.33203125" customWidth="1"/>
    <col min="6" max="6" width="11" customWidth="1"/>
    <col min="7" max="7" width="17.44140625" customWidth="1"/>
    <col min="8" max="8" width="15.88671875" customWidth="1"/>
    <col min="9" max="9" width="10" customWidth="1"/>
    <col min="10" max="10" width="15.6640625" customWidth="1"/>
    <col min="11" max="11" width="14.6640625" customWidth="1"/>
    <col min="14" max="14" width="13.33203125" customWidth="1"/>
    <col min="15" max="15" width="22" customWidth="1"/>
  </cols>
  <sheetData>
    <row r="1" spans="1:15" ht="15.6" x14ac:dyDescent="0.3">
      <c r="A1" s="12" t="s">
        <v>17</v>
      </c>
      <c r="B1" s="12" t="s">
        <v>18</v>
      </c>
      <c r="C1" s="12" t="s">
        <v>29</v>
      </c>
      <c r="D1" s="12" t="s">
        <v>30</v>
      </c>
      <c r="E1" s="12" t="s">
        <v>31</v>
      </c>
      <c r="F1" s="12" t="s">
        <v>57</v>
      </c>
      <c r="G1" s="15" t="s">
        <v>59</v>
      </c>
      <c r="H1" s="15" t="s">
        <v>60</v>
      </c>
      <c r="I1" s="15" t="s">
        <v>61</v>
      </c>
      <c r="J1" s="15" t="s">
        <v>63</v>
      </c>
    </row>
    <row r="2" spans="1:15" ht="15.6" x14ac:dyDescent="0.3">
      <c r="A2" s="13" t="s">
        <v>19</v>
      </c>
      <c r="B2" s="14">
        <v>42682</v>
      </c>
      <c r="C2" s="13" t="s">
        <v>32</v>
      </c>
      <c r="D2" s="13" t="s">
        <v>33</v>
      </c>
      <c r="E2" s="13" t="s">
        <v>34</v>
      </c>
      <c r="F2" s="13">
        <v>261.95999999999998</v>
      </c>
      <c r="G2" s="16">
        <f>YEAR(B2)</f>
        <v>2016</v>
      </c>
      <c r="H2" s="16">
        <f>MONTH(B2)</f>
        <v>11</v>
      </c>
      <c r="I2" s="16">
        <f>DAY(B2)</f>
        <v>8</v>
      </c>
      <c r="J2" t="str">
        <f>LEFT(A2,2)</f>
        <v>CA</v>
      </c>
    </row>
    <row r="3" spans="1:15" ht="15.6" x14ac:dyDescent="0.3">
      <c r="A3" s="13" t="s">
        <v>19</v>
      </c>
      <c r="B3" s="14">
        <v>42682</v>
      </c>
      <c r="C3" s="13" t="s">
        <v>32</v>
      </c>
      <c r="D3" s="13" t="s">
        <v>35</v>
      </c>
      <c r="E3" s="13" t="s">
        <v>34</v>
      </c>
      <c r="F3" s="13">
        <v>731.93999999999994</v>
      </c>
      <c r="G3" s="16">
        <f t="shared" ref="G3:G21" si="0">YEAR(B3)</f>
        <v>2016</v>
      </c>
      <c r="H3" s="16">
        <f t="shared" ref="H3:H21" si="1">MONTH(B3)</f>
        <v>11</v>
      </c>
      <c r="I3" s="16">
        <f t="shared" ref="I3:I21" si="2">DAY(B3)</f>
        <v>8</v>
      </c>
      <c r="J3" t="str">
        <f t="shared" ref="J3:J21" si="3">LEFT(A3,2)</f>
        <v>CA</v>
      </c>
    </row>
    <row r="4" spans="1:15" ht="15.6" x14ac:dyDescent="0.3">
      <c r="A4" s="13" t="s">
        <v>20</v>
      </c>
      <c r="B4" s="14">
        <v>42533</v>
      </c>
      <c r="C4" s="13" t="s">
        <v>36</v>
      </c>
      <c r="D4" s="13" t="s">
        <v>37</v>
      </c>
      <c r="E4" s="13" t="s">
        <v>38</v>
      </c>
      <c r="F4" s="13">
        <v>14.62</v>
      </c>
      <c r="G4" s="16">
        <f t="shared" si="0"/>
        <v>2016</v>
      </c>
      <c r="H4" s="16">
        <f t="shared" si="1"/>
        <v>6</v>
      </c>
      <c r="I4" s="16">
        <f t="shared" si="2"/>
        <v>12</v>
      </c>
      <c r="J4" t="str">
        <f t="shared" si="3"/>
        <v>CA</v>
      </c>
    </row>
    <row r="5" spans="1:15" ht="15.6" x14ac:dyDescent="0.3">
      <c r="A5" s="13" t="s">
        <v>21</v>
      </c>
      <c r="B5" s="14">
        <v>42288</v>
      </c>
      <c r="C5" s="13" t="s">
        <v>32</v>
      </c>
      <c r="D5" s="13" t="s">
        <v>39</v>
      </c>
      <c r="E5" s="13" t="s">
        <v>34</v>
      </c>
      <c r="F5" s="13">
        <v>957.57749999999999</v>
      </c>
      <c r="G5" s="16">
        <f t="shared" si="0"/>
        <v>2015</v>
      </c>
      <c r="H5" s="16">
        <f t="shared" si="1"/>
        <v>10</v>
      </c>
      <c r="I5" s="16">
        <f t="shared" si="2"/>
        <v>11</v>
      </c>
      <c r="J5" t="str">
        <f t="shared" si="3"/>
        <v>US</v>
      </c>
    </row>
    <row r="6" spans="1:15" ht="15.6" x14ac:dyDescent="0.3">
      <c r="A6" s="13" t="s">
        <v>21</v>
      </c>
      <c r="B6" s="14">
        <v>42288</v>
      </c>
      <c r="C6" s="13" t="s">
        <v>32</v>
      </c>
      <c r="D6" s="13" t="s">
        <v>40</v>
      </c>
      <c r="E6" s="13" t="s">
        <v>38</v>
      </c>
      <c r="F6" s="13">
        <v>22.368000000000002</v>
      </c>
      <c r="G6" s="16">
        <f t="shared" si="0"/>
        <v>2015</v>
      </c>
      <c r="H6" s="16">
        <f t="shared" si="1"/>
        <v>10</v>
      </c>
      <c r="I6" s="16">
        <f t="shared" si="2"/>
        <v>11</v>
      </c>
      <c r="J6" t="str">
        <f t="shared" si="3"/>
        <v>US</v>
      </c>
      <c r="K6" s="35" t="s">
        <v>62</v>
      </c>
      <c r="L6" s="35"/>
      <c r="M6" s="35"/>
      <c r="N6" s="35"/>
      <c r="O6" s="27" t="s">
        <v>79</v>
      </c>
    </row>
    <row r="7" spans="1:15" ht="15.6" x14ac:dyDescent="0.3">
      <c r="A7" s="13" t="s">
        <v>22</v>
      </c>
      <c r="B7" s="14">
        <v>41799</v>
      </c>
      <c r="C7" s="13" t="s">
        <v>36</v>
      </c>
      <c r="D7" s="13" t="s">
        <v>41</v>
      </c>
      <c r="E7" s="13" t="s">
        <v>34</v>
      </c>
      <c r="F7" s="13">
        <v>48.86</v>
      </c>
      <c r="G7" s="16">
        <f t="shared" si="0"/>
        <v>2014</v>
      </c>
      <c r="H7" s="16">
        <f t="shared" si="1"/>
        <v>6</v>
      </c>
      <c r="I7" s="16">
        <f t="shared" si="2"/>
        <v>9</v>
      </c>
      <c r="J7" t="str">
        <f t="shared" si="3"/>
        <v>CA</v>
      </c>
      <c r="K7" s="34" t="s">
        <v>73</v>
      </c>
      <c r="L7" s="34"/>
      <c r="M7" s="34"/>
      <c r="N7" s="34"/>
      <c r="O7" s="5">
        <f>SUM(F2:F21)</f>
        <v>7141.0715</v>
      </c>
    </row>
    <row r="8" spans="1:15" ht="15.6" x14ac:dyDescent="0.3">
      <c r="A8" s="13" t="s">
        <v>22</v>
      </c>
      <c r="B8" s="14">
        <v>41799</v>
      </c>
      <c r="C8" s="13" t="s">
        <v>36</v>
      </c>
      <c r="D8" s="13" t="s">
        <v>42</v>
      </c>
      <c r="E8" s="13" t="s">
        <v>38</v>
      </c>
      <c r="F8" s="13">
        <v>7.28</v>
      </c>
      <c r="G8" s="16">
        <f t="shared" si="0"/>
        <v>2014</v>
      </c>
      <c r="H8" s="16">
        <f t="shared" si="1"/>
        <v>6</v>
      </c>
      <c r="I8" s="16">
        <f t="shared" si="2"/>
        <v>9</v>
      </c>
      <c r="J8" t="str">
        <f t="shared" si="3"/>
        <v>CA</v>
      </c>
      <c r="K8" s="34" t="s">
        <v>74</v>
      </c>
      <c r="L8" s="34"/>
      <c r="M8" s="34"/>
      <c r="N8" s="34"/>
      <c r="O8" s="5">
        <f>SUMIF(F2:F21,E1="Furniture")</f>
        <v>0</v>
      </c>
    </row>
    <row r="9" spans="1:15" ht="15.6" x14ac:dyDescent="0.3">
      <c r="A9" s="13" t="s">
        <v>22</v>
      </c>
      <c r="B9" s="14">
        <v>41799</v>
      </c>
      <c r="C9" s="13" t="s">
        <v>36</v>
      </c>
      <c r="D9" s="13" t="s">
        <v>43</v>
      </c>
      <c r="E9" s="13" t="s">
        <v>44</v>
      </c>
      <c r="F9" s="13">
        <v>907.15200000000004</v>
      </c>
      <c r="G9" s="16">
        <f t="shared" si="0"/>
        <v>2014</v>
      </c>
      <c r="H9" s="16">
        <f t="shared" si="1"/>
        <v>6</v>
      </c>
      <c r="I9" s="16">
        <f t="shared" si="2"/>
        <v>9</v>
      </c>
      <c r="J9" t="str">
        <f t="shared" si="3"/>
        <v>CA</v>
      </c>
      <c r="K9" s="34" t="s">
        <v>75</v>
      </c>
      <c r="L9" s="34"/>
      <c r="M9" s="34"/>
      <c r="N9" s="34"/>
      <c r="O9" s="5"/>
    </row>
    <row r="10" spans="1:15" ht="15.6" x14ac:dyDescent="0.3">
      <c r="A10" s="13" t="s">
        <v>22</v>
      </c>
      <c r="B10" s="14">
        <v>41799</v>
      </c>
      <c r="C10" s="13" t="s">
        <v>36</v>
      </c>
      <c r="D10" s="13" t="s">
        <v>45</v>
      </c>
      <c r="E10" s="13" t="s">
        <v>38</v>
      </c>
      <c r="F10" s="13">
        <v>18.504000000000001</v>
      </c>
      <c r="G10" s="16">
        <f t="shared" si="0"/>
        <v>2014</v>
      </c>
      <c r="H10" s="16">
        <f t="shared" si="1"/>
        <v>6</v>
      </c>
      <c r="I10" s="16">
        <f t="shared" si="2"/>
        <v>9</v>
      </c>
      <c r="J10" t="str">
        <f t="shared" si="3"/>
        <v>CA</v>
      </c>
      <c r="K10" s="34" t="s">
        <v>76</v>
      </c>
      <c r="L10" s="34"/>
      <c r="M10" s="34"/>
      <c r="N10" s="34"/>
      <c r="O10" s="5"/>
    </row>
    <row r="11" spans="1:15" ht="15.6" x14ac:dyDescent="0.3">
      <c r="A11" s="13" t="s">
        <v>22</v>
      </c>
      <c r="B11" s="14">
        <v>41799</v>
      </c>
      <c r="C11" s="13" t="s">
        <v>36</v>
      </c>
      <c r="D11" s="13" t="s">
        <v>46</v>
      </c>
      <c r="E11" s="13" t="s">
        <v>38</v>
      </c>
      <c r="F11" s="13">
        <v>114.9</v>
      </c>
      <c r="G11" s="16">
        <f t="shared" si="0"/>
        <v>2014</v>
      </c>
      <c r="H11" s="16">
        <f t="shared" si="1"/>
        <v>6</v>
      </c>
      <c r="I11" s="16">
        <f t="shared" si="2"/>
        <v>9</v>
      </c>
      <c r="J11" t="str">
        <f t="shared" si="3"/>
        <v>CA</v>
      </c>
      <c r="K11" s="34" t="s">
        <v>77</v>
      </c>
      <c r="L11" s="34"/>
      <c r="M11" s="34"/>
      <c r="N11" s="34"/>
      <c r="O11" s="5"/>
    </row>
    <row r="12" spans="1:15" ht="15.6" x14ac:dyDescent="0.3">
      <c r="A12" s="13" t="s">
        <v>22</v>
      </c>
      <c r="B12" s="14">
        <v>41799</v>
      </c>
      <c r="C12" s="13" t="s">
        <v>36</v>
      </c>
      <c r="D12" s="13" t="s">
        <v>47</v>
      </c>
      <c r="E12" s="13" t="s">
        <v>34</v>
      </c>
      <c r="F12" s="13">
        <v>1706.1840000000002</v>
      </c>
      <c r="G12" s="16">
        <f t="shared" si="0"/>
        <v>2014</v>
      </c>
      <c r="H12" s="16">
        <f t="shared" si="1"/>
        <v>6</v>
      </c>
      <c r="I12" s="16">
        <f t="shared" si="2"/>
        <v>9</v>
      </c>
      <c r="J12" t="str">
        <f t="shared" si="3"/>
        <v>CA</v>
      </c>
      <c r="K12" s="34" t="s">
        <v>75</v>
      </c>
      <c r="L12" s="34"/>
      <c r="M12" s="34"/>
      <c r="N12" s="34"/>
      <c r="O12" s="5"/>
    </row>
    <row r="13" spans="1:15" ht="15.6" x14ac:dyDescent="0.3">
      <c r="A13" s="13" t="s">
        <v>22</v>
      </c>
      <c r="B13" s="14">
        <v>41799</v>
      </c>
      <c r="C13" s="13" t="s">
        <v>36</v>
      </c>
      <c r="D13" s="13" t="s">
        <v>48</v>
      </c>
      <c r="E13" s="13" t="s">
        <v>44</v>
      </c>
      <c r="F13" s="13">
        <v>911.42399999999998</v>
      </c>
      <c r="G13" s="16">
        <f t="shared" si="0"/>
        <v>2014</v>
      </c>
      <c r="H13" s="16">
        <f t="shared" si="1"/>
        <v>6</v>
      </c>
      <c r="I13" s="16">
        <f t="shared" si="2"/>
        <v>9</v>
      </c>
      <c r="J13" t="str">
        <f t="shared" si="3"/>
        <v>CA</v>
      </c>
      <c r="K13" s="34" t="s">
        <v>78</v>
      </c>
      <c r="L13" s="34"/>
      <c r="M13" s="34"/>
      <c r="N13" s="34"/>
      <c r="O13" s="5"/>
    </row>
    <row r="14" spans="1:15" ht="15.6" x14ac:dyDescent="0.3">
      <c r="A14" s="13" t="s">
        <v>23</v>
      </c>
      <c r="B14" s="14">
        <v>42840</v>
      </c>
      <c r="C14" s="13" t="s">
        <v>32</v>
      </c>
      <c r="D14" s="13" t="s">
        <v>49</v>
      </c>
      <c r="E14" s="13" t="s">
        <v>38</v>
      </c>
      <c r="F14" s="13">
        <v>15.552000000000003</v>
      </c>
      <c r="G14" s="16">
        <f t="shared" si="0"/>
        <v>2017</v>
      </c>
      <c r="H14" s="16">
        <f t="shared" si="1"/>
        <v>4</v>
      </c>
      <c r="I14" s="16">
        <f t="shared" si="2"/>
        <v>15</v>
      </c>
      <c r="J14" t="str">
        <f t="shared" si="3"/>
        <v>CA</v>
      </c>
    </row>
    <row r="15" spans="1:15" ht="15.6" x14ac:dyDescent="0.3">
      <c r="A15" s="13" t="s">
        <v>24</v>
      </c>
      <c r="B15" s="14">
        <v>42709</v>
      </c>
      <c r="C15" s="13" t="s">
        <v>36</v>
      </c>
      <c r="D15" s="13" t="s">
        <v>50</v>
      </c>
      <c r="E15" s="13" t="s">
        <v>38</v>
      </c>
      <c r="F15" s="13">
        <v>407.97600000000006</v>
      </c>
      <c r="G15" s="16">
        <f t="shared" si="0"/>
        <v>2016</v>
      </c>
      <c r="H15" s="16">
        <f t="shared" si="1"/>
        <v>12</v>
      </c>
      <c r="I15" s="16">
        <f t="shared" si="2"/>
        <v>5</v>
      </c>
      <c r="J15" t="str">
        <f t="shared" si="3"/>
        <v>CA</v>
      </c>
    </row>
    <row r="16" spans="1:15" ht="15.6" x14ac:dyDescent="0.3">
      <c r="A16" s="13" t="s">
        <v>25</v>
      </c>
      <c r="B16" s="14">
        <v>42330</v>
      </c>
      <c r="C16" s="13" t="s">
        <v>51</v>
      </c>
      <c r="D16" s="13" t="s">
        <v>52</v>
      </c>
      <c r="E16" s="13" t="s">
        <v>38</v>
      </c>
      <c r="F16" s="13">
        <v>68.809999999999988</v>
      </c>
      <c r="G16" s="16">
        <f t="shared" si="0"/>
        <v>2015</v>
      </c>
      <c r="H16" s="16">
        <f t="shared" si="1"/>
        <v>11</v>
      </c>
      <c r="I16" s="16">
        <f t="shared" si="2"/>
        <v>22</v>
      </c>
      <c r="J16" t="str">
        <f t="shared" si="3"/>
        <v>US</v>
      </c>
    </row>
    <row r="17" spans="1:10" ht="15.6" x14ac:dyDescent="0.3">
      <c r="A17" s="13" t="s">
        <v>25</v>
      </c>
      <c r="B17" s="14">
        <v>42330</v>
      </c>
      <c r="C17" s="13" t="s">
        <v>51</v>
      </c>
      <c r="D17" s="13" t="s">
        <v>53</v>
      </c>
      <c r="E17" s="13" t="s">
        <v>38</v>
      </c>
      <c r="F17" s="13">
        <v>2.5439999999999996</v>
      </c>
      <c r="G17" s="16">
        <f t="shared" si="0"/>
        <v>2015</v>
      </c>
      <c r="H17" s="16">
        <f t="shared" si="1"/>
        <v>11</v>
      </c>
      <c r="I17" s="16">
        <f t="shared" si="2"/>
        <v>22</v>
      </c>
      <c r="J17" t="str">
        <f t="shared" si="3"/>
        <v>US</v>
      </c>
    </row>
    <row r="18" spans="1:10" ht="15.6" x14ac:dyDescent="0.3">
      <c r="A18" s="13" t="s">
        <v>26</v>
      </c>
      <c r="B18" s="14">
        <v>41954</v>
      </c>
      <c r="C18" s="13" t="s">
        <v>51</v>
      </c>
      <c r="D18" s="13" t="s">
        <v>54</v>
      </c>
      <c r="E18" s="13" t="s">
        <v>38</v>
      </c>
      <c r="F18" s="13">
        <v>665.88</v>
      </c>
      <c r="G18" s="16">
        <f t="shared" si="0"/>
        <v>2014</v>
      </c>
      <c r="H18" s="16">
        <f t="shared" si="1"/>
        <v>11</v>
      </c>
      <c r="I18" s="16">
        <f t="shared" si="2"/>
        <v>11</v>
      </c>
      <c r="J18" t="str">
        <f t="shared" si="3"/>
        <v>CA</v>
      </c>
    </row>
    <row r="19" spans="1:10" ht="15.6" x14ac:dyDescent="0.3">
      <c r="A19" s="13" t="s">
        <v>27</v>
      </c>
      <c r="B19" s="14">
        <v>41772</v>
      </c>
      <c r="C19" s="13" t="s">
        <v>36</v>
      </c>
      <c r="D19" s="13" t="s">
        <v>55</v>
      </c>
      <c r="E19" s="13" t="s">
        <v>38</v>
      </c>
      <c r="F19" s="13">
        <v>55.5</v>
      </c>
      <c r="G19" s="16">
        <f t="shared" si="0"/>
        <v>2014</v>
      </c>
      <c r="H19" s="16">
        <f t="shared" si="1"/>
        <v>5</v>
      </c>
      <c r="I19" s="16">
        <f t="shared" si="2"/>
        <v>13</v>
      </c>
      <c r="J19" t="str">
        <f t="shared" si="3"/>
        <v>CA</v>
      </c>
    </row>
    <row r="20" spans="1:10" ht="15.6" x14ac:dyDescent="0.3">
      <c r="A20" s="13" t="s">
        <v>28</v>
      </c>
      <c r="B20" s="14">
        <v>41878</v>
      </c>
      <c r="C20" s="13" t="s">
        <v>36</v>
      </c>
      <c r="D20" s="13" t="s">
        <v>56</v>
      </c>
      <c r="E20" s="13" t="s">
        <v>38</v>
      </c>
      <c r="F20" s="13">
        <v>8.56</v>
      </c>
      <c r="G20" s="16">
        <f t="shared" si="0"/>
        <v>2014</v>
      </c>
      <c r="H20" s="16">
        <f t="shared" si="1"/>
        <v>8</v>
      </c>
      <c r="I20" s="16">
        <f t="shared" si="2"/>
        <v>27</v>
      </c>
      <c r="J20" t="str">
        <f t="shared" si="3"/>
        <v>CA</v>
      </c>
    </row>
    <row r="21" spans="1:10" ht="21" customHeight="1" x14ac:dyDescent="0.3">
      <c r="A21" s="13" t="s">
        <v>28</v>
      </c>
      <c r="B21" s="14">
        <v>41878</v>
      </c>
      <c r="C21" s="13" t="s">
        <v>51</v>
      </c>
      <c r="D21" s="13" t="s">
        <v>58</v>
      </c>
      <c r="E21" s="13" t="s">
        <v>44</v>
      </c>
      <c r="F21" s="13">
        <v>213.48000000000002</v>
      </c>
      <c r="G21" s="16">
        <f t="shared" si="0"/>
        <v>2014</v>
      </c>
      <c r="H21" s="16">
        <f t="shared" si="1"/>
        <v>8</v>
      </c>
      <c r="I21" s="16">
        <f t="shared" si="2"/>
        <v>27</v>
      </c>
      <c r="J21" t="str">
        <f t="shared" si="3"/>
        <v>CA</v>
      </c>
    </row>
    <row r="24" spans="1:10" ht="15" thickBot="1" x14ac:dyDescent="0.35"/>
    <row r="25" spans="1:10" x14ac:dyDescent="0.3">
      <c r="A25" s="37" t="s">
        <v>72</v>
      </c>
      <c r="B25" s="38"/>
      <c r="C25" s="17"/>
      <c r="D25" s="18">
        <f ca="1">TODAY()</f>
        <v>45457</v>
      </c>
      <c r="F25" t="s">
        <v>85</v>
      </c>
    </row>
    <row r="26" spans="1:10" x14ac:dyDescent="0.3">
      <c r="A26" s="39" t="s">
        <v>71</v>
      </c>
      <c r="B26" s="41"/>
      <c r="C26" s="5"/>
      <c r="D26" s="20">
        <f ca="1">NOW()</f>
        <v>45457.50618877315</v>
      </c>
      <c r="F26" t="s">
        <v>86</v>
      </c>
    </row>
    <row r="27" spans="1:10" x14ac:dyDescent="0.3">
      <c r="A27" s="39" t="s">
        <v>64</v>
      </c>
      <c r="B27" s="40"/>
      <c r="C27" s="41"/>
      <c r="D27" s="21"/>
    </row>
    <row r="28" spans="1:10" x14ac:dyDescent="0.3">
      <c r="A28" s="19"/>
      <c r="B28" s="5"/>
      <c r="C28" s="5"/>
      <c r="D28" s="21"/>
    </row>
    <row r="29" spans="1:10" x14ac:dyDescent="0.3">
      <c r="A29" s="42" t="s">
        <v>67</v>
      </c>
      <c r="B29" s="43"/>
      <c r="C29" s="5" t="s">
        <v>65</v>
      </c>
      <c r="D29" s="22">
        <v>45396</v>
      </c>
    </row>
    <row r="30" spans="1:10" x14ac:dyDescent="0.3">
      <c r="A30" s="42" t="s">
        <v>68</v>
      </c>
      <c r="B30" s="43"/>
      <c r="C30" s="5" t="s">
        <v>66</v>
      </c>
      <c r="D30" s="23">
        <v>0.7597222222222223</v>
      </c>
    </row>
    <row r="31" spans="1:10" x14ac:dyDescent="0.3">
      <c r="A31" s="42" t="s">
        <v>69</v>
      </c>
      <c r="B31" s="43"/>
      <c r="C31" s="5" t="s">
        <v>70</v>
      </c>
      <c r="D31" s="20">
        <v>45396.761805555558</v>
      </c>
    </row>
    <row r="32" spans="1:10" ht="15" thickBot="1" x14ac:dyDescent="0.35">
      <c r="A32" s="24"/>
      <c r="B32" s="25"/>
      <c r="C32" s="25"/>
      <c r="D32" s="26"/>
    </row>
    <row r="34" spans="1:10" ht="21" x14ac:dyDescent="0.4">
      <c r="A34" s="36" t="s">
        <v>82</v>
      </c>
      <c r="B34" s="36"/>
      <c r="C34" s="36"/>
      <c r="D34" s="36"/>
    </row>
    <row r="35" spans="1:10" ht="21" x14ac:dyDescent="0.4">
      <c r="A35" s="3" t="s">
        <v>80</v>
      </c>
      <c r="B35" t="s">
        <v>81</v>
      </c>
      <c r="C35" t="s">
        <v>84</v>
      </c>
    </row>
    <row r="37" spans="1:10" ht="15.6" x14ac:dyDescent="0.3">
      <c r="A37" s="12" t="s">
        <v>17</v>
      </c>
      <c r="B37" s="12" t="s">
        <v>18</v>
      </c>
      <c r="C37" s="12" t="s">
        <v>29</v>
      </c>
      <c r="D37" s="12" t="s">
        <v>30</v>
      </c>
      <c r="E37" s="12" t="s">
        <v>31</v>
      </c>
      <c r="F37" s="12" t="s">
        <v>57</v>
      </c>
      <c r="G37" s="15" t="s">
        <v>59</v>
      </c>
      <c r="H37" s="15" t="s">
        <v>60</v>
      </c>
      <c r="I37" s="15" t="s">
        <v>61</v>
      </c>
      <c r="J37" s="15" t="s">
        <v>63</v>
      </c>
    </row>
    <row r="38" spans="1:10" ht="15.6" x14ac:dyDescent="0.3">
      <c r="A38" s="13" t="s">
        <v>19</v>
      </c>
      <c r="B38" s="14">
        <v>42682</v>
      </c>
      <c r="C38" s="13" t="s">
        <v>32</v>
      </c>
      <c r="D38" s="13" t="s">
        <v>33</v>
      </c>
      <c r="E38" s="13" t="s">
        <v>34</v>
      </c>
      <c r="F38" s="13">
        <v>261.95999999999998</v>
      </c>
      <c r="G38" s="16">
        <f>YEAR(B38)</f>
        <v>2016</v>
      </c>
      <c r="H38" s="16">
        <f>MONTH(B38)</f>
        <v>11</v>
      </c>
      <c r="I38" s="16">
        <f>DAY(B38)</f>
        <v>8</v>
      </c>
      <c r="J38" t="str">
        <f>LEFT(A38,2)</f>
        <v>CA</v>
      </c>
    </row>
    <row r="39" spans="1:10" ht="15.6" x14ac:dyDescent="0.3">
      <c r="A39" s="13" t="s">
        <v>19</v>
      </c>
      <c r="B39" s="14">
        <v>42682</v>
      </c>
      <c r="C39" s="13" t="s">
        <v>32</v>
      </c>
      <c r="D39" s="13" t="s">
        <v>35</v>
      </c>
      <c r="E39" s="13" t="s">
        <v>34</v>
      </c>
      <c r="F39" s="13">
        <v>731.93999999999994</v>
      </c>
      <c r="G39" s="16">
        <f t="shared" ref="G39:G57" si="4">YEAR(B39)</f>
        <v>2016</v>
      </c>
      <c r="H39" s="16">
        <f t="shared" ref="H39:H57" si="5">MONTH(B39)</f>
        <v>11</v>
      </c>
      <c r="I39" s="16">
        <f t="shared" ref="I39:I57" si="6">DAY(B39)</f>
        <v>8</v>
      </c>
      <c r="J39" t="str">
        <f t="shared" ref="J39:J57" si="7">LEFT(A39,2)</f>
        <v>CA</v>
      </c>
    </row>
    <row r="40" spans="1:10" ht="15.6" hidden="1" x14ac:dyDescent="0.3">
      <c r="A40" s="13" t="s">
        <v>20</v>
      </c>
      <c r="B40" s="14">
        <v>42533</v>
      </c>
      <c r="C40" s="13" t="s">
        <v>36</v>
      </c>
      <c r="D40" s="13" t="s">
        <v>37</v>
      </c>
      <c r="E40" s="13" t="s">
        <v>38</v>
      </c>
      <c r="F40" s="13">
        <v>14.62</v>
      </c>
      <c r="G40" s="16">
        <f t="shared" si="4"/>
        <v>2016</v>
      </c>
      <c r="H40" s="16">
        <f t="shared" si="5"/>
        <v>6</v>
      </c>
      <c r="I40" s="16">
        <f t="shared" si="6"/>
        <v>12</v>
      </c>
      <c r="J40" t="str">
        <f t="shared" si="7"/>
        <v>CA</v>
      </c>
    </row>
    <row r="41" spans="1:10" ht="15.6" x14ac:dyDescent="0.3">
      <c r="A41" s="13" t="s">
        <v>21</v>
      </c>
      <c r="B41" s="14">
        <v>42288</v>
      </c>
      <c r="C41" s="13" t="s">
        <v>32</v>
      </c>
      <c r="D41" s="13" t="s">
        <v>39</v>
      </c>
      <c r="E41" s="13" t="s">
        <v>34</v>
      </c>
      <c r="F41" s="13">
        <v>957.57749999999999</v>
      </c>
      <c r="G41" s="16">
        <f t="shared" si="4"/>
        <v>2015</v>
      </c>
      <c r="H41" s="16">
        <f t="shared" si="5"/>
        <v>10</v>
      </c>
      <c r="I41" s="16">
        <f t="shared" si="6"/>
        <v>11</v>
      </c>
      <c r="J41" t="str">
        <f t="shared" si="7"/>
        <v>US</v>
      </c>
    </row>
    <row r="42" spans="1:10" ht="15.6" hidden="1" x14ac:dyDescent="0.3">
      <c r="A42" s="13" t="s">
        <v>21</v>
      </c>
      <c r="B42" s="14">
        <v>42288</v>
      </c>
      <c r="C42" s="13" t="s">
        <v>32</v>
      </c>
      <c r="D42" s="13" t="s">
        <v>40</v>
      </c>
      <c r="E42" s="13" t="s">
        <v>38</v>
      </c>
      <c r="F42" s="13">
        <v>22.368000000000002</v>
      </c>
      <c r="G42" s="16">
        <f t="shared" si="4"/>
        <v>2015</v>
      </c>
      <c r="H42" s="16">
        <f t="shared" si="5"/>
        <v>10</v>
      </c>
      <c r="I42" s="16">
        <f t="shared" si="6"/>
        <v>11</v>
      </c>
      <c r="J42" t="str">
        <f t="shared" si="7"/>
        <v>US</v>
      </c>
    </row>
    <row r="43" spans="1:10" ht="15.6" x14ac:dyDescent="0.3">
      <c r="A43" s="13" t="s">
        <v>22</v>
      </c>
      <c r="B43" s="14">
        <v>41799</v>
      </c>
      <c r="C43" s="13" t="s">
        <v>36</v>
      </c>
      <c r="D43" s="13" t="s">
        <v>41</v>
      </c>
      <c r="E43" s="13" t="s">
        <v>34</v>
      </c>
      <c r="F43" s="13">
        <v>48.86</v>
      </c>
      <c r="G43" s="16">
        <f t="shared" si="4"/>
        <v>2014</v>
      </c>
      <c r="H43" s="16">
        <f t="shared" si="5"/>
        <v>6</v>
      </c>
      <c r="I43" s="16">
        <f t="shared" si="6"/>
        <v>9</v>
      </c>
      <c r="J43" t="str">
        <f t="shared" si="7"/>
        <v>CA</v>
      </c>
    </row>
    <row r="44" spans="1:10" ht="15.6" hidden="1" x14ac:dyDescent="0.3">
      <c r="A44" s="13" t="s">
        <v>22</v>
      </c>
      <c r="B44" s="14">
        <v>41799</v>
      </c>
      <c r="C44" s="13" t="s">
        <v>36</v>
      </c>
      <c r="D44" s="13" t="s">
        <v>42</v>
      </c>
      <c r="E44" s="13" t="s">
        <v>38</v>
      </c>
      <c r="F44" s="13">
        <v>7.28</v>
      </c>
      <c r="G44" s="16">
        <f t="shared" si="4"/>
        <v>2014</v>
      </c>
      <c r="H44" s="16">
        <f t="shared" si="5"/>
        <v>6</v>
      </c>
      <c r="I44" s="16">
        <f t="shared" si="6"/>
        <v>9</v>
      </c>
      <c r="J44" t="str">
        <f t="shared" si="7"/>
        <v>CA</v>
      </c>
    </row>
    <row r="45" spans="1:10" ht="15.6" hidden="1" x14ac:dyDescent="0.3">
      <c r="A45" s="13" t="s">
        <v>22</v>
      </c>
      <c r="B45" s="14">
        <v>41799</v>
      </c>
      <c r="C45" s="13" t="s">
        <v>36</v>
      </c>
      <c r="D45" s="13" t="s">
        <v>43</v>
      </c>
      <c r="E45" s="13" t="s">
        <v>44</v>
      </c>
      <c r="F45" s="13">
        <v>907.15200000000004</v>
      </c>
      <c r="G45" s="16">
        <f t="shared" si="4"/>
        <v>2014</v>
      </c>
      <c r="H45" s="16">
        <f t="shared" si="5"/>
        <v>6</v>
      </c>
      <c r="I45" s="16">
        <f t="shared" si="6"/>
        <v>9</v>
      </c>
      <c r="J45" t="str">
        <f t="shared" si="7"/>
        <v>CA</v>
      </c>
    </row>
    <row r="46" spans="1:10" ht="15.6" hidden="1" x14ac:dyDescent="0.3">
      <c r="A46" s="13" t="s">
        <v>22</v>
      </c>
      <c r="B46" s="14">
        <v>41799</v>
      </c>
      <c r="C46" s="13" t="s">
        <v>36</v>
      </c>
      <c r="D46" s="13" t="s">
        <v>45</v>
      </c>
      <c r="E46" s="13" t="s">
        <v>38</v>
      </c>
      <c r="F46" s="13">
        <v>18.504000000000001</v>
      </c>
      <c r="G46" s="16">
        <f t="shared" si="4"/>
        <v>2014</v>
      </c>
      <c r="H46" s="16">
        <f t="shared" si="5"/>
        <v>6</v>
      </c>
      <c r="I46" s="16">
        <f t="shared" si="6"/>
        <v>9</v>
      </c>
      <c r="J46" t="str">
        <f t="shared" si="7"/>
        <v>CA</v>
      </c>
    </row>
    <row r="47" spans="1:10" ht="15.6" hidden="1" x14ac:dyDescent="0.3">
      <c r="A47" s="13" t="s">
        <v>22</v>
      </c>
      <c r="B47" s="14">
        <v>41799</v>
      </c>
      <c r="C47" s="13" t="s">
        <v>36</v>
      </c>
      <c r="D47" s="13" t="s">
        <v>46</v>
      </c>
      <c r="E47" s="13" t="s">
        <v>38</v>
      </c>
      <c r="F47" s="13">
        <v>114.9</v>
      </c>
      <c r="G47" s="16">
        <f t="shared" si="4"/>
        <v>2014</v>
      </c>
      <c r="H47" s="16">
        <f t="shared" si="5"/>
        <v>6</v>
      </c>
      <c r="I47" s="16">
        <f t="shared" si="6"/>
        <v>9</v>
      </c>
      <c r="J47" t="str">
        <f t="shared" si="7"/>
        <v>CA</v>
      </c>
    </row>
    <row r="48" spans="1:10" ht="15.6" x14ac:dyDescent="0.3">
      <c r="A48" s="13" t="s">
        <v>22</v>
      </c>
      <c r="B48" s="14">
        <v>41799</v>
      </c>
      <c r="C48" s="13" t="s">
        <v>36</v>
      </c>
      <c r="D48" s="13" t="s">
        <v>47</v>
      </c>
      <c r="E48" s="13" t="s">
        <v>34</v>
      </c>
      <c r="F48" s="13">
        <v>1706.1840000000002</v>
      </c>
      <c r="G48" s="16">
        <f t="shared" si="4"/>
        <v>2014</v>
      </c>
      <c r="H48" s="16">
        <f t="shared" si="5"/>
        <v>6</v>
      </c>
      <c r="I48" s="16">
        <f t="shared" si="6"/>
        <v>9</v>
      </c>
      <c r="J48" t="str">
        <f t="shared" si="7"/>
        <v>CA</v>
      </c>
    </row>
    <row r="49" spans="1:10" ht="15.6" hidden="1" x14ac:dyDescent="0.3">
      <c r="A49" s="13" t="s">
        <v>22</v>
      </c>
      <c r="B49" s="14">
        <v>41799</v>
      </c>
      <c r="C49" s="13" t="s">
        <v>36</v>
      </c>
      <c r="D49" s="13" t="s">
        <v>48</v>
      </c>
      <c r="E49" s="13" t="s">
        <v>44</v>
      </c>
      <c r="F49" s="13">
        <v>911.42399999999998</v>
      </c>
      <c r="G49" s="16">
        <f t="shared" si="4"/>
        <v>2014</v>
      </c>
      <c r="H49" s="16">
        <f t="shared" si="5"/>
        <v>6</v>
      </c>
      <c r="I49" s="16">
        <f t="shared" si="6"/>
        <v>9</v>
      </c>
      <c r="J49" t="str">
        <f t="shared" si="7"/>
        <v>CA</v>
      </c>
    </row>
    <row r="50" spans="1:10" ht="15.6" hidden="1" x14ac:dyDescent="0.3">
      <c r="A50" s="13" t="s">
        <v>23</v>
      </c>
      <c r="B50" s="14">
        <v>42840</v>
      </c>
      <c r="C50" s="13" t="s">
        <v>32</v>
      </c>
      <c r="D50" s="13" t="s">
        <v>49</v>
      </c>
      <c r="E50" s="13" t="s">
        <v>38</v>
      </c>
      <c r="F50" s="13">
        <v>15.552000000000003</v>
      </c>
      <c r="G50" s="16">
        <f t="shared" si="4"/>
        <v>2017</v>
      </c>
      <c r="H50" s="16">
        <f t="shared" si="5"/>
        <v>4</v>
      </c>
      <c r="I50" s="16">
        <f t="shared" si="6"/>
        <v>15</v>
      </c>
      <c r="J50" t="str">
        <f t="shared" si="7"/>
        <v>CA</v>
      </c>
    </row>
    <row r="51" spans="1:10" ht="15.6" hidden="1" x14ac:dyDescent="0.3">
      <c r="A51" s="13" t="s">
        <v>24</v>
      </c>
      <c r="B51" s="14">
        <v>42709</v>
      </c>
      <c r="C51" s="13" t="s">
        <v>36</v>
      </c>
      <c r="D51" s="13" t="s">
        <v>50</v>
      </c>
      <c r="E51" s="13" t="s">
        <v>38</v>
      </c>
      <c r="F51" s="13">
        <v>407.97600000000006</v>
      </c>
      <c r="G51" s="16">
        <f t="shared" si="4"/>
        <v>2016</v>
      </c>
      <c r="H51" s="16">
        <f t="shared" si="5"/>
        <v>12</v>
      </c>
      <c r="I51" s="16">
        <f t="shared" si="6"/>
        <v>5</v>
      </c>
      <c r="J51" t="str">
        <f t="shared" si="7"/>
        <v>CA</v>
      </c>
    </row>
    <row r="52" spans="1:10" ht="15.6" hidden="1" x14ac:dyDescent="0.3">
      <c r="A52" s="13" t="s">
        <v>25</v>
      </c>
      <c r="B52" s="14">
        <v>42330</v>
      </c>
      <c r="C52" s="13" t="s">
        <v>51</v>
      </c>
      <c r="D52" s="13" t="s">
        <v>52</v>
      </c>
      <c r="E52" s="13" t="s">
        <v>38</v>
      </c>
      <c r="F52" s="13">
        <v>68.809999999999988</v>
      </c>
      <c r="G52" s="16">
        <f t="shared" si="4"/>
        <v>2015</v>
      </c>
      <c r="H52" s="16">
        <f t="shared" si="5"/>
        <v>11</v>
      </c>
      <c r="I52" s="16">
        <f t="shared" si="6"/>
        <v>22</v>
      </c>
      <c r="J52" t="str">
        <f t="shared" si="7"/>
        <v>US</v>
      </c>
    </row>
    <row r="53" spans="1:10" ht="15.6" hidden="1" x14ac:dyDescent="0.3">
      <c r="A53" s="13" t="s">
        <v>25</v>
      </c>
      <c r="B53" s="14">
        <v>42330</v>
      </c>
      <c r="C53" s="13" t="s">
        <v>51</v>
      </c>
      <c r="D53" s="13" t="s">
        <v>53</v>
      </c>
      <c r="E53" s="13" t="s">
        <v>38</v>
      </c>
      <c r="F53" s="13">
        <v>2.5439999999999996</v>
      </c>
      <c r="G53" s="16">
        <f t="shared" si="4"/>
        <v>2015</v>
      </c>
      <c r="H53" s="16">
        <f t="shared" si="5"/>
        <v>11</v>
      </c>
      <c r="I53" s="16">
        <f t="shared" si="6"/>
        <v>22</v>
      </c>
      <c r="J53" t="str">
        <f t="shared" si="7"/>
        <v>US</v>
      </c>
    </row>
    <row r="54" spans="1:10" ht="15.6" hidden="1" x14ac:dyDescent="0.3">
      <c r="A54" s="13" t="s">
        <v>26</v>
      </c>
      <c r="B54" s="14">
        <v>41954</v>
      </c>
      <c r="C54" s="13" t="s">
        <v>51</v>
      </c>
      <c r="D54" s="13" t="s">
        <v>54</v>
      </c>
      <c r="E54" s="13" t="s">
        <v>38</v>
      </c>
      <c r="F54" s="13">
        <v>665.88</v>
      </c>
      <c r="G54" s="16">
        <f t="shared" si="4"/>
        <v>2014</v>
      </c>
      <c r="H54" s="16">
        <f t="shared" si="5"/>
        <v>11</v>
      </c>
      <c r="I54" s="16">
        <f t="shared" si="6"/>
        <v>11</v>
      </c>
      <c r="J54" t="str">
        <f t="shared" si="7"/>
        <v>CA</v>
      </c>
    </row>
    <row r="55" spans="1:10" ht="15.6" hidden="1" x14ac:dyDescent="0.3">
      <c r="A55" s="13" t="s">
        <v>27</v>
      </c>
      <c r="B55" s="14">
        <v>41772</v>
      </c>
      <c r="C55" s="13" t="s">
        <v>36</v>
      </c>
      <c r="D55" s="13" t="s">
        <v>55</v>
      </c>
      <c r="E55" s="13" t="s">
        <v>38</v>
      </c>
      <c r="F55" s="13">
        <v>55.5</v>
      </c>
      <c r="G55" s="16">
        <f t="shared" si="4"/>
        <v>2014</v>
      </c>
      <c r="H55" s="16">
        <f t="shared" si="5"/>
        <v>5</v>
      </c>
      <c r="I55" s="16">
        <f t="shared" si="6"/>
        <v>13</v>
      </c>
      <c r="J55" t="str">
        <f t="shared" si="7"/>
        <v>CA</v>
      </c>
    </row>
    <row r="56" spans="1:10" ht="15.6" hidden="1" x14ac:dyDescent="0.3">
      <c r="A56" s="13" t="s">
        <v>28</v>
      </c>
      <c r="B56" s="14">
        <v>41878</v>
      </c>
      <c r="C56" s="13" t="s">
        <v>36</v>
      </c>
      <c r="D56" s="13" t="s">
        <v>56</v>
      </c>
      <c r="E56" s="13" t="s">
        <v>38</v>
      </c>
      <c r="F56" s="13">
        <v>8.56</v>
      </c>
      <c r="G56" s="16">
        <f t="shared" si="4"/>
        <v>2014</v>
      </c>
      <c r="H56" s="16">
        <f t="shared" si="5"/>
        <v>8</v>
      </c>
      <c r="I56" s="16">
        <f t="shared" si="6"/>
        <v>27</v>
      </c>
      <c r="J56" t="str">
        <f t="shared" si="7"/>
        <v>CA</v>
      </c>
    </row>
    <row r="57" spans="1:10" ht="15.6" hidden="1" x14ac:dyDescent="0.3">
      <c r="A57" s="13" t="s">
        <v>28</v>
      </c>
      <c r="B57" s="14">
        <v>41878</v>
      </c>
      <c r="C57" s="13" t="s">
        <v>51</v>
      </c>
      <c r="D57" s="13" t="s">
        <v>58</v>
      </c>
      <c r="E57" s="13" t="s">
        <v>44</v>
      </c>
      <c r="F57" s="13">
        <v>213.48000000000002</v>
      </c>
      <c r="G57" s="16">
        <f t="shared" si="4"/>
        <v>2014</v>
      </c>
      <c r="H57" s="16">
        <f t="shared" si="5"/>
        <v>8</v>
      </c>
      <c r="I57" s="16">
        <f t="shared" si="6"/>
        <v>27</v>
      </c>
      <c r="J57" t="str">
        <f t="shared" si="7"/>
        <v>CA</v>
      </c>
    </row>
    <row r="58" spans="1:10" ht="15.6" x14ac:dyDescent="0.3">
      <c r="E58" s="13" t="s">
        <v>83</v>
      </c>
      <c r="F58" s="5">
        <f>SUM(F38:F48)</f>
        <v>4791.3454999999994</v>
      </c>
    </row>
  </sheetData>
  <autoFilter ref="A37:J57" xr:uid="{00000000-0009-0000-0000-000002000000}">
    <filterColumn colId="4">
      <filters>
        <filter val="Furniture"/>
      </filters>
    </filterColumn>
  </autoFilter>
  <mergeCells count="15">
    <mergeCell ref="K8:N8"/>
    <mergeCell ref="K12:N12"/>
    <mergeCell ref="K13:N13"/>
    <mergeCell ref="K6:N6"/>
    <mergeCell ref="A34:D34"/>
    <mergeCell ref="A25:B25"/>
    <mergeCell ref="A27:C27"/>
    <mergeCell ref="K9:N9"/>
    <mergeCell ref="K10:N10"/>
    <mergeCell ref="K11:N11"/>
    <mergeCell ref="K7:N7"/>
    <mergeCell ref="A29:B29"/>
    <mergeCell ref="A30:B30"/>
    <mergeCell ref="A31:B31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Chetana Vasave</cp:lastModifiedBy>
  <dcterms:created xsi:type="dcterms:W3CDTF">2024-04-14T11:39:42Z</dcterms:created>
  <dcterms:modified xsi:type="dcterms:W3CDTF">2024-06-14T06:38:58Z</dcterms:modified>
</cp:coreProperties>
</file>